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827"/>
  <workbookPr filterPrivacy="1" defaultThemeVersion="124226"/>
  <xr:revisionPtr revIDLastSave="87" documentId="13_ncr:1_{F62D3E19-4EB3-411A-A758-F4CD371AA424}" xr6:coauthVersionLast="47" xr6:coauthVersionMax="47" xr10:uidLastSave="{9AF35E33-0C5C-4821-B1BB-4971E89ED8D0}"/>
  <bookViews>
    <workbookView xWindow="-120" yWindow="-120" windowWidth="29040" windowHeight="15720" xr2:uid="{00000000-000D-0000-FFFF-FFFF00000000}"/>
  </bookViews>
  <sheets>
    <sheet name="Cover" sheetId="8" r:id="rId1"/>
    <sheet name="Report" sheetId="7" r:id="rId2"/>
    <sheet name="Control Panel" sheetId="2" state="hidden" r:id="rId3"/>
    <sheet name="Data1" sheetId="6" state="hidden"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8" i="7" l="1"/>
  <c r="I8" i="7"/>
  <c r="J8" i="7"/>
  <c r="K8" i="7"/>
  <c r="L8" i="7"/>
  <c r="M8" i="7"/>
  <c r="N8" i="7"/>
  <c r="H9" i="7"/>
  <c r="I9" i="7"/>
  <c r="J9" i="7"/>
  <c r="K9" i="7"/>
  <c r="L9" i="7"/>
  <c r="M9" i="7"/>
  <c r="N9" i="7"/>
  <c r="H10" i="7"/>
  <c r="I10" i="7"/>
  <c r="J10" i="7"/>
  <c r="K10" i="7"/>
  <c r="L10" i="7"/>
  <c r="M10" i="7"/>
  <c r="N10" i="7"/>
  <c r="H11" i="7"/>
  <c r="I11" i="7"/>
  <c r="J11" i="7"/>
  <c r="K11" i="7"/>
  <c r="L11" i="7"/>
  <c r="M11" i="7"/>
  <c r="N11" i="7"/>
  <c r="G8" i="7"/>
  <c r="G9" i="7"/>
  <c r="G10" i="7"/>
  <c r="G11" i="7"/>
  <c r="F8" i="7"/>
  <c r="F9" i="7"/>
  <c r="F10" i="7"/>
  <c r="F11" i="7"/>
  <c r="E8" i="7"/>
  <c r="E9" i="7"/>
  <c r="E10" i="7"/>
  <c r="E11" i="7"/>
  <c r="D9" i="7"/>
  <c r="D10" i="7"/>
  <c r="D11" i="7"/>
  <c r="D8" i="7"/>
  <c r="C9" i="7"/>
  <c r="C10" i="7"/>
  <c r="C11" i="7"/>
  <c r="C8" i="7"/>
  <c r="B3" i="7"/>
  <c r="A10" i="7"/>
  <c r="A11" i="7"/>
  <c r="G12" i="7" l="1"/>
  <c r="J12" i="7"/>
  <c r="N12" i="7"/>
  <c r="M12" i="7"/>
  <c r="I12" i="7"/>
  <c r="E12" i="7"/>
  <c r="D12" i="7"/>
  <c r="L12" i="7"/>
  <c r="H12" i="7"/>
  <c r="K12" i="7"/>
  <c r="F12" i="7"/>
  <c r="C12" i="7"/>
  <c r="A9" i="7" l="1"/>
  <c r="A20" i="2" l="1"/>
  <c r="A21" i="2"/>
  <c r="A22" i="2"/>
  <c r="A23" i="2"/>
  <c r="A24" i="2"/>
  <c r="A25" i="2"/>
  <c r="A19" i="2"/>
  <c r="B10" i="2" l="1"/>
  <c r="B9" i="2"/>
  <c r="B8" i="2"/>
  <c r="B7" i="2"/>
  <c r="B6" i="2"/>
  <c r="B5" i="2"/>
  <c r="A8" i="7" l="1"/>
  <c r="C10" i="2"/>
  <c r="D10" i="2" s="1"/>
  <c r="C9" i="2"/>
  <c r="D9" i="2" s="1"/>
  <c r="C8" i="2"/>
  <c r="D8" i="2" s="1"/>
  <c r="C7" i="2"/>
  <c r="D7" i="2" s="1"/>
  <c r="C6" i="2"/>
  <c r="D6" i="2" s="1"/>
  <c r="C5" i="2"/>
  <c r="D5" i="2" s="1"/>
</calcChain>
</file>

<file path=xl/sharedStrings.xml><?xml version="1.0" encoding="utf-8"?>
<sst xmlns="http://schemas.openxmlformats.org/spreadsheetml/2006/main" count="205" uniqueCount="145">
  <si>
    <t>Patients in shared care</t>
  </si>
  <si>
    <t>Males</t>
  </si>
  <si>
    <t>Females</t>
  </si>
  <si>
    <t>F84017</t>
  </si>
  <si>
    <t>F84052</t>
  </si>
  <si>
    <t>F84047</t>
  </si>
  <si>
    <t>F84111</t>
  </si>
  <si>
    <t>F84004</t>
  </si>
  <si>
    <t>F84717</t>
  </si>
  <si>
    <t>F84092</t>
  </si>
  <si>
    <t>F84708</t>
  </si>
  <si>
    <t>F84088</t>
  </si>
  <si>
    <t>F84677</t>
  </si>
  <si>
    <t>F84022</t>
  </si>
  <si>
    <t>F84093</t>
  </si>
  <si>
    <t>F84053</t>
  </si>
  <si>
    <t>F84724</t>
  </si>
  <si>
    <t>F84642</t>
  </si>
  <si>
    <t>F84681</t>
  </si>
  <si>
    <t>F84014</t>
  </si>
  <si>
    <t>F84706</t>
  </si>
  <si>
    <t>F84009</t>
  </si>
  <si>
    <t>F84730</t>
  </si>
  <si>
    <t>F84669</t>
  </si>
  <si>
    <t>F84734</t>
  </si>
  <si>
    <t>F84074</t>
  </si>
  <si>
    <t>Y02928</t>
  </si>
  <si>
    <t>F84673</t>
  </si>
  <si>
    <t>F84070</t>
  </si>
  <si>
    <t>F84086</t>
  </si>
  <si>
    <t>F84050</t>
  </si>
  <si>
    <t>F84097</t>
  </si>
  <si>
    <t>F84631</t>
  </si>
  <si>
    <t>F84670</t>
  </si>
  <si>
    <t>F84735</t>
  </si>
  <si>
    <t>F84121</t>
  </si>
  <si>
    <t>F84006</t>
  </si>
  <si>
    <t>F84666</t>
  </si>
  <si>
    <t>F84700</t>
  </si>
  <si>
    <t>F84739</t>
  </si>
  <si>
    <t>F84740</t>
  </si>
  <si>
    <t>F84658</t>
  </si>
  <si>
    <t>F84672</t>
  </si>
  <si>
    <t>F84077</t>
  </si>
  <si>
    <t>F84729</t>
  </si>
  <si>
    <t>F84679</t>
  </si>
  <si>
    <t>F84742</t>
  </si>
  <si>
    <t>F84660</t>
  </si>
  <si>
    <t>F84741</t>
  </si>
  <si>
    <t>F84010</t>
  </si>
  <si>
    <t>F84657</t>
  </si>
  <si>
    <t>F84124</t>
  </si>
  <si>
    <t>F84749</t>
  </si>
  <si>
    <t>F84641</t>
  </si>
  <si>
    <t>Y02823</t>
  </si>
  <si>
    <t>Y04273</t>
  </si>
  <si>
    <t>Total</t>
  </si>
  <si>
    <t>01 DAT code</t>
  </si>
  <si>
    <t>02 Screening</t>
  </si>
  <si>
    <t>04 Review of goals</t>
  </si>
  <si>
    <t>05 Reviews</t>
  </si>
  <si>
    <t>05 Seen by counsellor</t>
  </si>
  <si>
    <t>Array Start</t>
  </si>
  <si>
    <t>Array End</t>
  </si>
  <si>
    <t>Array as Text</t>
  </si>
  <si>
    <t xml:space="preserve">Dr CM Patel </t>
  </si>
  <si>
    <t>Dr Krishnamurthy Surgery</t>
  </si>
  <si>
    <t>Dr Samuel &amp; Dr Khan's Practice</t>
  </si>
  <si>
    <t>Patient seen by counsellor</t>
  </si>
  <si>
    <t>Y00225</t>
  </si>
  <si>
    <t>Population Count</t>
  </si>
  <si>
    <t>Patients with Drug Addiction Therapy</t>
  </si>
  <si>
    <t>Newham</t>
  </si>
  <si>
    <t>Activity for GP shared care</t>
  </si>
  <si>
    <t>Patient's with drug addiction therapy code</t>
  </si>
  <si>
    <t xml:space="preserve">Treatment completed </t>
  </si>
  <si>
    <t xml:space="preserve">Treatment withdrawn </t>
  </si>
  <si>
    <t>Patients with screening tests</t>
  </si>
  <si>
    <t xml:space="preserve">Management plan completed or reviewed </t>
  </si>
  <si>
    <t>Review of patient's goals</t>
  </si>
  <si>
    <t>Clinical Opiate Withdrawal Scale recorded (COWS) if appropriate</t>
  </si>
  <si>
    <t>Sites and skin examination (same day)</t>
  </si>
  <si>
    <t>Seen by GP</t>
  </si>
  <si>
    <t>Seen by Shared Care/other agency</t>
  </si>
  <si>
    <t>GP shared care</t>
  </si>
  <si>
    <t>Last Run:</t>
  </si>
  <si>
    <t>Relative Date:</t>
  </si>
  <si>
    <t>Organisation Code</t>
  </si>
  <si>
    <t>Search</t>
  </si>
  <si>
    <t>Treatment completed</t>
  </si>
  <si>
    <t>Treatment withdrawn</t>
  </si>
  <si>
    <t>Management plan completed or reviewed</t>
  </si>
  <si>
    <t>Clinical Opitate Withdrawel Scale recorded (COWS) if appropriate</t>
  </si>
  <si>
    <t xml:space="preserve">Patients in GP shared care </t>
  </si>
  <si>
    <t xml:space="preserve">Boleyn Medical Centre </t>
  </si>
  <si>
    <t xml:space="preserve">The Azad Practice </t>
  </si>
  <si>
    <t xml:space="preserve">Newham Medical Centre </t>
  </si>
  <si>
    <t xml:space="preserve">St Bartholomew Surgery </t>
  </si>
  <si>
    <t>Market Street Health Group</t>
  </si>
  <si>
    <t xml:space="preserve">Greengate Medical Practice </t>
  </si>
  <si>
    <t xml:space="preserve">The Project Surgery </t>
  </si>
  <si>
    <t xml:space="preserve">Essex Lodge </t>
  </si>
  <si>
    <t xml:space="preserve">Balaam Street Practice </t>
  </si>
  <si>
    <t>Lucas Avenue Surgery</t>
  </si>
  <si>
    <t xml:space="preserve">Boleyn Road Practice </t>
  </si>
  <si>
    <t xml:space="preserve">East End Medical Centre </t>
  </si>
  <si>
    <t xml:space="preserve">Sangam Surgery </t>
  </si>
  <si>
    <t xml:space="preserve">Plashet Medical Centre </t>
  </si>
  <si>
    <t>Westbury Road Medical Practice</t>
  </si>
  <si>
    <t>The Manor Park Practice</t>
  </si>
  <si>
    <t xml:space="preserve">Birchdale Road Medical Practice </t>
  </si>
  <si>
    <t xml:space="preserve">Church Road Health </t>
  </si>
  <si>
    <t xml:space="preserve">E12 Medical Practice </t>
  </si>
  <si>
    <t xml:space="preserve">Shrewsbury Road Surgery </t>
  </si>
  <si>
    <t xml:space="preserve">Wordsworth Health Centre </t>
  </si>
  <si>
    <t xml:space="preserve">The Summit Practice </t>
  </si>
  <si>
    <t xml:space="preserve">Lathom Medical Centre </t>
  </si>
  <si>
    <t xml:space="preserve">Stratford Village Surgery </t>
  </si>
  <si>
    <t xml:space="preserve">Abbey Road Medical Practice </t>
  </si>
  <si>
    <t xml:space="preserve">Stratford Health Centre </t>
  </si>
  <si>
    <t xml:space="preserve">Newham Transitional Team </t>
  </si>
  <si>
    <t xml:space="preserve">Liberty Bridge Road </t>
  </si>
  <si>
    <t>Dr Swedan</t>
  </si>
  <si>
    <t>The Forest Practice</t>
  </si>
  <si>
    <t xml:space="preserve">Claremont Clinic </t>
  </si>
  <si>
    <t xml:space="preserve">Upton Lane Medical Centre </t>
  </si>
  <si>
    <t xml:space="preserve">Woodgrange Medical Practice </t>
  </si>
  <si>
    <t xml:space="preserve">Custom House Surgery </t>
  </si>
  <si>
    <t xml:space="preserve">Dr Ruiz – St Lukes Medical Centre </t>
  </si>
  <si>
    <t xml:space="preserve">Cumberland Road Medical Practice </t>
  </si>
  <si>
    <t xml:space="preserve">Glen Road Medical Centre </t>
  </si>
  <si>
    <t xml:space="preserve">Esk Road Medical Practice </t>
  </si>
  <si>
    <t xml:space="preserve">Star Lane Medical Centre </t>
  </si>
  <si>
    <t xml:space="preserve">Royal Docks Medical Centre </t>
  </si>
  <si>
    <t xml:space="preserve">Tollgate Health Centre </t>
  </si>
  <si>
    <t xml:space="preserve">The Practice - Albert Road </t>
  </si>
  <si>
    <t>E7 Health - First 4 Health Group</t>
  </si>
  <si>
    <t>Dr Knight and Dr Ashar</t>
  </si>
  <si>
    <t>Carpenters Practice (AT Medics)</t>
  </si>
  <si>
    <t>Website:</t>
  </si>
  <si>
    <t>qmul.ac.uk/ceg/</t>
  </si>
  <si>
    <t>Contact us:</t>
  </si>
  <si>
    <t>qmul.ac.uk/ceg/about-us/contact-us/</t>
  </si>
  <si>
    <t>2025 - 2026</t>
  </si>
  <si>
    <t>1st April 2025 - 1st June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</si>
</sst>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11"/>
      <color theme="1"/>
      <name val="Calibri"/>
      <family val="2"/>
      <scheme val="minor"/>
    </font>
    <font>
      <b/>
      <sz val="10"/>
      <name val="Calibri"/>
      <family val="2"/>
      <scheme val="minor"/>
    </font>
    <font>
      <sz val="10"/>
      <name val="Calibri"/>
      <family val="2"/>
      <scheme val="minor"/>
    </font>
    <font>
      <sz val="14"/>
      <color theme="1"/>
      <name val="Calibri"/>
      <family val="2"/>
      <scheme val="minor"/>
    </font>
    <font>
      <b/>
      <sz val="20"/>
      <color theme="1"/>
      <name val="Calibri"/>
      <family val="2"/>
      <scheme val="minor"/>
    </font>
    <font>
      <u/>
      <sz val="14"/>
      <color theme="1"/>
      <name val="Calibri"/>
      <family val="2"/>
      <scheme val="minor"/>
    </font>
    <font>
      <b/>
      <sz val="36"/>
      <color theme="1"/>
      <name val="Calibri"/>
      <family val="2"/>
      <scheme val="minor"/>
    </font>
    <font>
      <b/>
      <sz val="20"/>
      <color rgb="FFC00000"/>
      <name val="Calibri"/>
      <family val="2"/>
      <scheme val="minor"/>
    </font>
    <font>
      <sz val="11"/>
      <color rgb="FFFF0000"/>
      <name val="Calibri"/>
      <family val="2"/>
      <scheme val="minor"/>
    </font>
    <font>
      <sz val="8"/>
      <name val="Calibri"/>
      <family val="2"/>
      <scheme val="minor"/>
    </font>
    <font>
      <u/>
      <sz val="11"/>
      <color theme="10"/>
      <name val="Calibri"/>
      <family val="2"/>
      <scheme val="minor"/>
    </font>
    <font>
      <b/>
      <sz val="11"/>
      <name val="Calibri"/>
      <family val="2"/>
      <scheme val="minor"/>
    </font>
  </fonts>
  <fills count="7">
    <fill>
      <patternFill patternType="none"/>
    </fill>
    <fill>
      <patternFill patternType="gray125"/>
    </fill>
    <fill>
      <patternFill patternType="solid">
        <fgColor rgb="FF002060"/>
        <bgColor indexed="64"/>
      </patternFill>
    </fill>
    <fill>
      <patternFill patternType="solid">
        <fgColor theme="0"/>
        <bgColor indexed="64"/>
      </patternFill>
    </fill>
    <fill>
      <patternFill patternType="solid">
        <fgColor theme="6" tint="0.59999389629810485"/>
        <bgColor indexed="64"/>
      </patternFill>
    </fill>
    <fill>
      <patternFill patternType="solid">
        <fgColor rgb="FFFFFF00"/>
        <bgColor indexed="64"/>
      </patternFill>
    </fill>
    <fill>
      <patternFill patternType="solid">
        <fgColor rgb="FFFF0000"/>
        <bgColor indexed="64"/>
      </patternFill>
    </fill>
  </fills>
  <borders count="1">
    <border>
      <left/>
      <right/>
      <top/>
      <bottom/>
      <diagonal/>
    </border>
  </borders>
  <cellStyleXfs count="2">
    <xf numFmtId="0" fontId="0" fillId="0" borderId="0"/>
    <xf numFmtId="0" fontId="11" fillId="0" borderId="0" applyNumberFormat="0" applyFill="0" applyBorder="0" applyAlignment="0" applyProtection="0"/>
  </cellStyleXfs>
  <cellXfs count="22">
    <xf numFmtId="0" fontId="0" fillId="0" borderId="0" xfId="0"/>
    <xf numFmtId="15" fontId="0" fillId="0" borderId="0" xfId="0" applyNumberFormat="1"/>
    <xf numFmtId="22" fontId="0" fillId="0" borderId="0" xfId="0" applyNumberFormat="1"/>
    <xf numFmtId="0" fontId="2" fillId="0" borderId="0" xfId="0" applyFont="1" applyAlignment="1">
      <alignment horizontal="center" vertical="center"/>
    </xf>
    <xf numFmtId="0" fontId="3" fillId="0" borderId="0" xfId="0" applyFont="1"/>
    <xf numFmtId="0" fontId="3" fillId="0" borderId="0" xfId="0" applyFont="1" applyAlignment="1">
      <alignment horizontal="center"/>
    </xf>
    <xf numFmtId="0" fontId="0" fillId="2" borderId="0" xfId="0" applyFill="1"/>
    <xf numFmtId="0" fontId="0" fillId="3" borderId="0" xfId="0" applyFill="1"/>
    <xf numFmtId="0" fontId="0" fillId="3" borderId="0" xfId="0" applyFill="1" applyAlignment="1">
      <alignment horizontal="center" vertical="center" wrapText="1"/>
    </xf>
    <xf numFmtId="0" fontId="1" fillId="3" borderId="0" xfId="0" applyFont="1" applyFill="1" applyAlignment="1">
      <alignment horizontal="center" vertical="center" wrapText="1"/>
    </xf>
    <xf numFmtId="0" fontId="4" fillId="3" borderId="0" xfId="0" applyFont="1" applyFill="1"/>
    <xf numFmtId="0" fontId="5" fillId="3" borderId="0" xfId="0" applyFont="1" applyFill="1"/>
    <xf numFmtId="0" fontId="1" fillId="4" borderId="0" xfId="0" applyFont="1" applyFill="1"/>
    <xf numFmtId="0" fontId="6" fillId="3" borderId="0" xfId="0" applyFont="1" applyFill="1"/>
    <xf numFmtId="0" fontId="7" fillId="3" borderId="0" xfId="0" applyFont="1" applyFill="1"/>
    <xf numFmtId="0" fontId="8" fillId="3" borderId="0" xfId="0" applyFont="1" applyFill="1" applyAlignment="1">
      <alignment horizontal="left"/>
    </xf>
    <xf numFmtId="0" fontId="4" fillId="3" borderId="0" xfId="0" applyFont="1" applyFill="1" applyAlignment="1">
      <alignment horizontal="left" vertical="top" wrapText="1"/>
    </xf>
    <xf numFmtId="0" fontId="0" fillId="5" borderId="0" xfId="0" applyFill="1"/>
    <xf numFmtId="0" fontId="9" fillId="3" borderId="0" xfId="0" applyFont="1" applyFill="1" applyAlignment="1">
      <alignment horizontal="center" vertical="center" wrapText="1"/>
    </xf>
    <xf numFmtId="0" fontId="0" fillId="6" borderId="0" xfId="0" applyFill="1"/>
    <xf numFmtId="0" fontId="12" fillId="3" borderId="0" xfId="0" applyFont="1" applyFill="1"/>
    <xf numFmtId="0" fontId="11" fillId="3" borderId="0" xfId="1" applyFill="1" applyBorder="1"/>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F9F5232-67CD-4EAD-A8F2-2B9F809D66D3}" type="doc">
      <dgm:prSet loTypeId="urn:microsoft.com/office/officeart/2011/layout/TabList" loCatId="list" qsTypeId="urn:microsoft.com/office/officeart/2005/8/quickstyle/simple1" qsCatId="simple" csTypeId="urn:microsoft.com/office/officeart/2005/8/colors/accent1_2" csCatId="accent1" phldr="1"/>
      <dgm:spPr/>
      <dgm:t>
        <a:bodyPr/>
        <a:lstStyle/>
        <a:p>
          <a:endParaRPr lang="en-US"/>
        </a:p>
      </dgm:t>
    </dgm:pt>
    <dgm:pt modelId="{26A3973F-029A-4742-A5CC-8E593A15BC5A}">
      <dgm:prSet phldrT="[Text]"/>
      <dgm:spPr/>
      <dgm:t>
        <a:bodyPr/>
        <a:lstStyle/>
        <a:p>
          <a:r>
            <a:rPr lang="en-US"/>
            <a:t>Source</a:t>
          </a:r>
        </a:p>
      </dgm:t>
    </dgm:pt>
    <dgm:pt modelId="{E13B4914-91BE-482F-95B8-1AEC12558A90}" type="parTrans" cxnId="{981276F6-473D-4221-8818-BD97F29E7A05}">
      <dgm:prSet/>
      <dgm:spPr/>
      <dgm:t>
        <a:bodyPr/>
        <a:lstStyle/>
        <a:p>
          <a:endParaRPr lang="en-US"/>
        </a:p>
      </dgm:t>
    </dgm:pt>
    <dgm:pt modelId="{973F0D04-8AAE-4B24-AD7B-98EFB1909A89}" type="sibTrans" cxnId="{981276F6-473D-4221-8818-BD97F29E7A05}">
      <dgm:prSet/>
      <dgm:spPr/>
      <dgm:t>
        <a:bodyPr/>
        <a:lstStyle/>
        <a:p>
          <a:endParaRPr lang="en-US"/>
        </a:p>
      </dgm:t>
    </dgm:pt>
    <dgm:pt modelId="{82C04A1F-9838-407B-ACB9-B2B7C9846780}">
      <dgm:prSet phldrT="[Text]"/>
      <dgm:spPr/>
      <dgm:t>
        <a:bodyPr/>
        <a:lstStyle/>
        <a:p>
          <a:r>
            <a:rPr lang="en-US"/>
            <a:t>GP clinical systems (Emis)</a:t>
          </a:r>
        </a:p>
      </dgm:t>
    </dgm:pt>
    <dgm:pt modelId="{323A2799-1C31-4FB7-BEB5-80AD5B24C495}" type="parTrans" cxnId="{8343C3E0-55CD-4CB5-AC68-E05FB2B83CA1}">
      <dgm:prSet/>
      <dgm:spPr/>
      <dgm:t>
        <a:bodyPr/>
        <a:lstStyle/>
        <a:p>
          <a:endParaRPr lang="en-US"/>
        </a:p>
      </dgm:t>
    </dgm:pt>
    <dgm:pt modelId="{27A28BF1-8116-470D-9ADF-F7B954EB1094}" type="sibTrans" cxnId="{8343C3E0-55CD-4CB5-AC68-E05FB2B83CA1}">
      <dgm:prSet/>
      <dgm:spPr/>
      <dgm:t>
        <a:bodyPr/>
        <a:lstStyle/>
        <a:p>
          <a:endParaRPr lang="en-US"/>
        </a:p>
      </dgm:t>
    </dgm:pt>
    <dgm:pt modelId="{BC616FDC-85E9-4BC2-9E9E-11EBC0C67787}">
      <dgm:prSet phldrT="[Text]" custT="1"/>
      <dgm:spPr/>
      <dgm:t>
        <a:bodyPr/>
        <a:lstStyle/>
        <a:p>
          <a:r>
            <a:rPr lang="en-GB" sz="1200"/>
            <a:t>The data contained within this dashboard is extracted from GP clinical systems only and is based on their registered population.  Data must be coded to be extracted.</a:t>
          </a:r>
          <a:endParaRPr lang="en-US" sz="1200"/>
        </a:p>
      </dgm:t>
    </dgm:pt>
    <dgm:pt modelId="{33F2338F-678A-4DD9-A2E3-7DC9E9D7EC61}" type="parTrans" cxnId="{D9C94F68-BFC0-41C4-872E-B7F54462349A}">
      <dgm:prSet/>
      <dgm:spPr/>
      <dgm:t>
        <a:bodyPr/>
        <a:lstStyle/>
        <a:p>
          <a:endParaRPr lang="en-US"/>
        </a:p>
      </dgm:t>
    </dgm:pt>
    <dgm:pt modelId="{0C9FF749-2402-419B-9EAF-4E6BBE6E4619}" type="sibTrans" cxnId="{D9C94F68-BFC0-41C4-872E-B7F54462349A}">
      <dgm:prSet/>
      <dgm:spPr/>
      <dgm:t>
        <a:bodyPr/>
        <a:lstStyle/>
        <a:p>
          <a:endParaRPr lang="en-US"/>
        </a:p>
      </dgm:t>
    </dgm:pt>
    <dgm:pt modelId="{30AF8427-2E0D-4E8B-AFF6-9D491DBEEF27}">
      <dgm:prSet phldrT="[Text]"/>
      <dgm:spPr/>
      <dgm:t>
        <a:bodyPr/>
        <a:lstStyle/>
        <a:p>
          <a:r>
            <a:rPr lang="en-US"/>
            <a:t>Purpose</a:t>
          </a:r>
        </a:p>
      </dgm:t>
    </dgm:pt>
    <dgm:pt modelId="{09F5D760-9843-468E-B6D9-C5B3C4CB1056}" type="parTrans" cxnId="{5D3462FD-2BEE-43CF-A9D0-75C44D17A566}">
      <dgm:prSet/>
      <dgm:spPr/>
      <dgm:t>
        <a:bodyPr/>
        <a:lstStyle/>
        <a:p>
          <a:endParaRPr lang="en-US"/>
        </a:p>
      </dgm:t>
    </dgm:pt>
    <dgm:pt modelId="{9323F5DA-7594-40E4-ACD8-3424EBEA3E21}" type="sibTrans" cxnId="{5D3462FD-2BEE-43CF-A9D0-75C44D17A566}">
      <dgm:prSet/>
      <dgm:spPr/>
      <dgm:t>
        <a:bodyPr/>
        <a:lstStyle/>
        <a:p>
          <a:endParaRPr lang="en-US"/>
        </a:p>
      </dgm:t>
    </dgm:pt>
    <dgm:pt modelId="{051EFD70-2CD5-494D-AF8C-1DF443370C1E}">
      <dgm:prSet phldrT="[Text]"/>
      <dgm:spPr/>
      <dgm:t>
        <a:bodyPr/>
        <a:lstStyle/>
        <a:p>
          <a:r>
            <a:rPr lang="en-GB"/>
            <a:t>Activity for GP Shared Care</a:t>
          </a:r>
          <a:endParaRPr lang="en-US"/>
        </a:p>
      </dgm:t>
    </dgm:pt>
    <dgm:pt modelId="{35D5B2F9-0EE9-4BA3-8098-CF78FA40DAF0}" type="parTrans" cxnId="{BA33E629-1238-4379-9BEF-9BFF48E45113}">
      <dgm:prSet/>
      <dgm:spPr/>
      <dgm:t>
        <a:bodyPr/>
        <a:lstStyle/>
        <a:p>
          <a:endParaRPr lang="en-US"/>
        </a:p>
      </dgm:t>
    </dgm:pt>
    <dgm:pt modelId="{2D6236CA-7BD4-4A89-B2A0-EC6829E9A6A7}" type="sibTrans" cxnId="{BA33E629-1238-4379-9BEF-9BFF48E45113}">
      <dgm:prSet/>
      <dgm:spPr/>
      <dgm:t>
        <a:bodyPr/>
        <a:lstStyle/>
        <a:p>
          <a:endParaRPr lang="en-US"/>
        </a:p>
      </dgm:t>
    </dgm:pt>
    <dgm:pt modelId="{41D359CF-E48A-4F83-9738-A6F24607D381}">
      <dgm:prSet phldrT="[Text]" custT="1"/>
      <dgm:spPr/>
      <dgm:t>
        <a:bodyPr/>
        <a:lstStyle/>
        <a:p>
          <a:r>
            <a:rPr lang="en-US" sz="1200"/>
            <a:t>The dashboard should be used to monitor uptake rates and forward planning It is broken down by cohort and tabulated by practices signed up to provide the service.  It contains numbers of patients receiving, or withdrawn from, treament; screening tests; management plan; goal reviews undertaken</a:t>
          </a:r>
        </a:p>
      </dgm:t>
    </dgm:pt>
    <dgm:pt modelId="{342FDC26-64D2-474A-8B07-A53F26709279}" type="parTrans" cxnId="{9B62C75D-D51C-430A-9C35-58B2450586E0}">
      <dgm:prSet/>
      <dgm:spPr/>
      <dgm:t>
        <a:bodyPr/>
        <a:lstStyle/>
        <a:p>
          <a:endParaRPr lang="en-US"/>
        </a:p>
      </dgm:t>
    </dgm:pt>
    <dgm:pt modelId="{92928ECC-0AA2-4A91-9561-9470D6D56403}" type="sibTrans" cxnId="{9B62C75D-D51C-430A-9C35-58B2450586E0}">
      <dgm:prSet/>
      <dgm:spPr/>
      <dgm:t>
        <a:bodyPr/>
        <a:lstStyle/>
        <a:p>
          <a:endParaRPr lang="en-US"/>
        </a:p>
      </dgm:t>
    </dgm:pt>
    <dgm:pt modelId="{19B83CF6-9C03-4899-9BF9-C05F0DEC3A31}">
      <dgm:prSet phldrT="[Text]"/>
      <dgm:spPr/>
      <dgm:t>
        <a:bodyPr/>
        <a:lstStyle/>
        <a:p>
          <a:r>
            <a:rPr lang="en-US"/>
            <a:t>Audience</a:t>
          </a:r>
        </a:p>
      </dgm:t>
    </dgm:pt>
    <dgm:pt modelId="{05199531-0403-4768-A9D5-F6012497456E}" type="parTrans" cxnId="{6B4C2BCE-652D-4485-9DFA-C8F868D49DE0}">
      <dgm:prSet/>
      <dgm:spPr/>
      <dgm:t>
        <a:bodyPr/>
        <a:lstStyle/>
        <a:p>
          <a:endParaRPr lang="en-US"/>
        </a:p>
      </dgm:t>
    </dgm:pt>
    <dgm:pt modelId="{51438792-5446-4AB9-87BE-A98F8E2ADD2B}" type="sibTrans" cxnId="{6B4C2BCE-652D-4485-9DFA-C8F868D49DE0}">
      <dgm:prSet/>
      <dgm:spPr/>
      <dgm:t>
        <a:bodyPr/>
        <a:lstStyle/>
        <a:p>
          <a:endParaRPr lang="en-US"/>
        </a:p>
      </dgm:t>
    </dgm:pt>
    <dgm:pt modelId="{9D26DE09-EF55-4602-A634-F72D6AD6BA7A}">
      <dgm:prSet phldrT="[Text]"/>
      <dgm:spPr/>
      <dgm:t>
        <a:bodyPr/>
        <a:lstStyle/>
        <a:p>
          <a:r>
            <a:rPr lang="en-US"/>
            <a:t>Newham Council</a:t>
          </a:r>
        </a:p>
      </dgm:t>
    </dgm:pt>
    <dgm:pt modelId="{110C5C30-5CF0-4A86-BFD4-D33A6BCE7F49}" type="parTrans" cxnId="{54587CB0-BAED-4B2F-87D6-FFD1CEF04828}">
      <dgm:prSet/>
      <dgm:spPr/>
      <dgm:t>
        <a:bodyPr/>
        <a:lstStyle/>
        <a:p>
          <a:endParaRPr lang="en-US"/>
        </a:p>
      </dgm:t>
    </dgm:pt>
    <dgm:pt modelId="{99E8221C-B2A4-4318-879A-C521DADC7669}" type="sibTrans" cxnId="{54587CB0-BAED-4B2F-87D6-FFD1CEF04828}">
      <dgm:prSet/>
      <dgm:spPr/>
      <dgm:t>
        <a:bodyPr/>
        <a:lstStyle/>
        <a:p>
          <a:endParaRPr lang="en-US"/>
        </a:p>
      </dgm:t>
    </dgm:pt>
    <dgm:pt modelId="{8E4D11DB-84E4-4434-BD26-5F4D081C13D4}">
      <dgm:prSet phldrT="[Text]" custT="1"/>
      <dgm:spPr/>
      <dgm:t>
        <a:bodyPr/>
        <a:lstStyle/>
        <a:p>
          <a:r>
            <a:rPr lang="en-US" sz="1200"/>
            <a:t>The dashboard will be disseminated by NH Council to commissioning and provider leads as necessary.</a:t>
          </a:r>
        </a:p>
      </dgm:t>
    </dgm:pt>
    <dgm:pt modelId="{D6403F83-4824-46B6-9DCD-C0E8E4877BCA}" type="parTrans" cxnId="{04F9E5D5-AAE3-4724-A759-103FA426263C}">
      <dgm:prSet/>
      <dgm:spPr/>
      <dgm:t>
        <a:bodyPr/>
        <a:lstStyle/>
        <a:p>
          <a:endParaRPr lang="en-US"/>
        </a:p>
      </dgm:t>
    </dgm:pt>
    <dgm:pt modelId="{7AF2FFF2-841E-45B2-873F-A5703E756CBB}" type="sibTrans" cxnId="{04F9E5D5-AAE3-4724-A759-103FA426263C}">
      <dgm:prSet/>
      <dgm:spPr/>
      <dgm:t>
        <a:bodyPr/>
        <a:lstStyle/>
        <a:p>
          <a:endParaRPr lang="en-US"/>
        </a:p>
      </dgm:t>
    </dgm:pt>
    <dgm:pt modelId="{C75C376F-522B-4C8B-B71E-214EC8200593}" type="pres">
      <dgm:prSet presAssocID="{3F9F5232-67CD-4EAD-A8F2-2B9F809D66D3}" presName="Name0" presStyleCnt="0">
        <dgm:presLayoutVars>
          <dgm:chMax/>
          <dgm:chPref val="3"/>
          <dgm:dir/>
          <dgm:animOne val="branch"/>
          <dgm:animLvl val="lvl"/>
        </dgm:presLayoutVars>
      </dgm:prSet>
      <dgm:spPr/>
    </dgm:pt>
    <dgm:pt modelId="{B46654BD-8837-431F-99A8-C269890DA076}" type="pres">
      <dgm:prSet presAssocID="{26A3973F-029A-4742-A5CC-8E593A15BC5A}" presName="composite" presStyleCnt="0"/>
      <dgm:spPr/>
    </dgm:pt>
    <dgm:pt modelId="{B6C8BB58-F41B-4C87-A951-93D035C16AE2}" type="pres">
      <dgm:prSet presAssocID="{26A3973F-029A-4742-A5CC-8E593A15BC5A}" presName="FirstChild" presStyleLbl="revTx" presStyleIdx="0" presStyleCnt="6">
        <dgm:presLayoutVars>
          <dgm:chMax val="0"/>
          <dgm:chPref val="0"/>
          <dgm:bulletEnabled val="1"/>
        </dgm:presLayoutVars>
      </dgm:prSet>
      <dgm:spPr/>
    </dgm:pt>
    <dgm:pt modelId="{82CA0EC6-34EC-4CB1-8A4A-DF4E2BB15C6A}" type="pres">
      <dgm:prSet presAssocID="{26A3973F-029A-4742-A5CC-8E593A15BC5A}" presName="Parent" presStyleLbl="alignNode1" presStyleIdx="0" presStyleCnt="3">
        <dgm:presLayoutVars>
          <dgm:chMax val="3"/>
          <dgm:chPref val="3"/>
          <dgm:bulletEnabled val="1"/>
        </dgm:presLayoutVars>
      </dgm:prSet>
      <dgm:spPr/>
    </dgm:pt>
    <dgm:pt modelId="{E185F234-0E2C-4C1A-91CF-C3EE0756F913}" type="pres">
      <dgm:prSet presAssocID="{26A3973F-029A-4742-A5CC-8E593A15BC5A}" presName="Accent" presStyleLbl="parChTrans1D1" presStyleIdx="0" presStyleCnt="3"/>
      <dgm:spPr/>
    </dgm:pt>
    <dgm:pt modelId="{03814A64-FC6F-475E-865D-7AECFC27E8A1}" type="pres">
      <dgm:prSet presAssocID="{26A3973F-029A-4742-A5CC-8E593A15BC5A}" presName="Child" presStyleLbl="revTx" presStyleIdx="1" presStyleCnt="6">
        <dgm:presLayoutVars>
          <dgm:chMax val="0"/>
          <dgm:chPref val="0"/>
          <dgm:bulletEnabled val="1"/>
        </dgm:presLayoutVars>
      </dgm:prSet>
      <dgm:spPr/>
    </dgm:pt>
    <dgm:pt modelId="{554909FC-0F28-4F69-9B4F-8E4FF3D69CEA}" type="pres">
      <dgm:prSet presAssocID="{973F0D04-8AAE-4B24-AD7B-98EFB1909A89}" presName="sibTrans" presStyleCnt="0"/>
      <dgm:spPr/>
    </dgm:pt>
    <dgm:pt modelId="{C0DAEA6E-68A4-441D-9F63-D1B1558126C5}" type="pres">
      <dgm:prSet presAssocID="{30AF8427-2E0D-4E8B-AFF6-9D491DBEEF27}" presName="composite" presStyleCnt="0"/>
      <dgm:spPr/>
    </dgm:pt>
    <dgm:pt modelId="{7E7A5673-37B9-4491-972F-260C0E269FE3}" type="pres">
      <dgm:prSet presAssocID="{30AF8427-2E0D-4E8B-AFF6-9D491DBEEF27}" presName="FirstChild" presStyleLbl="revTx" presStyleIdx="2" presStyleCnt="6">
        <dgm:presLayoutVars>
          <dgm:chMax val="0"/>
          <dgm:chPref val="0"/>
          <dgm:bulletEnabled val="1"/>
        </dgm:presLayoutVars>
      </dgm:prSet>
      <dgm:spPr/>
    </dgm:pt>
    <dgm:pt modelId="{E53FB297-F1EB-4352-8099-33742831008F}" type="pres">
      <dgm:prSet presAssocID="{30AF8427-2E0D-4E8B-AFF6-9D491DBEEF27}" presName="Parent" presStyleLbl="alignNode1" presStyleIdx="1" presStyleCnt="3">
        <dgm:presLayoutVars>
          <dgm:chMax val="3"/>
          <dgm:chPref val="3"/>
          <dgm:bulletEnabled val="1"/>
        </dgm:presLayoutVars>
      </dgm:prSet>
      <dgm:spPr/>
    </dgm:pt>
    <dgm:pt modelId="{2D6C4C8C-9635-4498-BF7E-41761A7597F4}" type="pres">
      <dgm:prSet presAssocID="{30AF8427-2E0D-4E8B-AFF6-9D491DBEEF27}" presName="Accent" presStyleLbl="parChTrans1D1" presStyleIdx="1" presStyleCnt="3"/>
      <dgm:spPr/>
    </dgm:pt>
    <dgm:pt modelId="{113585A0-EF6A-4DB5-8596-ECB7CBD92882}" type="pres">
      <dgm:prSet presAssocID="{30AF8427-2E0D-4E8B-AFF6-9D491DBEEF27}" presName="Child" presStyleLbl="revTx" presStyleIdx="3" presStyleCnt="6" custScaleY="157731">
        <dgm:presLayoutVars>
          <dgm:chMax val="0"/>
          <dgm:chPref val="0"/>
          <dgm:bulletEnabled val="1"/>
        </dgm:presLayoutVars>
      </dgm:prSet>
      <dgm:spPr/>
    </dgm:pt>
    <dgm:pt modelId="{B4E70560-5E47-4AE5-94AD-C1369F9C94F4}" type="pres">
      <dgm:prSet presAssocID="{9323F5DA-7594-40E4-ACD8-3424EBEA3E21}" presName="sibTrans" presStyleCnt="0"/>
      <dgm:spPr/>
    </dgm:pt>
    <dgm:pt modelId="{C653364A-B3C8-4D33-89FE-3A04138318C3}" type="pres">
      <dgm:prSet presAssocID="{19B83CF6-9C03-4899-9BF9-C05F0DEC3A31}" presName="composite" presStyleCnt="0"/>
      <dgm:spPr/>
    </dgm:pt>
    <dgm:pt modelId="{B99B5860-6E7F-4396-BEA9-AD312F3FAC8C}" type="pres">
      <dgm:prSet presAssocID="{19B83CF6-9C03-4899-9BF9-C05F0DEC3A31}" presName="FirstChild" presStyleLbl="revTx" presStyleIdx="4" presStyleCnt="6">
        <dgm:presLayoutVars>
          <dgm:chMax val="0"/>
          <dgm:chPref val="0"/>
          <dgm:bulletEnabled val="1"/>
        </dgm:presLayoutVars>
      </dgm:prSet>
      <dgm:spPr/>
    </dgm:pt>
    <dgm:pt modelId="{048563F4-29FD-4D27-9E4F-C4F6AB1BA267}" type="pres">
      <dgm:prSet presAssocID="{19B83CF6-9C03-4899-9BF9-C05F0DEC3A31}" presName="Parent" presStyleLbl="alignNode1" presStyleIdx="2" presStyleCnt="3">
        <dgm:presLayoutVars>
          <dgm:chMax val="3"/>
          <dgm:chPref val="3"/>
          <dgm:bulletEnabled val="1"/>
        </dgm:presLayoutVars>
      </dgm:prSet>
      <dgm:spPr/>
    </dgm:pt>
    <dgm:pt modelId="{026D3D08-EAEC-4C29-9349-58CB0284A5AC}" type="pres">
      <dgm:prSet presAssocID="{19B83CF6-9C03-4899-9BF9-C05F0DEC3A31}" presName="Accent" presStyleLbl="parChTrans1D1" presStyleIdx="2" presStyleCnt="3"/>
      <dgm:spPr/>
    </dgm:pt>
    <dgm:pt modelId="{166BA69B-D79F-4782-93BB-2058018F9263}" type="pres">
      <dgm:prSet presAssocID="{19B83CF6-9C03-4899-9BF9-C05F0DEC3A31}" presName="Child" presStyleLbl="revTx" presStyleIdx="5" presStyleCnt="6">
        <dgm:presLayoutVars>
          <dgm:chMax val="0"/>
          <dgm:chPref val="0"/>
          <dgm:bulletEnabled val="1"/>
        </dgm:presLayoutVars>
      </dgm:prSet>
      <dgm:spPr/>
    </dgm:pt>
  </dgm:ptLst>
  <dgm:cxnLst>
    <dgm:cxn modelId="{B2B8BF1C-5A38-4970-94A0-B91B7FBEA1BF}" type="presOf" srcId="{051EFD70-2CD5-494D-AF8C-1DF443370C1E}" destId="{7E7A5673-37B9-4491-972F-260C0E269FE3}" srcOrd="0" destOrd="0" presId="urn:microsoft.com/office/officeart/2011/layout/TabList"/>
    <dgm:cxn modelId="{BA33E629-1238-4379-9BEF-9BFF48E45113}" srcId="{30AF8427-2E0D-4E8B-AFF6-9D491DBEEF27}" destId="{051EFD70-2CD5-494D-AF8C-1DF443370C1E}" srcOrd="0" destOrd="0" parTransId="{35D5B2F9-0EE9-4BA3-8098-CF78FA40DAF0}" sibTransId="{2D6236CA-7BD4-4A89-B2A0-EC6829E9A6A7}"/>
    <dgm:cxn modelId="{6818833A-E06E-421C-90FC-4F8B54A7FF30}" type="presOf" srcId="{19B83CF6-9C03-4899-9BF9-C05F0DEC3A31}" destId="{048563F4-29FD-4D27-9E4F-C4F6AB1BA267}" srcOrd="0" destOrd="0" presId="urn:microsoft.com/office/officeart/2011/layout/TabList"/>
    <dgm:cxn modelId="{96119A5C-BB6F-4232-8995-3E863FF0A629}" type="presOf" srcId="{BC616FDC-85E9-4BC2-9E9E-11EBC0C67787}" destId="{03814A64-FC6F-475E-865D-7AECFC27E8A1}" srcOrd="0" destOrd="0" presId="urn:microsoft.com/office/officeart/2011/layout/TabList"/>
    <dgm:cxn modelId="{16DD075D-05CB-4AAC-97E7-A3B4E72A05A1}" type="presOf" srcId="{9D26DE09-EF55-4602-A634-F72D6AD6BA7A}" destId="{B99B5860-6E7F-4396-BEA9-AD312F3FAC8C}" srcOrd="0" destOrd="0" presId="urn:microsoft.com/office/officeart/2011/layout/TabList"/>
    <dgm:cxn modelId="{9B62C75D-D51C-430A-9C35-58B2450586E0}" srcId="{30AF8427-2E0D-4E8B-AFF6-9D491DBEEF27}" destId="{41D359CF-E48A-4F83-9738-A6F24607D381}" srcOrd="1" destOrd="0" parTransId="{342FDC26-64D2-474A-8B07-A53F26709279}" sibTransId="{92928ECC-0AA2-4A91-9561-9470D6D56403}"/>
    <dgm:cxn modelId="{72E76366-DF1C-418F-B9AA-9209020CB569}" type="presOf" srcId="{8E4D11DB-84E4-4434-BD26-5F4D081C13D4}" destId="{166BA69B-D79F-4782-93BB-2058018F9263}" srcOrd="0" destOrd="0" presId="urn:microsoft.com/office/officeart/2011/layout/TabList"/>
    <dgm:cxn modelId="{D9C94F68-BFC0-41C4-872E-B7F54462349A}" srcId="{26A3973F-029A-4742-A5CC-8E593A15BC5A}" destId="{BC616FDC-85E9-4BC2-9E9E-11EBC0C67787}" srcOrd="1" destOrd="0" parTransId="{33F2338F-678A-4DD9-A2E3-7DC9E9D7EC61}" sibTransId="{0C9FF749-2402-419B-9EAF-4E6BBE6E4619}"/>
    <dgm:cxn modelId="{0A516787-49AD-4E8A-A248-DFCFBCC4712E}" type="presOf" srcId="{3F9F5232-67CD-4EAD-A8F2-2B9F809D66D3}" destId="{C75C376F-522B-4C8B-B71E-214EC8200593}" srcOrd="0" destOrd="0" presId="urn:microsoft.com/office/officeart/2011/layout/TabList"/>
    <dgm:cxn modelId="{62798E9E-761A-4AAF-A3FE-53E0FF1411E7}" type="presOf" srcId="{82C04A1F-9838-407B-ACB9-B2B7C9846780}" destId="{B6C8BB58-F41B-4C87-A951-93D035C16AE2}" srcOrd="0" destOrd="0" presId="urn:microsoft.com/office/officeart/2011/layout/TabList"/>
    <dgm:cxn modelId="{86A1EAA0-EE74-4C23-9780-95D1649AA0AE}" type="presOf" srcId="{26A3973F-029A-4742-A5CC-8E593A15BC5A}" destId="{82CA0EC6-34EC-4CB1-8A4A-DF4E2BB15C6A}" srcOrd="0" destOrd="0" presId="urn:microsoft.com/office/officeart/2011/layout/TabList"/>
    <dgm:cxn modelId="{9C82B0AF-F507-4B78-8C3F-1ACB74B0CD55}" type="presOf" srcId="{30AF8427-2E0D-4E8B-AFF6-9D491DBEEF27}" destId="{E53FB297-F1EB-4352-8099-33742831008F}" srcOrd="0" destOrd="0" presId="urn:microsoft.com/office/officeart/2011/layout/TabList"/>
    <dgm:cxn modelId="{54587CB0-BAED-4B2F-87D6-FFD1CEF04828}" srcId="{19B83CF6-9C03-4899-9BF9-C05F0DEC3A31}" destId="{9D26DE09-EF55-4602-A634-F72D6AD6BA7A}" srcOrd="0" destOrd="0" parTransId="{110C5C30-5CF0-4A86-BFD4-D33A6BCE7F49}" sibTransId="{99E8221C-B2A4-4318-879A-C521DADC7669}"/>
    <dgm:cxn modelId="{6B4C2BCE-652D-4485-9DFA-C8F868D49DE0}" srcId="{3F9F5232-67CD-4EAD-A8F2-2B9F809D66D3}" destId="{19B83CF6-9C03-4899-9BF9-C05F0DEC3A31}" srcOrd="2" destOrd="0" parTransId="{05199531-0403-4768-A9D5-F6012497456E}" sibTransId="{51438792-5446-4AB9-87BE-A98F8E2ADD2B}"/>
    <dgm:cxn modelId="{4EF24DD5-0F2B-4B4C-AEAE-F120581828CA}" type="presOf" srcId="{41D359CF-E48A-4F83-9738-A6F24607D381}" destId="{113585A0-EF6A-4DB5-8596-ECB7CBD92882}" srcOrd="0" destOrd="0" presId="urn:microsoft.com/office/officeart/2011/layout/TabList"/>
    <dgm:cxn modelId="{04F9E5D5-AAE3-4724-A759-103FA426263C}" srcId="{19B83CF6-9C03-4899-9BF9-C05F0DEC3A31}" destId="{8E4D11DB-84E4-4434-BD26-5F4D081C13D4}" srcOrd="1" destOrd="0" parTransId="{D6403F83-4824-46B6-9DCD-C0E8E4877BCA}" sibTransId="{7AF2FFF2-841E-45B2-873F-A5703E756CBB}"/>
    <dgm:cxn modelId="{8343C3E0-55CD-4CB5-AC68-E05FB2B83CA1}" srcId="{26A3973F-029A-4742-A5CC-8E593A15BC5A}" destId="{82C04A1F-9838-407B-ACB9-B2B7C9846780}" srcOrd="0" destOrd="0" parTransId="{323A2799-1C31-4FB7-BEB5-80AD5B24C495}" sibTransId="{27A28BF1-8116-470D-9ADF-F7B954EB1094}"/>
    <dgm:cxn modelId="{981276F6-473D-4221-8818-BD97F29E7A05}" srcId="{3F9F5232-67CD-4EAD-A8F2-2B9F809D66D3}" destId="{26A3973F-029A-4742-A5CC-8E593A15BC5A}" srcOrd="0" destOrd="0" parTransId="{E13B4914-91BE-482F-95B8-1AEC12558A90}" sibTransId="{973F0D04-8AAE-4B24-AD7B-98EFB1909A89}"/>
    <dgm:cxn modelId="{5D3462FD-2BEE-43CF-A9D0-75C44D17A566}" srcId="{3F9F5232-67CD-4EAD-A8F2-2B9F809D66D3}" destId="{30AF8427-2E0D-4E8B-AFF6-9D491DBEEF27}" srcOrd="1" destOrd="0" parTransId="{09F5D760-9843-468E-B6D9-C5B3C4CB1056}" sibTransId="{9323F5DA-7594-40E4-ACD8-3424EBEA3E21}"/>
    <dgm:cxn modelId="{9AE2F2DB-3A19-48C8-A2E1-40B5379E8B86}" type="presParOf" srcId="{C75C376F-522B-4C8B-B71E-214EC8200593}" destId="{B46654BD-8837-431F-99A8-C269890DA076}" srcOrd="0" destOrd="0" presId="urn:microsoft.com/office/officeart/2011/layout/TabList"/>
    <dgm:cxn modelId="{E6798160-A335-4505-BC14-00155258F92B}" type="presParOf" srcId="{B46654BD-8837-431F-99A8-C269890DA076}" destId="{B6C8BB58-F41B-4C87-A951-93D035C16AE2}" srcOrd="0" destOrd="0" presId="urn:microsoft.com/office/officeart/2011/layout/TabList"/>
    <dgm:cxn modelId="{6AC5D25B-7EBE-49E5-B2D0-77B8EE892824}" type="presParOf" srcId="{B46654BD-8837-431F-99A8-C269890DA076}" destId="{82CA0EC6-34EC-4CB1-8A4A-DF4E2BB15C6A}" srcOrd="1" destOrd="0" presId="urn:microsoft.com/office/officeart/2011/layout/TabList"/>
    <dgm:cxn modelId="{9B4BF4D0-CF97-4423-A7EF-1C0FC8AC44CF}" type="presParOf" srcId="{B46654BD-8837-431F-99A8-C269890DA076}" destId="{E185F234-0E2C-4C1A-91CF-C3EE0756F913}" srcOrd="2" destOrd="0" presId="urn:microsoft.com/office/officeart/2011/layout/TabList"/>
    <dgm:cxn modelId="{20A623DF-97B7-452D-982F-C1A1D7F3AF78}" type="presParOf" srcId="{C75C376F-522B-4C8B-B71E-214EC8200593}" destId="{03814A64-FC6F-475E-865D-7AECFC27E8A1}" srcOrd="1" destOrd="0" presId="urn:microsoft.com/office/officeart/2011/layout/TabList"/>
    <dgm:cxn modelId="{78BC7025-D8FD-45F5-BCBC-851BEC69BE3E}" type="presParOf" srcId="{C75C376F-522B-4C8B-B71E-214EC8200593}" destId="{554909FC-0F28-4F69-9B4F-8E4FF3D69CEA}" srcOrd="2" destOrd="0" presId="urn:microsoft.com/office/officeart/2011/layout/TabList"/>
    <dgm:cxn modelId="{8AB6C112-924C-48F3-9C64-A21ACF012F10}" type="presParOf" srcId="{C75C376F-522B-4C8B-B71E-214EC8200593}" destId="{C0DAEA6E-68A4-441D-9F63-D1B1558126C5}" srcOrd="3" destOrd="0" presId="urn:microsoft.com/office/officeart/2011/layout/TabList"/>
    <dgm:cxn modelId="{CF42E559-C4EE-42D2-8313-1E1291C3BFC5}" type="presParOf" srcId="{C0DAEA6E-68A4-441D-9F63-D1B1558126C5}" destId="{7E7A5673-37B9-4491-972F-260C0E269FE3}" srcOrd="0" destOrd="0" presId="urn:microsoft.com/office/officeart/2011/layout/TabList"/>
    <dgm:cxn modelId="{18020D4D-734F-4661-AE3D-5632F80A5526}" type="presParOf" srcId="{C0DAEA6E-68A4-441D-9F63-D1B1558126C5}" destId="{E53FB297-F1EB-4352-8099-33742831008F}" srcOrd="1" destOrd="0" presId="urn:microsoft.com/office/officeart/2011/layout/TabList"/>
    <dgm:cxn modelId="{1AEA9216-664E-4454-92F7-B3157C7AF576}" type="presParOf" srcId="{C0DAEA6E-68A4-441D-9F63-D1B1558126C5}" destId="{2D6C4C8C-9635-4498-BF7E-41761A7597F4}" srcOrd="2" destOrd="0" presId="urn:microsoft.com/office/officeart/2011/layout/TabList"/>
    <dgm:cxn modelId="{3A553E51-730D-4C06-9C57-B8CC3C7ED518}" type="presParOf" srcId="{C75C376F-522B-4C8B-B71E-214EC8200593}" destId="{113585A0-EF6A-4DB5-8596-ECB7CBD92882}" srcOrd="4" destOrd="0" presId="urn:microsoft.com/office/officeart/2011/layout/TabList"/>
    <dgm:cxn modelId="{342B10F6-9CB1-4307-A6C7-2B87BD41271F}" type="presParOf" srcId="{C75C376F-522B-4C8B-B71E-214EC8200593}" destId="{B4E70560-5E47-4AE5-94AD-C1369F9C94F4}" srcOrd="5" destOrd="0" presId="urn:microsoft.com/office/officeart/2011/layout/TabList"/>
    <dgm:cxn modelId="{D73F2EAE-7B4D-4D07-84FB-85ED1F64180A}" type="presParOf" srcId="{C75C376F-522B-4C8B-B71E-214EC8200593}" destId="{C653364A-B3C8-4D33-89FE-3A04138318C3}" srcOrd="6" destOrd="0" presId="urn:microsoft.com/office/officeart/2011/layout/TabList"/>
    <dgm:cxn modelId="{EBF4B166-F3A3-46F5-9746-9F86447E1963}" type="presParOf" srcId="{C653364A-B3C8-4D33-89FE-3A04138318C3}" destId="{B99B5860-6E7F-4396-BEA9-AD312F3FAC8C}" srcOrd="0" destOrd="0" presId="urn:microsoft.com/office/officeart/2011/layout/TabList"/>
    <dgm:cxn modelId="{6905384D-F9CD-4C59-97E6-9B8E30302302}" type="presParOf" srcId="{C653364A-B3C8-4D33-89FE-3A04138318C3}" destId="{048563F4-29FD-4D27-9E4F-C4F6AB1BA267}" srcOrd="1" destOrd="0" presId="urn:microsoft.com/office/officeart/2011/layout/TabList"/>
    <dgm:cxn modelId="{A4E3E089-B03F-4B08-8375-83EBFE4F9632}" type="presParOf" srcId="{C653364A-B3C8-4D33-89FE-3A04138318C3}" destId="{026D3D08-EAEC-4C29-9349-58CB0284A5AC}" srcOrd="2" destOrd="0" presId="urn:microsoft.com/office/officeart/2011/layout/TabList"/>
    <dgm:cxn modelId="{2A7CD98E-88B8-4CAE-B042-3DF26118A589}" type="presParOf" srcId="{C75C376F-522B-4C8B-B71E-214EC8200593}" destId="{166BA69B-D79F-4782-93BB-2058018F9263}" srcOrd="7" destOrd="0" presId="urn:microsoft.com/office/officeart/2011/layout/TabList"/>
  </dgm:cxnLst>
  <dgm:bg/>
  <dgm:whole/>
  <dgm:extLst>
    <a:ext uri="http://schemas.microsoft.com/office/drawing/2008/diagram">
      <dsp:dataModelExt xmlns:dsp="http://schemas.microsoft.com/office/drawing/2008/diagram" relId="rId6"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026D3D08-EAEC-4C29-9349-58CB0284A5AC}">
      <dsp:nvSpPr>
        <dsp:cNvPr id="0" name=""/>
        <dsp:cNvSpPr/>
      </dsp:nvSpPr>
      <dsp:spPr>
        <a:xfrm>
          <a:off x="0" y="1916631"/>
          <a:ext cx="5700183" cy="0"/>
        </a:xfrm>
        <a:prstGeom prst="line">
          <a:avLst/>
        </a:pr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2D6C4C8C-9635-4498-BF7E-41761A7597F4}">
      <dsp:nvSpPr>
        <dsp:cNvPr id="0" name=""/>
        <dsp:cNvSpPr/>
      </dsp:nvSpPr>
      <dsp:spPr>
        <a:xfrm>
          <a:off x="0" y="940490"/>
          <a:ext cx="5700183" cy="0"/>
        </a:xfrm>
        <a:prstGeom prst="line">
          <a:avLst/>
        </a:pr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185F234-0E2C-4C1A-91CF-C3EE0756F913}">
      <dsp:nvSpPr>
        <dsp:cNvPr id="0" name=""/>
        <dsp:cNvSpPr/>
      </dsp:nvSpPr>
      <dsp:spPr>
        <a:xfrm>
          <a:off x="0" y="232414"/>
          <a:ext cx="5700183" cy="0"/>
        </a:xfrm>
        <a:prstGeom prst="line">
          <a:avLst/>
        </a:pr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6C8BB58-F41B-4C87-A951-93D035C16AE2}">
      <dsp:nvSpPr>
        <dsp:cNvPr id="0" name=""/>
        <dsp:cNvSpPr/>
      </dsp:nvSpPr>
      <dsp:spPr>
        <a:xfrm>
          <a:off x="1482047" y="281"/>
          <a:ext cx="4218135" cy="232133"/>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b" anchorCtr="0">
          <a:noAutofit/>
        </a:bodyPr>
        <a:lstStyle/>
        <a:p>
          <a:pPr marL="0" lvl="0" indent="0" algn="l" defTabSz="533400">
            <a:lnSpc>
              <a:spcPct val="90000"/>
            </a:lnSpc>
            <a:spcBef>
              <a:spcPct val="0"/>
            </a:spcBef>
            <a:spcAft>
              <a:spcPct val="35000"/>
            </a:spcAft>
            <a:buNone/>
          </a:pPr>
          <a:r>
            <a:rPr lang="en-US" sz="1200" kern="1200"/>
            <a:t>GP clinical systems (Emis)</a:t>
          </a:r>
        </a:p>
      </dsp:txBody>
      <dsp:txXfrm>
        <a:off x="1482047" y="281"/>
        <a:ext cx="4218135" cy="232133"/>
      </dsp:txXfrm>
    </dsp:sp>
    <dsp:sp modelId="{82CA0EC6-34EC-4CB1-8A4A-DF4E2BB15C6A}">
      <dsp:nvSpPr>
        <dsp:cNvPr id="0" name=""/>
        <dsp:cNvSpPr/>
      </dsp:nvSpPr>
      <dsp:spPr>
        <a:xfrm>
          <a:off x="0" y="281"/>
          <a:ext cx="1482047" cy="232133"/>
        </a:xfrm>
        <a:prstGeom prst="round2SameRect">
          <a:avLst>
            <a:gd name="adj1" fmla="val 16670"/>
            <a:gd name="adj2" fmla="val 0"/>
          </a:avLst>
        </a:prstGeom>
        <a:solidFill>
          <a:schemeClr val="accent1">
            <a:hueOff val="0"/>
            <a:satOff val="0"/>
            <a:lumOff val="0"/>
            <a:alphaOff val="0"/>
          </a:schemeClr>
        </a:solidFill>
        <a:ln w="25400" cap="flat" cmpd="sng" algn="ctr">
          <a:solidFill>
            <a:schemeClr val="accen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22860" tIns="22860" rIns="22860" bIns="22860" numCol="1" spcCol="1270" anchor="ctr" anchorCtr="0">
          <a:noAutofit/>
        </a:bodyPr>
        <a:lstStyle/>
        <a:p>
          <a:pPr marL="0" lvl="0" indent="0" algn="ctr" defTabSz="533400">
            <a:lnSpc>
              <a:spcPct val="90000"/>
            </a:lnSpc>
            <a:spcBef>
              <a:spcPct val="0"/>
            </a:spcBef>
            <a:spcAft>
              <a:spcPct val="35000"/>
            </a:spcAft>
            <a:buNone/>
          </a:pPr>
          <a:r>
            <a:rPr lang="en-US" sz="1200" kern="1200"/>
            <a:t>Source</a:t>
          </a:r>
        </a:p>
      </dsp:txBody>
      <dsp:txXfrm>
        <a:off x="11334" y="11615"/>
        <a:ext cx="1459379" cy="220799"/>
      </dsp:txXfrm>
    </dsp:sp>
    <dsp:sp modelId="{03814A64-FC6F-475E-865D-7AECFC27E8A1}">
      <dsp:nvSpPr>
        <dsp:cNvPr id="0" name=""/>
        <dsp:cNvSpPr/>
      </dsp:nvSpPr>
      <dsp:spPr>
        <a:xfrm>
          <a:off x="0" y="232414"/>
          <a:ext cx="5700183" cy="464335"/>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t" anchorCtr="0">
          <a:noAutofit/>
        </a:bodyPr>
        <a:lstStyle/>
        <a:p>
          <a:pPr marL="114300" lvl="1" indent="-114300" algn="l" defTabSz="533400">
            <a:lnSpc>
              <a:spcPct val="90000"/>
            </a:lnSpc>
            <a:spcBef>
              <a:spcPct val="0"/>
            </a:spcBef>
            <a:spcAft>
              <a:spcPct val="15000"/>
            </a:spcAft>
            <a:buChar char="•"/>
          </a:pPr>
          <a:r>
            <a:rPr lang="en-GB" sz="1200" kern="1200"/>
            <a:t>The data contained within this dashboard is extracted from GP clinical systems only and is based on their registered population.  Data must be coded to be extracted.</a:t>
          </a:r>
          <a:endParaRPr lang="en-US" sz="1200" kern="1200"/>
        </a:p>
      </dsp:txBody>
      <dsp:txXfrm>
        <a:off x="0" y="232414"/>
        <a:ext cx="5700183" cy="464335"/>
      </dsp:txXfrm>
    </dsp:sp>
    <dsp:sp modelId="{7E7A5673-37B9-4491-972F-260C0E269FE3}">
      <dsp:nvSpPr>
        <dsp:cNvPr id="0" name=""/>
        <dsp:cNvSpPr/>
      </dsp:nvSpPr>
      <dsp:spPr>
        <a:xfrm>
          <a:off x="1482047" y="708357"/>
          <a:ext cx="4218135" cy="232133"/>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b" anchorCtr="0">
          <a:noAutofit/>
        </a:bodyPr>
        <a:lstStyle/>
        <a:p>
          <a:pPr marL="0" lvl="0" indent="0" algn="l" defTabSz="533400">
            <a:lnSpc>
              <a:spcPct val="90000"/>
            </a:lnSpc>
            <a:spcBef>
              <a:spcPct val="0"/>
            </a:spcBef>
            <a:spcAft>
              <a:spcPct val="35000"/>
            </a:spcAft>
            <a:buNone/>
          </a:pPr>
          <a:r>
            <a:rPr lang="en-GB" sz="1200" kern="1200"/>
            <a:t>Activity for GP Shared Care</a:t>
          </a:r>
          <a:endParaRPr lang="en-US" sz="1200" kern="1200"/>
        </a:p>
      </dsp:txBody>
      <dsp:txXfrm>
        <a:off x="1482047" y="708357"/>
        <a:ext cx="4218135" cy="232133"/>
      </dsp:txXfrm>
    </dsp:sp>
    <dsp:sp modelId="{E53FB297-F1EB-4352-8099-33742831008F}">
      <dsp:nvSpPr>
        <dsp:cNvPr id="0" name=""/>
        <dsp:cNvSpPr/>
      </dsp:nvSpPr>
      <dsp:spPr>
        <a:xfrm>
          <a:off x="0" y="708357"/>
          <a:ext cx="1482047" cy="232133"/>
        </a:xfrm>
        <a:prstGeom prst="round2SameRect">
          <a:avLst>
            <a:gd name="adj1" fmla="val 16670"/>
            <a:gd name="adj2" fmla="val 0"/>
          </a:avLst>
        </a:prstGeom>
        <a:solidFill>
          <a:schemeClr val="accent1">
            <a:hueOff val="0"/>
            <a:satOff val="0"/>
            <a:lumOff val="0"/>
            <a:alphaOff val="0"/>
          </a:schemeClr>
        </a:solidFill>
        <a:ln w="25400" cap="flat" cmpd="sng" algn="ctr">
          <a:solidFill>
            <a:schemeClr val="accen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22860" tIns="22860" rIns="22860" bIns="22860" numCol="1" spcCol="1270" anchor="ctr" anchorCtr="0">
          <a:noAutofit/>
        </a:bodyPr>
        <a:lstStyle/>
        <a:p>
          <a:pPr marL="0" lvl="0" indent="0" algn="ctr" defTabSz="533400">
            <a:lnSpc>
              <a:spcPct val="90000"/>
            </a:lnSpc>
            <a:spcBef>
              <a:spcPct val="0"/>
            </a:spcBef>
            <a:spcAft>
              <a:spcPct val="35000"/>
            </a:spcAft>
            <a:buNone/>
          </a:pPr>
          <a:r>
            <a:rPr lang="en-US" sz="1200" kern="1200"/>
            <a:t>Purpose</a:t>
          </a:r>
        </a:p>
      </dsp:txBody>
      <dsp:txXfrm>
        <a:off x="11334" y="719691"/>
        <a:ext cx="1459379" cy="220799"/>
      </dsp:txXfrm>
    </dsp:sp>
    <dsp:sp modelId="{113585A0-EF6A-4DB5-8596-ECB7CBD92882}">
      <dsp:nvSpPr>
        <dsp:cNvPr id="0" name=""/>
        <dsp:cNvSpPr/>
      </dsp:nvSpPr>
      <dsp:spPr>
        <a:xfrm>
          <a:off x="0" y="940490"/>
          <a:ext cx="5700183" cy="732401"/>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t" anchorCtr="0">
          <a:noAutofit/>
        </a:bodyPr>
        <a:lstStyle/>
        <a:p>
          <a:pPr marL="114300" lvl="1" indent="-114300" algn="l" defTabSz="533400">
            <a:lnSpc>
              <a:spcPct val="90000"/>
            </a:lnSpc>
            <a:spcBef>
              <a:spcPct val="0"/>
            </a:spcBef>
            <a:spcAft>
              <a:spcPct val="15000"/>
            </a:spcAft>
            <a:buChar char="•"/>
          </a:pPr>
          <a:r>
            <a:rPr lang="en-US" sz="1200" kern="1200"/>
            <a:t>The dashboard should be used to monitor uptake rates and forward planning It is broken down by cohort and tabulated by practices signed up to provide the service.  It contains numbers of patients receiving, or withdrawn from, treament; screening tests; management plan; goal reviews undertaken</a:t>
          </a:r>
        </a:p>
      </dsp:txBody>
      <dsp:txXfrm>
        <a:off x="0" y="940490"/>
        <a:ext cx="5700183" cy="732401"/>
      </dsp:txXfrm>
    </dsp:sp>
    <dsp:sp modelId="{B99B5860-6E7F-4396-BEA9-AD312F3FAC8C}">
      <dsp:nvSpPr>
        <dsp:cNvPr id="0" name=""/>
        <dsp:cNvSpPr/>
      </dsp:nvSpPr>
      <dsp:spPr>
        <a:xfrm>
          <a:off x="1482047" y="1684498"/>
          <a:ext cx="4218135" cy="232133"/>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b" anchorCtr="0">
          <a:noAutofit/>
        </a:bodyPr>
        <a:lstStyle/>
        <a:p>
          <a:pPr marL="0" lvl="0" indent="0" algn="l" defTabSz="533400">
            <a:lnSpc>
              <a:spcPct val="90000"/>
            </a:lnSpc>
            <a:spcBef>
              <a:spcPct val="0"/>
            </a:spcBef>
            <a:spcAft>
              <a:spcPct val="35000"/>
            </a:spcAft>
            <a:buNone/>
          </a:pPr>
          <a:r>
            <a:rPr lang="en-US" sz="1200" kern="1200"/>
            <a:t>Newham Council</a:t>
          </a:r>
        </a:p>
      </dsp:txBody>
      <dsp:txXfrm>
        <a:off x="1482047" y="1684498"/>
        <a:ext cx="4218135" cy="232133"/>
      </dsp:txXfrm>
    </dsp:sp>
    <dsp:sp modelId="{048563F4-29FD-4D27-9E4F-C4F6AB1BA267}">
      <dsp:nvSpPr>
        <dsp:cNvPr id="0" name=""/>
        <dsp:cNvSpPr/>
      </dsp:nvSpPr>
      <dsp:spPr>
        <a:xfrm>
          <a:off x="0" y="1684498"/>
          <a:ext cx="1482047" cy="232133"/>
        </a:xfrm>
        <a:prstGeom prst="round2SameRect">
          <a:avLst>
            <a:gd name="adj1" fmla="val 16670"/>
            <a:gd name="adj2" fmla="val 0"/>
          </a:avLst>
        </a:prstGeom>
        <a:solidFill>
          <a:schemeClr val="accent1">
            <a:hueOff val="0"/>
            <a:satOff val="0"/>
            <a:lumOff val="0"/>
            <a:alphaOff val="0"/>
          </a:schemeClr>
        </a:solidFill>
        <a:ln w="25400" cap="flat" cmpd="sng" algn="ctr">
          <a:solidFill>
            <a:schemeClr val="accen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22860" tIns="22860" rIns="22860" bIns="22860" numCol="1" spcCol="1270" anchor="ctr" anchorCtr="0">
          <a:noAutofit/>
        </a:bodyPr>
        <a:lstStyle/>
        <a:p>
          <a:pPr marL="0" lvl="0" indent="0" algn="ctr" defTabSz="533400">
            <a:lnSpc>
              <a:spcPct val="90000"/>
            </a:lnSpc>
            <a:spcBef>
              <a:spcPct val="0"/>
            </a:spcBef>
            <a:spcAft>
              <a:spcPct val="35000"/>
            </a:spcAft>
            <a:buNone/>
          </a:pPr>
          <a:r>
            <a:rPr lang="en-US" sz="1200" kern="1200"/>
            <a:t>Audience</a:t>
          </a:r>
        </a:p>
      </dsp:txBody>
      <dsp:txXfrm>
        <a:off x="11334" y="1695832"/>
        <a:ext cx="1459379" cy="220799"/>
      </dsp:txXfrm>
    </dsp:sp>
    <dsp:sp modelId="{166BA69B-D79F-4782-93BB-2058018F9263}">
      <dsp:nvSpPr>
        <dsp:cNvPr id="0" name=""/>
        <dsp:cNvSpPr/>
      </dsp:nvSpPr>
      <dsp:spPr>
        <a:xfrm>
          <a:off x="0" y="1916631"/>
          <a:ext cx="5700183" cy="464335"/>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t" anchorCtr="0">
          <a:noAutofit/>
        </a:bodyPr>
        <a:lstStyle/>
        <a:p>
          <a:pPr marL="114300" lvl="1" indent="-114300" algn="l" defTabSz="533400">
            <a:lnSpc>
              <a:spcPct val="90000"/>
            </a:lnSpc>
            <a:spcBef>
              <a:spcPct val="0"/>
            </a:spcBef>
            <a:spcAft>
              <a:spcPct val="15000"/>
            </a:spcAft>
            <a:buChar char="•"/>
          </a:pPr>
          <a:r>
            <a:rPr lang="en-US" sz="1200" kern="1200"/>
            <a:t>The dashboard will be disseminated by NH Council to commissioning and provider leads as necessary.</a:t>
          </a:r>
        </a:p>
      </dsp:txBody>
      <dsp:txXfrm>
        <a:off x="0" y="1916631"/>
        <a:ext cx="5700183" cy="464335"/>
      </dsp:txXfrm>
    </dsp:sp>
  </dsp:spTree>
</dsp:drawing>
</file>

<file path=xl/diagrams/layout1.xml><?xml version="1.0" encoding="utf-8"?>
<dgm:layoutDef xmlns:dgm="http://schemas.openxmlformats.org/drawingml/2006/diagram" xmlns:a="http://schemas.openxmlformats.org/drawingml/2006/main" uniqueId="urn:microsoft.com/office/officeart/2011/layout/TabList">
  <dgm:title val="Tab List"/>
  <dgm:desc val="Use to show non-sequential or grouped blocks of information. Works well for lists with a small amount of Level 1 text. The first Level 2 displays next to the Level 1 text  and the remaining Level 2 text appears beneath the Level 1 text."/>
  <dgm:catLst>
    <dgm:cat type="list" pri="4500"/>
    <dgm:cat type="officeonline" pri="11000"/>
  </dgm:catLst>
  <dgm:sampData>
    <dgm:dataModel>
      <dgm:ptLst>
        <dgm:pt modelId="0" type="doc"/>
        <dgm:pt modelId="10">
          <dgm:prSet phldr="1"/>
        </dgm:pt>
        <dgm:pt modelId="11">
          <dgm:prSet phldr="1"/>
        </dgm:pt>
        <dgm:pt modelId="12">
          <dgm:prSet phldr="1"/>
        </dgm:pt>
        <dgm:pt modelId="20">
          <dgm:prSet phldr="1"/>
        </dgm:pt>
        <dgm:pt modelId="21">
          <dgm:prSet phldr="1"/>
        </dgm:pt>
        <dgm:pt modelId="22">
          <dgm:prSet phldr="1"/>
        </dgm:pt>
        <dgm:pt modelId="30">
          <dgm:prSet phldr="1"/>
        </dgm:pt>
        <dgm:pt modelId="31">
          <dgm:prSet phldr="1"/>
        </dgm:pt>
        <dgm:pt modelId="32">
          <dgm:prSet phldr="1"/>
        </dgm:pt>
      </dgm:ptLst>
      <dgm:cxnLst>
        <dgm:cxn modelId="40" srcId="0" destId="10" srcOrd="0" destOrd="0"/>
        <dgm:cxn modelId="41" srcId="10" destId="11" srcOrd="0" destOrd="0"/>
        <dgm:cxn modelId="42" srcId="10" destId="12" srcOrd="0" destOrd="0"/>
        <dgm:cxn modelId="50" srcId="0" destId="20" srcOrd="1" destOrd="0"/>
        <dgm:cxn modelId="51" srcId="20" destId="21" srcOrd="1" destOrd="0"/>
        <dgm:cxn modelId="52" srcId="20" destId="22" srcOrd="1" destOrd="0"/>
        <dgm:cxn modelId="60" srcId="0" destId="30" srcOrd="2" destOrd="0"/>
        <dgm:cxn modelId="61" srcId="30" destId="31" srcOrd="2" destOrd="0"/>
        <dgm:cxn modelId="62" srcId="30" destId="32" srcOrd="2" destOrd="0"/>
      </dgm:cxnLst>
      <dgm:bg/>
      <dgm:whole/>
    </dgm:dataModel>
  </dgm:sampData>
  <dgm:styleData>
    <dgm:dataModel>
      <dgm:ptLst>
        <dgm:pt modelId="0" type="doc"/>
        <dgm:pt modelId="10">
          <dgm:prSet phldr="1"/>
        </dgm:pt>
        <dgm:pt modelId="20">
          <dgm:prSet phldr="1"/>
        </dgm:pt>
      </dgm:ptLst>
      <dgm:cxnLst>
        <dgm:cxn modelId="30" srcId="0" destId="10" srcOrd="0" destOrd="0"/>
        <dgm:cxn modelId="40" srcId="0" destId="20" srcOrd="1" destOrd="0"/>
      </dgm:cxnLst>
      <dgm:bg/>
      <dgm:whole/>
    </dgm:dataModel>
  </dgm:styleData>
  <dgm:clrData>
    <dgm:dataModel>
      <dgm:ptLst>
        <dgm:pt modelId="0" type="doc"/>
        <dgm:pt modelId="10">
          <dgm:prSet phldr="1"/>
        </dgm:pt>
        <dgm:pt modelId="20">
          <dgm:prSet phldr="1"/>
        </dgm:pt>
        <dgm:pt modelId="30">
          <dgm:prSet phldr="1"/>
        </dgm:pt>
        <dgm:pt modelId="40">
          <dgm:prSet phldr="1"/>
        </dgm:pt>
      </dgm:ptLst>
      <dgm:cxnLst>
        <dgm:cxn modelId="50" srcId="0" destId="10" srcOrd="0" destOrd="0"/>
        <dgm:cxn modelId="60" srcId="0" destId="20" srcOrd="1" destOrd="0"/>
        <dgm:cxn modelId="70" srcId="0" destId="30" srcOrd="2" destOrd="0"/>
        <dgm:cxn modelId="80" srcId="0" destId="40" srcOrd="3" destOrd="0"/>
      </dgm:cxnLst>
      <dgm:bg/>
      <dgm:whole/>
    </dgm:dataModel>
  </dgm:clrData>
  <dgm:layoutNode name="Name0">
    <dgm:varLst>
      <dgm:chMax/>
      <dgm:chPref val="3"/>
      <dgm:dir/>
      <dgm:animOne val="branch"/>
      <dgm:animLvl val="lvl"/>
    </dgm:varLst>
    <dgm:alg type="lin">
      <dgm:param type="linDir" val="fromT"/>
    </dgm:alg>
    <dgm:shape xmlns:r="http://schemas.openxmlformats.org/officeDocument/2006/relationships" r:blip="">
      <dgm:adjLst/>
    </dgm:shape>
    <dgm:constrLst>
      <dgm:constr type="w" for="ch" forName="Child" refType="w"/>
      <dgm:constr type="h" for="ch" forName="Child" refType="h" fact="0.6667"/>
      <dgm:constr type="primFontSz" for="des" forName="Parent" op="equ" val="65"/>
      <dgm:constr type="primFontSz" for="des" forName="Child" op="equ" val="65"/>
      <dgm:constr type="primFontSz" for="des" forName="FirstChild" op="equ" val="65"/>
      <dgm:constr type="primFontSz" for="des" forName="Child" refType="primFontSz" refFor="des" refForName="Parent" op="lte"/>
      <dgm:constr type="primFontSz" for="des" forName="FirstChild" refType="primFontSz" refFor="des" refForName="Parent" op="lte"/>
      <dgm:constr type="primFontSz" for="des" forName="Child" refType="primFontSz" refFor="des" refForName="FirstChild" op="lte"/>
      <dgm:constr type="w" for="ch" forName="composite" refType="w"/>
      <dgm:constr type="h" for="ch" forName="composite" refType="h" fact="0.3333"/>
      <dgm:constr type="sp" refType="h" refFor="ch" refForName="composite" op="equ" fact="0.05"/>
      <dgm:constr type="h" for="ch" forName="sibTrans" refType="h" refFor="ch" refForName="composite" op="equ" fact="0.05"/>
      <dgm:constr type="w" for="ch" forName="sibTrans" refType="h" refFor="ch" refForName="sibTrans" op="equ"/>
    </dgm:constrLst>
    <dgm:forEach name="nodesForEach" axis="ch" ptType="node">
      <dgm:layoutNode name="composite">
        <dgm:alg type="composite"/>
        <dgm:shape xmlns:r="http://schemas.openxmlformats.org/officeDocument/2006/relationships" r:blip="">
          <dgm:adjLst/>
        </dgm:shape>
        <dgm:choose name="Name1">
          <dgm:if name="Name2" func="var" arg="dir" op="equ" val="norm">
            <dgm:constrLst>
              <dgm:constr type="l" for="ch" forName="Accent" refType="w" fact="0"/>
              <dgm:constr type="b" for="ch" forName="Accent" refType="h"/>
              <dgm:constr type="w" for="ch" forName="Accent" refType="w"/>
              <dgm:constr type="h" for="ch" forName="Accent" refType="h" fact="0"/>
              <dgm:constr type="l" for="ch" forName="FirstChild" refType="w" fact="0.26"/>
              <dgm:constr type="t" for="ch" forName="FirstChild" refType="h" fact="0"/>
              <dgm:constr type="w" for="ch" forName="FirstChild" refType="w" fact="0.74"/>
              <dgm:constr type="h" for="ch" forName="FirstChild" refType="h"/>
              <dgm:constr type="l" for="ch" forName="Parent" refType="w" fact="0"/>
              <dgm:constr type="t" for="ch" forName="Parent" refType="h" fact="0"/>
              <dgm:constr type="w" for="ch" forName="Parent" refType="w" fact="0.26"/>
              <dgm:constr type="h" for="ch" forName="Parent" refType="h"/>
            </dgm:constrLst>
          </dgm:if>
          <dgm:else name="Name3">
            <dgm:constrLst>
              <dgm:constr type="l" for="ch" forName="Accent" refType="w" fact="0"/>
              <dgm:constr type="b" for="ch" forName="Accent" refType="h"/>
              <dgm:constr type="w" for="ch" forName="Accent" refType="w"/>
              <dgm:constr type="h" for="ch" forName="Accent" refType="h" fact="0"/>
              <dgm:constr type="r" for="ch" forName="FirstChild" refType="w" fact="0.74"/>
              <dgm:constr type="t" for="ch" forName="FirstChild" refType="h" fact="0"/>
              <dgm:constr type="w" for="ch" forName="FirstChild" refType="w" fact="0.74"/>
              <dgm:constr type="h" for="ch" forName="FirstChild" refType="h"/>
              <dgm:constr type="r" for="ch" forName="Parent" refType="w"/>
              <dgm:constr type="t" for="ch" forName="Parent" refType="h" fact="0"/>
              <dgm:constr type="w" for="ch" forName="Parent" refType="w" fact="0.26"/>
              <dgm:constr type="h" for="ch" forName="Parent" refType="h"/>
            </dgm:constrLst>
          </dgm:else>
        </dgm:choose>
        <dgm:layoutNode name="FirstChild" styleLbl="revTx">
          <dgm:varLst>
            <dgm:chMax val="0"/>
            <dgm:chPref val="0"/>
            <dgm:bulletEnabled val="1"/>
          </dgm:varLst>
          <dgm:choose name="Name4">
            <dgm:if name="Name5" func="var" arg="dir" op="equ" val="norm">
              <dgm:alg type="tx">
                <dgm:param type="parTxLTRAlign" val="l"/>
                <dgm:param type="txAnchorVert" val="b"/>
                <dgm:param type="txAnchorVertCh" val="b"/>
                <dgm:param type="parTxRTLAlign" val="l"/>
              </dgm:alg>
            </dgm:if>
            <dgm:else name="Name6">
              <dgm:alg type="tx">
                <dgm:param type="parTxLTRAlign" val="r"/>
                <dgm:param type="shpTxLTRAlignCh" val="r"/>
                <dgm:param type="txAnchorVert" val="b"/>
                <dgm:param type="txAnchorVertCh" val="b"/>
                <dgm:param type="parTxRTLAlign" val="r"/>
              </dgm:alg>
            </dgm:else>
          </dgm:choose>
          <dgm:shape xmlns:r="http://schemas.openxmlformats.org/officeDocument/2006/relationships" type="rect" r:blip="">
            <dgm:adjLst/>
          </dgm:shape>
          <dgm:choose name="Name7">
            <dgm:if name="Name8" axis="ch" ptType="node" func="cnt" op="gte" val="1">
              <dgm:presOf axis="ch desOrSelf" ptType="node node" st="1 1" cnt="1 0"/>
            </dgm:if>
            <dgm:else name="Name9">
              <dgm:presOf/>
            </dgm:else>
          </dgm:choose>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layoutNode name="Parent" styleLbl="alignNode1">
          <dgm:varLst>
            <dgm:chMax val="3"/>
            <dgm:chPref val="3"/>
            <dgm:bulletEnabled val="1"/>
          </dgm:varLst>
          <dgm:alg type="tx">
            <dgm:param type="shpTxLTRAlignCh" val="ctr"/>
            <dgm:param type="txAnchorVertCh" val="mid"/>
          </dgm:alg>
          <dgm:shape xmlns:r="http://schemas.openxmlformats.org/officeDocument/2006/relationships" type="round2SameRect" r:blip="">
            <dgm:adjLst>
              <dgm:adj idx="1" val="0.1667"/>
              <dgm:adj idx="2" val="0"/>
            </dgm:adjLst>
          </dgm:shape>
          <dgm:presOf axis="self" ptType="node"/>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layoutNode name="Accent" styleLbl="parChTrans1D1">
          <dgm:alg type="sp"/>
          <dgm:shape xmlns:r="http://schemas.openxmlformats.org/officeDocument/2006/relationships" type="line" r:blip="" zOrderOff="-99999">
            <dgm:adjLst/>
          </dgm:shape>
          <dgm:presOf/>
        </dgm:layoutNode>
      </dgm:layoutNode>
      <dgm:choose name="Name10">
        <dgm:if name="Name11" axis="ch" ptType="node" st="2" cnt="1" func="cnt" op="gte" val="1">
          <dgm:layoutNode name="Child" styleLbl="revTx">
            <dgm:varLst>
              <dgm:chMax val="0"/>
              <dgm:chPref val="0"/>
              <dgm:bulletEnabled val="1"/>
            </dgm:varLst>
            <dgm:choose name="Name12">
              <dgm:if name="Name13" func="var" arg="dir" op="equ" val="norm">
                <dgm:alg type="tx">
                  <dgm:param type="stBulletLvl" val="1"/>
                  <dgm:param type="parTxLTRAlign" val="l"/>
                  <dgm:param type="parTxRTLAlign" val="l"/>
                  <dgm:param type="txAnchorVert" val="t"/>
                </dgm:alg>
              </dgm:if>
              <dgm:else name="Name14">
                <dgm:alg type="tx">
                  <dgm:param type="stBulletLvl" val="1"/>
                  <dgm:param type="parTxLTRAlign" val="r"/>
                  <dgm:param type="shpTxLTRAlignCh" val="r"/>
                  <dgm:param type="txAnchorVert" val="t"/>
                  <dgm:param type="parTxRTLAlign" val="r"/>
                </dgm:alg>
              </dgm:else>
            </dgm:choose>
            <dgm:shape xmlns:r="http://schemas.openxmlformats.org/officeDocument/2006/relationships" type="rect" r:blip="">
              <dgm:adjLst/>
            </dgm:shape>
            <dgm:presOf axis="ch desOrSelf" ptType="node node" st="2 1" cnt="0 0"/>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if>
        <dgm:else name="Name15"/>
      </dgm:choose>
      <dgm:forEach name="sibTransForEach" axis="followSib" ptType="sibTrans" cnt="1">
        <dgm:layoutNode name="sibTrans">
          <dgm:alg type="sp"/>
          <dgm:shape xmlns:r="http://schemas.openxmlformats.org/officeDocument/2006/relationships" r:blip="">
            <dgm:adjLst/>
          </dgm:shap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Layout" Target="../diagrams/layout1.xml"/><Relationship Id="rId2" Type="http://schemas.openxmlformats.org/officeDocument/2006/relationships/diagramData" Target="../diagrams/data1.xml"/><Relationship Id="rId1" Type="http://schemas.openxmlformats.org/officeDocument/2006/relationships/image" Target="../media/image1.png"/><Relationship Id="rId6" Type="http://schemas.microsoft.com/office/2007/relationships/diagramDrawing" Target="../diagrams/drawing1.xml"/><Relationship Id="rId5" Type="http://schemas.openxmlformats.org/officeDocument/2006/relationships/diagramColors" Target="../diagrams/colors1.xml"/><Relationship Id="rId4" Type="http://schemas.openxmlformats.org/officeDocument/2006/relationships/diagramQuickStyle" Target="../diagrams/quickStyl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525992</xdr:colOff>
      <xdr:row>3</xdr:row>
      <xdr:rowOff>158750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2981325" cy="1333500"/>
        </a:xfrm>
        <a:prstGeom prst="rect">
          <a:avLst/>
        </a:prstGeom>
      </xdr:spPr>
    </xdr:pic>
    <xdr:clientData/>
  </xdr:twoCellAnchor>
  <xdr:twoCellAnchor>
    <xdr:from>
      <xdr:col>4</xdr:col>
      <xdr:colOff>508000</xdr:colOff>
      <xdr:row>6</xdr:row>
      <xdr:rowOff>105834</xdr:rowOff>
    </xdr:from>
    <xdr:to>
      <xdr:col>6</xdr:col>
      <xdr:colOff>359833</xdr:colOff>
      <xdr:row>19</xdr:row>
      <xdr:rowOff>10583</xdr:rowOff>
    </xdr:to>
    <xdr:graphicFrame macro="">
      <xdr:nvGraphicFramePr>
        <xdr:cNvPr id="3" name="Diagram 2">
          <a:extLst>
            <a:ext uri="{FF2B5EF4-FFF2-40B4-BE49-F238E27FC236}">
              <a16:creationId xmlns:a16="http://schemas.microsoft.com/office/drawing/2014/main" id="{8FD5684E-AFFA-F0AD-7B60-32B9B5272D27}"/>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2" r:lo="rId3" r:qs="rId4" r:cs="rId5"/>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2981325</xdr:colOff>
      <xdr:row>5</xdr:row>
      <xdr:rowOff>112059</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2981325" cy="13335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qmul.ac.uk/ceg/about-us/contact-us/" TargetMode="External"/><Relationship Id="rId1" Type="http://schemas.openxmlformats.org/officeDocument/2006/relationships/hyperlink" Target="https://www.qmul.ac.uk/ceg/"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4"/>
  <sheetViews>
    <sheetView tabSelected="1" zoomScale="90" zoomScaleNormal="90" workbookViewId="0">
      <selection activeCell="E27" sqref="E27"/>
    </sheetView>
  </sheetViews>
  <sheetFormatPr defaultColWidth="0" defaultRowHeight="15" zeroHeight="1" x14ac:dyDescent="0.25"/>
  <cols>
    <col min="1" max="4" width="9.140625" customWidth="1"/>
    <col min="5" max="5" width="10.28515625" customWidth="1"/>
    <col min="6" max="6" width="77.42578125" bestFit="1" customWidth="1"/>
    <col min="7" max="25" width="9.140625" customWidth="1"/>
    <col min="26" max="16384" width="9.140625" hidden="1"/>
  </cols>
  <sheetData>
    <row r="1" spans="1:25" ht="46.5" x14ac:dyDescent="0.7">
      <c r="A1" s="7"/>
      <c r="B1" s="7"/>
      <c r="C1" s="7"/>
      <c r="D1" s="7"/>
      <c r="E1" s="7"/>
      <c r="F1" s="14" t="s">
        <v>72</v>
      </c>
      <c r="G1" s="7"/>
      <c r="H1" s="7"/>
      <c r="I1" s="7"/>
      <c r="J1" s="7"/>
      <c r="K1" s="7"/>
      <c r="L1" s="7"/>
      <c r="M1" s="7"/>
      <c r="N1" s="7"/>
      <c r="O1" s="7"/>
      <c r="P1" s="7"/>
      <c r="Q1" s="7"/>
      <c r="R1" s="7"/>
      <c r="S1" s="7"/>
      <c r="T1" s="7"/>
      <c r="U1" s="7"/>
      <c r="V1" s="7"/>
      <c r="W1" s="7"/>
      <c r="X1" s="7"/>
      <c r="Y1" s="7"/>
    </row>
    <row r="2" spans="1:25" ht="26.25" x14ac:dyDescent="0.4">
      <c r="A2" s="7"/>
      <c r="B2" s="7"/>
      <c r="C2" s="7"/>
      <c r="D2" s="7"/>
      <c r="E2" s="7"/>
      <c r="F2" s="15" t="s">
        <v>73</v>
      </c>
      <c r="G2" s="7"/>
      <c r="H2" s="7"/>
      <c r="I2" s="7"/>
      <c r="J2" s="7"/>
      <c r="K2" s="7"/>
      <c r="L2" s="7"/>
      <c r="M2" s="7"/>
      <c r="N2" s="7"/>
      <c r="O2" s="7"/>
      <c r="P2" s="7"/>
      <c r="Q2" s="7"/>
      <c r="R2" s="7"/>
      <c r="S2" s="7"/>
      <c r="T2" s="7"/>
      <c r="U2" s="7"/>
      <c r="V2" s="7"/>
      <c r="W2" s="7"/>
      <c r="X2" s="7"/>
      <c r="Y2" s="7"/>
    </row>
    <row r="3" spans="1:25" ht="18.75" x14ac:dyDescent="0.3">
      <c r="A3" s="7"/>
      <c r="B3" s="7"/>
      <c r="C3" s="7"/>
      <c r="D3" s="7"/>
      <c r="E3" s="7"/>
      <c r="F3" s="13" t="s">
        <v>143</v>
      </c>
      <c r="G3" s="7"/>
      <c r="H3" s="7"/>
      <c r="I3" s="7"/>
      <c r="J3" s="7"/>
      <c r="K3" s="7"/>
      <c r="L3" s="7"/>
      <c r="M3" s="7"/>
      <c r="N3" s="7"/>
      <c r="O3" s="7"/>
      <c r="P3" s="7"/>
      <c r="Q3" s="7"/>
      <c r="R3" s="7"/>
      <c r="S3" s="7"/>
      <c r="T3" s="7"/>
      <c r="U3" s="7"/>
      <c r="V3" s="7"/>
      <c r="W3" s="7"/>
      <c r="X3" s="7"/>
      <c r="Y3" s="7"/>
    </row>
    <row r="4" spans="1:25" x14ac:dyDescent="0.25">
      <c r="A4" s="7"/>
      <c r="B4" s="7"/>
      <c r="C4" s="7"/>
      <c r="D4" s="7"/>
      <c r="E4" s="7"/>
      <c r="F4" s="7"/>
      <c r="G4" s="7"/>
      <c r="H4" s="7"/>
      <c r="I4" s="7"/>
      <c r="J4" s="7"/>
      <c r="K4" s="7"/>
      <c r="L4" s="7"/>
      <c r="M4" s="7"/>
      <c r="N4" s="7"/>
      <c r="O4" s="7"/>
      <c r="P4" s="7"/>
      <c r="Q4" s="7"/>
      <c r="R4" s="7"/>
      <c r="S4" s="7"/>
      <c r="T4" s="7"/>
      <c r="U4" s="7"/>
      <c r="V4" s="7"/>
      <c r="W4" s="7"/>
      <c r="X4" s="7"/>
      <c r="Y4" s="7"/>
    </row>
    <row r="5" spans="1:25" ht="18.75" x14ac:dyDescent="0.3">
      <c r="A5" s="7"/>
      <c r="B5" s="7"/>
      <c r="C5" s="7"/>
      <c r="D5" s="7"/>
      <c r="E5" s="7"/>
      <c r="F5" s="10" t="s">
        <v>144</v>
      </c>
      <c r="G5" s="7"/>
      <c r="H5" s="7"/>
      <c r="I5" s="7"/>
      <c r="J5" s="7"/>
      <c r="K5" s="7"/>
      <c r="L5" s="7"/>
      <c r="M5" s="7"/>
      <c r="N5" s="7"/>
      <c r="O5" s="7"/>
      <c r="P5" s="7"/>
      <c r="Q5" s="7"/>
      <c r="R5" s="7"/>
      <c r="S5" s="7"/>
      <c r="T5" s="7"/>
      <c r="U5" s="7"/>
      <c r="V5" s="7"/>
      <c r="W5" s="7"/>
      <c r="X5" s="7"/>
      <c r="Y5" s="7"/>
    </row>
    <row r="6" spans="1:25" x14ac:dyDescent="0.25">
      <c r="A6" s="7"/>
      <c r="B6" s="7"/>
      <c r="C6" s="7"/>
      <c r="D6" s="7"/>
      <c r="E6" s="7"/>
      <c r="F6" s="7"/>
      <c r="G6" s="7"/>
      <c r="H6" s="7"/>
      <c r="I6" s="7"/>
      <c r="J6" s="7"/>
      <c r="K6" s="7"/>
      <c r="L6" s="7"/>
      <c r="M6" s="7"/>
      <c r="N6" s="7"/>
      <c r="O6" s="7"/>
      <c r="P6" s="7"/>
      <c r="Q6" s="7"/>
      <c r="R6" s="7"/>
      <c r="S6" s="7"/>
      <c r="T6" s="7"/>
      <c r="U6" s="7"/>
      <c r="V6" s="7"/>
      <c r="W6" s="7"/>
      <c r="X6" s="7"/>
      <c r="Y6" s="7"/>
    </row>
    <row r="7" spans="1:25" x14ac:dyDescent="0.25">
      <c r="A7" s="7"/>
      <c r="B7" s="7"/>
      <c r="C7" s="7"/>
      <c r="D7" s="7"/>
      <c r="E7" s="7"/>
      <c r="F7" s="7"/>
      <c r="G7" s="7"/>
      <c r="H7" s="7"/>
      <c r="I7" s="7"/>
      <c r="J7" s="7"/>
      <c r="K7" s="7"/>
      <c r="L7" s="7"/>
      <c r="M7" s="7"/>
      <c r="N7" s="7"/>
      <c r="O7" s="7"/>
      <c r="P7" s="7"/>
      <c r="Q7" s="7"/>
      <c r="R7" s="7"/>
      <c r="S7" s="7"/>
      <c r="T7" s="7"/>
      <c r="U7" s="7"/>
      <c r="V7" s="7"/>
      <c r="W7" s="7"/>
      <c r="X7" s="7"/>
      <c r="Y7" s="7"/>
    </row>
    <row r="8" spans="1:25" x14ac:dyDescent="0.25">
      <c r="A8" s="7"/>
      <c r="B8" s="7"/>
      <c r="C8" s="7"/>
      <c r="D8" s="7"/>
      <c r="E8" s="7"/>
      <c r="F8" s="7"/>
      <c r="G8" s="7"/>
      <c r="H8" s="7"/>
      <c r="I8" s="7"/>
      <c r="J8" s="7"/>
      <c r="K8" s="7"/>
      <c r="L8" s="7"/>
      <c r="M8" s="7"/>
      <c r="N8" s="7"/>
      <c r="O8" s="7"/>
      <c r="P8" s="7"/>
      <c r="Q8" s="7"/>
      <c r="R8" s="7"/>
      <c r="S8" s="7"/>
      <c r="T8" s="7"/>
      <c r="U8" s="7"/>
      <c r="V8" s="7"/>
      <c r="W8" s="7"/>
      <c r="X8" s="7"/>
      <c r="Y8" s="7"/>
    </row>
    <row r="9" spans="1:25" x14ac:dyDescent="0.25">
      <c r="A9" s="7"/>
      <c r="B9" s="7"/>
      <c r="C9" s="7"/>
      <c r="D9" s="7"/>
      <c r="E9" s="7"/>
      <c r="F9" s="7"/>
      <c r="G9" s="7"/>
      <c r="H9" s="7"/>
      <c r="I9" s="7"/>
      <c r="J9" s="7"/>
      <c r="K9" s="7"/>
      <c r="L9" s="7"/>
      <c r="M9" s="7"/>
      <c r="N9" s="7"/>
      <c r="O9" s="7"/>
      <c r="P9" s="7"/>
      <c r="Q9" s="7"/>
      <c r="R9" s="7"/>
      <c r="S9" s="7"/>
      <c r="T9" s="7"/>
      <c r="U9" s="7"/>
      <c r="V9" s="7"/>
      <c r="W9" s="7"/>
      <c r="X9" s="7"/>
      <c r="Y9" s="7"/>
    </row>
    <row r="10" spans="1:25" x14ac:dyDescent="0.25">
      <c r="A10" s="7"/>
      <c r="B10" s="7"/>
      <c r="C10" s="7"/>
      <c r="D10" s="7"/>
      <c r="E10" s="7"/>
      <c r="F10" s="7"/>
      <c r="G10" s="7"/>
      <c r="H10" s="7"/>
      <c r="I10" s="7"/>
      <c r="J10" s="7"/>
      <c r="K10" s="7"/>
      <c r="L10" s="7"/>
      <c r="M10" s="7"/>
      <c r="N10" s="7"/>
      <c r="O10" s="7"/>
      <c r="P10" s="7"/>
      <c r="Q10" s="7"/>
      <c r="R10" s="7"/>
      <c r="S10" s="7"/>
      <c r="T10" s="7"/>
      <c r="U10" s="7"/>
      <c r="V10" s="7"/>
      <c r="W10" s="7"/>
      <c r="X10" s="7"/>
      <c r="Y10" s="7"/>
    </row>
    <row r="11" spans="1:25" x14ac:dyDescent="0.25">
      <c r="A11" s="7"/>
      <c r="B11" s="7"/>
      <c r="C11" s="7"/>
      <c r="D11" s="7"/>
      <c r="E11" s="7"/>
      <c r="F11" s="7"/>
      <c r="G11" s="7"/>
      <c r="H11" s="7"/>
      <c r="I11" s="7"/>
      <c r="J11" s="7"/>
      <c r="K11" s="7"/>
      <c r="L11" s="7"/>
      <c r="M11" s="7"/>
      <c r="N11" s="7"/>
      <c r="O11" s="7"/>
      <c r="P11" s="7"/>
      <c r="Q11" s="7"/>
      <c r="R11" s="7"/>
      <c r="S11" s="7"/>
      <c r="T11" s="7"/>
      <c r="U11" s="7"/>
      <c r="V11" s="7"/>
      <c r="W11" s="7"/>
      <c r="X11" s="7"/>
      <c r="Y11" s="7"/>
    </row>
    <row r="12" spans="1:25" x14ac:dyDescent="0.25">
      <c r="A12" s="7"/>
      <c r="B12" s="7"/>
      <c r="C12" s="7"/>
      <c r="D12" s="7"/>
      <c r="E12" s="7"/>
      <c r="F12" s="7"/>
      <c r="G12" s="7"/>
      <c r="H12" s="7"/>
      <c r="I12" s="7"/>
      <c r="J12" s="7"/>
      <c r="K12" s="7"/>
      <c r="L12" s="7"/>
      <c r="M12" s="7"/>
      <c r="N12" s="7"/>
      <c r="O12" s="7"/>
      <c r="P12" s="7"/>
      <c r="Q12" s="7"/>
      <c r="R12" s="7"/>
      <c r="S12" s="7"/>
      <c r="T12" s="7"/>
      <c r="U12" s="7"/>
      <c r="V12" s="7"/>
      <c r="W12" s="7"/>
      <c r="X12" s="7"/>
      <c r="Y12" s="7"/>
    </row>
    <row r="13" spans="1:25" x14ac:dyDescent="0.25">
      <c r="A13" s="7"/>
      <c r="B13" s="7"/>
      <c r="C13" s="7"/>
      <c r="D13" s="7"/>
      <c r="E13" s="7"/>
      <c r="F13" s="7"/>
      <c r="G13" s="7"/>
      <c r="H13" s="7"/>
      <c r="I13" s="7"/>
      <c r="J13" s="7"/>
      <c r="K13" s="7"/>
      <c r="L13" s="7"/>
      <c r="M13" s="7"/>
      <c r="N13" s="7"/>
      <c r="O13" s="7"/>
      <c r="P13" s="7"/>
      <c r="Q13" s="7"/>
      <c r="R13" s="7"/>
      <c r="S13" s="7"/>
      <c r="T13" s="7"/>
      <c r="U13" s="7"/>
      <c r="V13" s="7"/>
      <c r="W13" s="7"/>
      <c r="X13" s="7"/>
      <c r="Y13" s="7"/>
    </row>
    <row r="14" spans="1:25" x14ac:dyDescent="0.25">
      <c r="A14" s="7"/>
      <c r="B14" s="7"/>
      <c r="C14" s="7"/>
      <c r="D14" s="7"/>
      <c r="E14" s="7"/>
      <c r="F14" s="7"/>
      <c r="G14" s="7"/>
      <c r="H14" s="7"/>
      <c r="I14" s="7"/>
      <c r="J14" s="7"/>
      <c r="K14" s="7"/>
      <c r="L14" s="7"/>
      <c r="M14" s="7"/>
      <c r="N14" s="7"/>
      <c r="O14" s="7"/>
      <c r="P14" s="7"/>
      <c r="Q14" s="7"/>
      <c r="R14" s="7"/>
      <c r="S14" s="7"/>
      <c r="T14" s="7"/>
      <c r="U14" s="7"/>
      <c r="V14" s="7"/>
      <c r="W14" s="7"/>
      <c r="X14" s="7"/>
      <c r="Y14" s="7"/>
    </row>
    <row r="15" spans="1:25" x14ac:dyDescent="0.25">
      <c r="A15" s="7"/>
      <c r="B15" s="7"/>
      <c r="C15" s="7"/>
      <c r="D15" s="7"/>
      <c r="E15" s="7"/>
      <c r="F15" s="7"/>
      <c r="G15" s="7"/>
      <c r="H15" s="7"/>
      <c r="I15" s="7"/>
      <c r="J15" s="7"/>
      <c r="K15" s="7"/>
      <c r="L15" s="7"/>
      <c r="M15" s="7"/>
      <c r="N15" s="7"/>
      <c r="O15" s="7"/>
      <c r="P15" s="7"/>
      <c r="Q15" s="7"/>
      <c r="R15" s="7"/>
      <c r="S15" s="7"/>
      <c r="T15" s="7"/>
      <c r="U15" s="7"/>
      <c r="V15" s="7"/>
      <c r="W15" s="7"/>
      <c r="X15" s="7"/>
      <c r="Y15" s="7"/>
    </row>
    <row r="16" spans="1:25" x14ac:dyDescent="0.25">
      <c r="A16" s="7"/>
      <c r="B16" s="7"/>
      <c r="C16" s="7"/>
      <c r="D16" s="7"/>
      <c r="E16" s="7"/>
      <c r="F16" s="7"/>
      <c r="G16" s="7"/>
      <c r="H16" s="7"/>
      <c r="I16" s="7"/>
      <c r="J16" s="7"/>
      <c r="K16" s="7"/>
      <c r="L16" s="7"/>
      <c r="M16" s="7"/>
      <c r="N16" s="7"/>
      <c r="O16" s="7"/>
      <c r="P16" s="7"/>
      <c r="Q16" s="7"/>
      <c r="R16" s="7"/>
      <c r="S16" s="7"/>
      <c r="T16" s="7"/>
      <c r="U16" s="7"/>
      <c r="V16" s="7"/>
      <c r="W16" s="7"/>
      <c r="X16" s="7"/>
      <c r="Y16" s="7"/>
    </row>
    <row r="17" spans="1:25" x14ac:dyDescent="0.25">
      <c r="A17" s="7"/>
      <c r="B17" s="7"/>
      <c r="C17" s="7"/>
      <c r="D17" s="7"/>
      <c r="E17" s="7"/>
      <c r="F17" s="7"/>
      <c r="G17" s="7"/>
      <c r="H17" s="7"/>
      <c r="I17" s="7"/>
      <c r="J17" s="7"/>
      <c r="K17" s="7"/>
      <c r="L17" s="7"/>
      <c r="M17" s="7"/>
      <c r="N17" s="7"/>
      <c r="O17" s="7"/>
      <c r="P17" s="7"/>
      <c r="Q17" s="7"/>
      <c r="R17" s="7"/>
      <c r="S17" s="7"/>
      <c r="T17" s="7"/>
      <c r="U17" s="7"/>
      <c r="V17" s="7"/>
      <c r="W17" s="7"/>
      <c r="X17" s="7"/>
      <c r="Y17" s="7"/>
    </row>
    <row r="18" spans="1:25" x14ac:dyDescent="0.25">
      <c r="A18" s="7"/>
      <c r="B18" s="7"/>
      <c r="C18" s="7"/>
      <c r="D18" s="7"/>
      <c r="E18" s="7"/>
      <c r="F18" s="7"/>
      <c r="G18" s="7"/>
      <c r="H18" s="7"/>
      <c r="I18" s="7"/>
      <c r="J18" s="7"/>
      <c r="K18" s="7"/>
      <c r="L18" s="7"/>
      <c r="M18" s="7"/>
      <c r="N18" s="7"/>
      <c r="O18" s="7"/>
      <c r="P18" s="7"/>
      <c r="Q18" s="7"/>
      <c r="R18" s="7"/>
      <c r="S18" s="7"/>
      <c r="T18" s="7"/>
      <c r="U18" s="7"/>
      <c r="V18" s="7"/>
      <c r="W18" s="7"/>
      <c r="X18" s="7"/>
      <c r="Y18" s="7"/>
    </row>
    <row r="19" spans="1:25" x14ac:dyDescent="0.25">
      <c r="A19" s="7"/>
      <c r="B19" s="7"/>
      <c r="C19" s="7"/>
      <c r="D19" s="7"/>
      <c r="E19" s="7"/>
      <c r="F19" s="7"/>
      <c r="G19" s="7"/>
      <c r="H19" s="7"/>
      <c r="I19" s="7"/>
      <c r="J19" s="7"/>
      <c r="K19" s="7"/>
      <c r="L19" s="7"/>
      <c r="M19" s="7"/>
      <c r="N19" s="7"/>
      <c r="O19" s="7"/>
      <c r="P19" s="7"/>
      <c r="Q19" s="7"/>
      <c r="R19" s="7"/>
      <c r="S19" s="7"/>
      <c r="T19" s="7"/>
      <c r="U19" s="7"/>
      <c r="V19" s="7"/>
      <c r="W19" s="7"/>
      <c r="X19" s="7"/>
      <c r="Y19" s="7"/>
    </row>
    <row r="20" spans="1:25" x14ac:dyDescent="0.25">
      <c r="A20" s="7"/>
      <c r="B20" s="7"/>
      <c r="C20" s="7"/>
      <c r="D20" s="7"/>
      <c r="E20" s="20" t="s">
        <v>139</v>
      </c>
      <c r="F20" s="21" t="s">
        <v>140</v>
      </c>
      <c r="G20" s="7"/>
      <c r="H20" s="7"/>
      <c r="I20" s="7"/>
      <c r="J20" s="7"/>
      <c r="K20" s="7"/>
      <c r="L20" s="7"/>
      <c r="M20" s="7"/>
      <c r="N20" s="7"/>
      <c r="O20" s="7"/>
      <c r="P20" s="7"/>
      <c r="Q20" s="7"/>
      <c r="R20" s="7"/>
      <c r="S20" s="7"/>
      <c r="T20" s="7"/>
      <c r="U20" s="7"/>
      <c r="V20" s="7"/>
      <c r="W20" s="7"/>
      <c r="X20" s="7"/>
      <c r="Y20" s="7"/>
    </row>
    <row r="21" spans="1:25" x14ac:dyDescent="0.25">
      <c r="A21" s="7"/>
      <c r="B21" s="7"/>
      <c r="C21" s="7"/>
      <c r="D21" s="7"/>
      <c r="E21" s="20" t="s">
        <v>141</v>
      </c>
      <c r="F21" s="21" t="s">
        <v>142</v>
      </c>
      <c r="G21" s="7"/>
      <c r="H21" s="7"/>
      <c r="I21" s="7"/>
      <c r="J21" s="7"/>
      <c r="K21" s="7"/>
      <c r="L21" s="7"/>
      <c r="M21" s="7"/>
      <c r="N21" s="7"/>
      <c r="O21" s="7"/>
      <c r="P21" s="7"/>
      <c r="Q21" s="7"/>
      <c r="R21" s="7"/>
      <c r="S21" s="7"/>
      <c r="T21" s="7"/>
      <c r="U21" s="7"/>
      <c r="V21" s="7"/>
      <c r="W21" s="7"/>
      <c r="X21" s="7"/>
      <c r="Y21" s="7"/>
    </row>
    <row r="22" spans="1:25" ht="18.75" x14ac:dyDescent="0.25">
      <c r="A22" s="7"/>
      <c r="B22" s="7"/>
      <c r="C22" s="7"/>
      <c r="D22" s="7"/>
      <c r="E22" s="7"/>
      <c r="F22" s="16"/>
      <c r="G22" s="7"/>
      <c r="H22" s="7"/>
      <c r="I22" s="7"/>
      <c r="J22" s="7"/>
      <c r="K22" s="7"/>
      <c r="L22" s="7"/>
      <c r="M22" s="7"/>
      <c r="N22" s="7"/>
      <c r="O22" s="7"/>
      <c r="P22" s="7"/>
      <c r="Q22" s="7"/>
      <c r="R22" s="7"/>
      <c r="S22" s="7"/>
      <c r="T22" s="7"/>
      <c r="U22" s="7"/>
      <c r="V22" s="7"/>
      <c r="W22" s="7"/>
      <c r="X22" s="7"/>
      <c r="Y22" s="7"/>
    </row>
    <row r="23" spans="1:25" ht="18.75" x14ac:dyDescent="0.25">
      <c r="A23" s="7"/>
      <c r="B23" s="7"/>
      <c r="C23" s="7"/>
      <c r="D23" s="7"/>
      <c r="E23" s="7"/>
      <c r="F23" s="16"/>
      <c r="G23" s="7"/>
      <c r="H23" s="7"/>
      <c r="I23" s="7"/>
      <c r="J23" s="7"/>
      <c r="K23" s="7"/>
      <c r="L23" s="7"/>
      <c r="M23" s="7"/>
      <c r="N23" s="7"/>
      <c r="O23" s="7"/>
      <c r="P23" s="7"/>
      <c r="Q23" s="7"/>
      <c r="R23" s="7"/>
      <c r="S23" s="7"/>
      <c r="T23" s="7"/>
      <c r="U23" s="7"/>
      <c r="V23" s="7"/>
      <c r="W23" s="7"/>
      <c r="X23" s="7"/>
      <c r="Y23" s="7"/>
    </row>
    <row r="24" spans="1:25" ht="18.75" x14ac:dyDescent="0.25">
      <c r="A24" s="7"/>
      <c r="B24" s="7"/>
      <c r="C24" s="7"/>
      <c r="D24" s="7"/>
      <c r="E24" s="7"/>
      <c r="F24" s="16"/>
      <c r="G24" s="7"/>
      <c r="H24" s="7"/>
      <c r="I24" s="7"/>
      <c r="J24" s="7"/>
      <c r="K24" s="7"/>
      <c r="L24" s="7"/>
      <c r="M24" s="7"/>
      <c r="N24" s="7"/>
      <c r="O24" s="7"/>
      <c r="P24" s="7"/>
      <c r="Q24" s="7"/>
      <c r="R24" s="7"/>
      <c r="S24" s="7"/>
      <c r="T24" s="7"/>
      <c r="U24" s="7"/>
      <c r="V24" s="7"/>
      <c r="W24" s="7"/>
      <c r="X24" s="7"/>
      <c r="Y24" s="7"/>
    </row>
    <row r="25" spans="1:25" ht="18.75" x14ac:dyDescent="0.25">
      <c r="A25" s="7"/>
      <c r="B25" s="7"/>
      <c r="C25" s="7"/>
      <c r="D25" s="7"/>
      <c r="E25" s="7"/>
      <c r="F25" s="16"/>
      <c r="G25" s="7"/>
      <c r="H25" s="7"/>
      <c r="I25" s="7"/>
      <c r="J25" s="7"/>
      <c r="K25" s="7"/>
      <c r="L25" s="7"/>
      <c r="M25" s="7"/>
      <c r="N25" s="7"/>
      <c r="O25" s="7"/>
      <c r="P25" s="7"/>
      <c r="Q25" s="7"/>
      <c r="R25" s="7"/>
      <c r="S25" s="7"/>
      <c r="T25" s="7"/>
      <c r="U25" s="7"/>
      <c r="V25" s="7"/>
      <c r="W25" s="7"/>
      <c r="X25" s="7"/>
      <c r="Y25" s="7"/>
    </row>
    <row r="26" spans="1:25" ht="18.75" x14ac:dyDescent="0.25">
      <c r="A26" s="7"/>
      <c r="B26" s="7"/>
      <c r="C26" s="7"/>
      <c r="D26" s="7"/>
      <c r="E26" s="7"/>
      <c r="F26" s="16"/>
      <c r="G26" s="7"/>
      <c r="H26" s="7"/>
      <c r="I26" s="7"/>
      <c r="J26" s="7"/>
      <c r="K26" s="7"/>
      <c r="L26" s="7"/>
      <c r="M26" s="7"/>
      <c r="N26" s="7"/>
      <c r="O26" s="7"/>
      <c r="P26" s="7"/>
      <c r="Q26" s="7"/>
      <c r="R26" s="7"/>
      <c r="S26" s="7"/>
      <c r="T26" s="7"/>
      <c r="U26" s="7"/>
      <c r="V26" s="7"/>
      <c r="W26" s="7"/>
      <c r="X26" s="7"/>
      <c r="Y26" s="7"/>
    </row>
    <row r="27" spans="1:25" ht="18.75" x14ac:dyDescent="0.25">
      <c r="A27" s="7"/>
      <c r="B27" s="7"/>
      <c r="C27" s="7"/>
      <c r="D27" s="7"/>
      <c r="E27" s="7"/>
      <c r="F27" s="16"/>
      <c r="G27" s="7"/>
      <c r="H27" s="7"/>
      <c r="I27" s="7"/>
      <c r="J27" s="7"/>
      <c r="K27" s="7"/>
      <c r="L27" s="7"/>
      <c r="M27" s="7"/>
      <c r="N27" s="7"/>
      <c r="O27" s="7"/>
      <c r="P27" s="7"/>
      <c r="Q27" s="7"/>
      <c r="R27" s="7"/>
      <c r="S27" s="7"/>
      <c r="T27" s="7"/>
      <c r="U27" s="7"/>
      <c r="V27" s="7"/>
      <c r="W27" s="7"/>
      <c r="X27" s="7"/>
      <c r="Y27" s="7"/>
    </row>
    <row r="28" spans="1:25" ht="18.75" x14ac:dyDescent="0.25">
      <c r="A28" s="7"/>
      <c r="B28" s="7"/>
      <c r="C28" s="7"/>
      <c r="D28" s="7"/>
      <c r="E28" s="7"/>
      <c r="F28" s="16"/>
      <c r="G28" s="7"/>
      <c r="H28" s="7"/>
      <c r="I28" s="7"/>
      <c r="J28" s="7"/>
      <c r="K28" s="7"/>
      <c r="L28" s="7"/>
      <c r="M28" s="7"/>
      <c r="N28" s="7"/>
      <c r="O28" s="7"/>
      <c r="P28" s="7"/>
      <c r="Q28" s="7"/>
      <c r="R28" s="7"/>
      <c r="S28" s="7"/>
      <c r="T28" s="7"/>
      <c r="U28" s="7"/>
      <c r="V28" s="7"/>
      <c r="W28" s="7"/>
      <c r="X28" s="7"/>
      <c r="Y28" s="7"/>
    </row>
    <row r="29" spans="1:25" ht="18.75" x14ac:dyDescent="0.25">
      <c r="A29" s="7"/>
      <c r="B29" s="7"/>
      <c r="C29" s="7"/>
      <c r="D29" s="7"/>
      <c r="E29" s="7"/>
      <c r="F29" s="16"/>
      <c r="G29" s="7"/>
      <c r="H29" s="7"/>
      <c r="I29" s="7"/>
      <c r="J29" s="7"/>
      <c r="K29" s="7"/>
      <c r="L29" s="7"/>
      <c r="M29" s="7"/>
      <c r="N29" s="7"/>
      <c r="O29" s="7"/>
      <c r="P29" s="7"/>
      <c r="Q29" s="7"/>
      <c r="R29" s="7"/>
      <c r="S29" s="7"/>
      <c r="T29" s="7"/>
      <c r="U29" s="7"/>
      <c r="V29" s="7"/>
      <c r="W29" s="7"/>
      <c r="X29" s="7"/>
      <c r="Y29" s="7"/>
    </row>
    <row r="30" spans="1:25" ht="18.75" x14ac:dyDescent="0.25">
      <c r="A30" s="7"/>
      <c r="B30" s="7"/>
      <c r="C30" s="7"/>
      <c r="D30" s="7"/>
      <c r="E30" s="7"/>
      <c r="F30" s="16"/>
      <c r="G30" s="7"/>
      <c r="H30" s="7"/>
      <c r="I30" s="7"/>
      <c r="J30" s="7"/>
      <c r="K30" s="7"/>
      <c r="L30" s="7"/>
      <c r="M30" s="7"/>
      <c r="N30" s="7"/>
      <c r="O30" s="7"/>
      <c r="P30" s="7"/>
      <c r="Q30" s="7"/>
      <c r="R30" s="7"/>
      <c r="S30" s="7"/>
      <c r="T30" s="7"/>
      <c r="U30" s="7"/>
      <c r="V30" s="7"/>
      <c r="W30" s="7"/>
      <c r="X30" s="7"/>
      <c r="Y30" s="7"/>
    </row>
    <row r="31" spans="1:25" ht="18.75" x14ac:dyDescent="0.25">
      <c r="A31" s="7"/>
      <c r="B31" s="7"/>
      <c r="C31" s="7"/>
      <c r="D31" s="7"/>
      <c r="E31" s="7"/>
      <c r="F31" s="16"/>
      <c r="G31" s="7"/>
      <c r="H31" s="7"/>
      <c r="I31" s="7"/>
      <c r="J31" s="7"/>
      <c r="K31" s="7"/>
      <c r="L31" s="7"/>
      <c r="M31" s="7"/>
      <c r="N31" s="7"/>
      <c r="O31" s="7"/>
      <c r="P31" s="7"/>
      <c r="Q31" s="7"/>
      <c r="R31" s="7"/>
      <c r="S31" s="7"/>
      <c r="T31" s="7"/>
      <c r="U31" s="7"/>
      <c r="V31" s="7"/>
      <c r="W31" s="7"/>
      <c r="X31" s="7"/>
      <c r="Y31" s="7"/>
    </row>
    <row r="32" spans="1:25" ht="18.75" x14ac:dyDescent="0.25">
      <c r="A32" s="7"/>
      <c r="B32" s="7"/>
      <c r="C32" s="7"/>
      <c r="D32" s="7"/>
      <c r="E32" s="7"/>
      <c r="F32" s="16"/>
      <c r="G32" s="7"/>
      <c r="H32" s="7"/>
      <c r="I32" s="7"/>
      <c r="J32" s="7"/>
      <c r="K32" s="7"/>
      <c r="L32" s="7"/>
      <c r="M32" s="7"/>
      <c r="N32" s="7"/>
      <c r="O32" s="7"/>
      <c r="P32" s="7"/>
      <c r="Q32" s="7"/>
      <c r="R32" s="7"/>
      <c r="S32" s="7"/>
      <c r="T32" s="7"/>
      <c r="U32" s="7"/>
      <c r="V32" s="7"/>
      <c r="W32" s="7"/>
      <c r="X32" s="7"/>
      <c r="Y32" s="7"/>
    </row>
    <row r="33" spans="1:25" ht="18.75" x14ac:dyDescent="0.25">
      <c r="A33" s="7"/>
      <c r="B33" s="7"/>
      <c r="C33" s="7"/>
      <c r="D33" s="7"/>
      <c r="E33" s="7"/>
      <c r="F33" s="16"/>
      <c r="G33" s="7"/>
      <c r="H33" s="7"/>
      <c r="I33" s="7"/>
      <c r="J33" s="7"/>
      <c r="K33" s="7"/>
      <c r="L33" s="7"/>
      <c r="M33" s="7"/>
      <c r="N33" s="7"/>
      <c r="O33" s="7"/>
      <c r="P33" s="7"/>
      <c r="Q33" s="7"/>
      <c r="R33" s="7"/>
      <c r="S33" s="7"/>
      <c r="T33" s="7"/>
      <c r="U33" s="7"/>
      <c r="V33" s="7"/>
      <c r="W33" s="7"/>
      <c r="X33" s="7"/>
      <c r="Y33" s="7"/>
    </row>
    <row r="34" spans="1:25" x14ac:dyDescent="0.25">
      <c r="A34" s="7"/>
      <c r="B34" s="7"/>
      <c r="C34" s="7"/>
      <c r="D34" s="7"/>
      <c r="E34" s="7"/>
      <c r="F34" s="7"/>
      <c r="G34" s="7"/>
      <c r="H34" s="7"/>
      <c r="I34" s="7"/>
      <c r="J34" s="7"/>
      <c r="K34" s="7"/>
      <c r="L34" s="7"/>
      <c r="M34" s="7"/>
      <c r="N34" s="7"/>
      <c r="O34" s="7"/>
      <c r="P34" s="7"/>
      <c r="Q34" s="7"/>
      <c r="R34" s="7"/>
      <c r="S34" s="7"/>
      <c r="T34" s="7"/>
      <c r="U34" s="7"/>
      <c r="V34" s="7"/>
      <c r="W34" s="7"/>
      <c r="X34" s="7"/>
      <c r="Y34" s="7"/>
    </row>
    <row r="35" spans="1:25" x14ac:dyDescent="0.25">
      <c r="A35" s="7"/>
      <c r="B35" s="7"/>
      <c r="C35" s="7"/>
      <c r="D35" s="7"/>
      <c r="E35" s="7"/>
      <c r="F35" s="7"/>
      <c r="G35" s="7"/>
      <c r="H35" s="7"/>
      <c r="I35" s="7"/>
      <c r="J35" s="7"/>
      <c r="K35" s="7"/>
      <c r="L35" s="7"/>
      <c r="M35" s="7"/>
      <c r="N35" s="7"/>
      <c r="O35" s="7"/>
      <c r="P35" s="7"/>
      <c r="Q35" s="7"/>
      <c r="R35" s="7"/>
      <c r="S35" s="7"/>
      <c r="T35" s="7"/>
      <c r="U35" s="7"/>
      <c r="V35" s="7"/>
      <c r="W35" s="7"/>
      <c r="X35" s="7"/>
      <c r="Y35" s="7"/>
    </row>
    <row r="36" spans="1:25" x14ac:dyDescent="0.25">
      <c r="A36" s="7"/>
      <c r="B36" s="7"/>
      <c r="C36" s="7"/>
      <c r="D36" s="7"/>
      <c r="E36" s="7"/>
      <c r="F36" s="7"/>
      <c r="G36" s="7"/>
      <c r="H36" s="7"/>
      <c r="I36" s="7"/>
      <c r="J36" s="7"/>
      <c r="K36" s="7"/>
      <c r="L36" s="7"/>
      <c r="M36" s="7"/>
      <c r="N36" s="7"/>
      <c r="O36" s="7"/>
      <c r="P36" s="7"/>
      <c r="Q36" s="7"/>
      <c r="R36" s="7"/>
      <c r="S36" s="7"/>
      <c r="T36" s="7"/>
      <c r="U36" s="7"/>
      <c r="V36" s="7"/>
      <c r="W36" s="7"/>
      <c r="X36" s="7"/>
      <c r="Y36" s="7"/>
    </row>
    <row r="37" spans="1:25" x14ac:dyDescent="0.25">
      <c r="A37" s="7"/>
      <c r="B37" s="7"/>
      <c r="C37" s="7"/>
      <c r="D37" s="7"/>
      <c r="E37" s="7"/>
      <c r="F37" s="7"/>
      <c r="G37" s="7"/>
      <c r="H37" s="7"/>
      <c r="I37" s="7"/>
      <c r="J37" s="7"/>
      <c r="K37" s="7"/>
      <c r="L37" s="7"/>
      <c r="M37" s="7"/>
      <c r="N37" s="7"/>
      <c r="O37" s="7"/>
      <c r="P37" s="7"/>
      <c r="Q37" s="7"/>
      <c r="R37" s="7"/>
      <c r="S37" s="7"/>
      <c r="T37" s="7"/>
      <c r="U37" s="7"/>
      <c r="V37" s="7"/>
      <c r="W37" s="7"/>
      <c r="X37" s="7"/>
      <c r="Y37" s="7"/>
    </row>
    <row r="38" spans="1:25" x14ac:dyDescent="0.25">
      <c r="A38" s="7"/>
      <c r="B38" s="7"/>
      <c r="C38" s="7"/>
      <c r="D38" s="7"/>
      <c r="E38" s="7"/>
      <c r="F38" s="7"/>
      <c r="G38" s="7"/>
      <c r="H38" s="7"/>
      <c r="I38" s="7"/>
      <c r="J38" s="7"/>
      <c r="K38" s="7"/>
      <c r="L38" s="7"/>
      <c r="M38" s="7"/>
      <c r="N38" s="7"/>
      <c r="O38" s="7"/>
      <c r="P38" s="7"/>
      <c r="Q38" s="7"/>
      <c r="R38" s="7"/>
      <c r="S38" s="7"/>
      <c r="T38" s="7"/>
      <c r="U38" s="7"/>
      <c r="V38" s="7"/>
      <c r="W38" s="7"/>
      <c r="X38" s="7"/>
      <c r="Y38" s="7"/>
    </row>
    <row r="39" spans="1:25" x14ac:dyDescent="0.25">
      <c r="A39" s="7"/>
      <c r="B39" s="7"/>
      <c r="C39" s="7"/>
      <c r="D39" s="7"/>
      <c r="E39" s="7"/>
      <c r="F39" s="7"/>
      <c r="G39" s="7"/>
      <c r="H39" s="7"/>
      <c r="I39" s="7"/>
      <c r="J39" s="7"/>
      <c r="K39" s="7"/>
      <c r="L39" s="7"/>
      <c r="M39" s="7"/>
      <c r="N39" s="7"/>
      <c r="O39" s="7"/>
      <c r="P39" s="7"/>
      <c r="Q39" s="7"/>
      <c r="R39" s="7"/>
      <c r="S39" s="7"/>
      <c r="T39" s="7"/>
      <c r="U39" s="7"/>
      <c r="V39" s="7"/>
      <c r="W39" s="7"/>
      <c r="X39" s="7"/>
      <c r="Y39" s="7"/>
    </row>
    <row r="40" spans="1:25" x14ac:dyDescent="0.25">
      <c r="A40" s="7"/>
      <c r="B40" s="7"/>
      <c r="C40" s="7"/>
      <c r="D40" s="7"/>
      <c r="E40" s="7"/>
      <c r="F40" s="7"/>
      <c r="G40" s="7"/>
      <c r="H40" s="7"/>
      <c r="I40" s="7"/>
      <c r="J40" s="7"/>
      <c r="K40" s="7"/>
      <c r="L40" s="7"/>
      <c r="M40" s="7"/>
      <c r="N40" s="7"/>
      <c r="O40" s="7"/>
      <c r="P40" s="7"/>
      <c r="Q40" s="7"/>
      <c r="R40" s="7"/>
      <c r="S40" s="7"/>
      <c r="T40" s="7"/>
      <c r="U40" s="7"/>
      <c r="V40" s="7"/>
      <c r="W40" s="7"/>
      <c r="X40" s="7"/>
      <c r="Y40" s="7"/>
    </row>
    <row r="41" spans="1:25" x14ac:dyDescent="0.25">
      <c r="A41" s="7"/>
      <c r="B41" s="7"/>
      <c r="C41" s="7"/>
      <c r="D41" s="7"/>
      <c r="E41" s="7"/>
      <c r="F41" s="7"/>
      <c r="G41" s="7"/>
      <c r="H41" s="7"/>
      <c r="I41" s="7"/>
      <c r="J41" s="7"/>
      <c r="K41" s="7"/>
      <c r="L41" s="7"/>
      <c r="M41" s="7"/>
      <c r="N41" s="7"/>
      <c r="O41" s="7"/>
      <c r="P41" s="7"/>
      <c r="Q41" s="7"/>
      <c r="R41" s="7"/>
      <c r="S41" s="7"/>
      <c r="T41" s="7"/>
      <c r="U41" s="7"/>
      <c r="V41" s="7"/>
      <c r="W41" s="7"/>
      <c r="X41" s="7"/>
      <c r="Y41" s="7"/>
    </row>
    <row r="42" spans="1:25" x14ac:dyDescent="0.25">
      <c r="A42" s="7"/>
      <c r="B42" s="7"/>
      <c r="C42" s="7"/>
      <c r="D42" s="7"/>
      <c r="E42" s="7"/>
      <c r="F42" s="7"/>
      <c r="G42" s="7"/>
      <c r="H42" s="7"/>
      <c r="I42" s="7"/>
      <c r="J42" s="7"/>
      <c r="K42" s="7"/>
      <c r="L42" s="7"/>
      <c r="M42" s="7"/>
      <c r="N42" s="7"/>
      <c r="O42" s="7"/>
      <c r="P42" s="7"/>
      <c r="Q42" s="7"/>
      <c r="R42" s="7"/>
      <c r="S42" s="7"/>
      <c r="T42" s="7"/>
      <c r="U42" s="7"/>
      <c r="V42" s="7"/>
      <c r="W42" s="7"/>
      <c r="X42" s="7"/>
      <c r="Y42" s="7"/>
    </row>
    <row r="43" spans="1:25" x14ac:dyDescent="0.25">
      <c r="A43" s="7"/>
      <c r="B43" s="7"/>
      <c r="C43" s="7"/>
      <c r="D43" s="7"/>
      <c r="E43" s="7"/>
      <c r="F43" s="7"/>
      <c r="G43" s="7"/>
      <c r="H43" s="7"/>
      <c r="I43" s="7"/>
      <c r="J43" s="7"/>
      <c r="K43" s="7"/>
      <c r="L43" s="7"/>
      <c r="M43" s="7"/>
      <c r="N43" s="7"/>
      <c r="O43" s="7"/>
      <c r="P43" s="7"/>
      <c r="Q43" s="7"/>
      <c r="R43" s="7"/>
      <c r="S43" s="7"/>
      <c r="T43" s="7"/>
      <c r="U43" s="7"/>
      <c r="V43" s="7"/>
      <c r="W43" s="7"/>
      <c r="X43" s="7"/>
      <c r="Y43" s="7"/>
    </row>
    <row r="44" spans="1:25" x14ac:dyDescent="0.25">
      <c r="A44" s="7"/>
      <c r="B44" s="7"/>
      <c r="C44" s="7"/>
      <c r="D44" s="7"/>
      <c r="E44" s="7"/>
      <c r="F44" s="7"/>
      <c r="G44" s="7"/>
      <c r="H44" s="7"/>
      <c r="I44" s="7"/>
      <c r="J44" s="7"/>
      <c r="K44" s="7"/>
      <c r="L44" s="7"/>
      <c r="M44" s="7"/>
      <c r="N44" s="7"/>
      <c r="O44" s="7"/>
      <c r="P44" s="7"/>
      <c r="Q44" s="7"/>
      <c r="R44" s="7"/>
      <c r="S44" s="7"/>
      <c r="T44" s="7"/>
      <c r="U44" s="7"/>
      <c r="V44" s="7"/>
      <c r="W44" s="7"/>
      <c r="X44" s="7"/>
      <c r="Y44" s="7"/>
    </row>
  </sheetData>
  <hyperlinks>
    <hyperlink ref="F20" r:id="rId1" display="https://www.qmul.ac.uk/ceg/" xr:uid="{60FD7958-F47D-4CC8-9DBF-584C297BFF4C}"/>
    <hyperlink ref="F21" r:id="rId2" display="https://www.qmul.ac.uk/ceg/about-us/contact-us/" xr:uid="{CF2015FF-BE9F-42F3-AF0F-9EDFAB5A6E68}"/>
  </hyperlinks>
  <pageMargins left="0.7" right="0.7" top="0.75" bottom="0.75" header="0.3" footer="0.3"/>
  <pageSetup paperSize="9" orientation="portrait" horizontalDpi="4294967295" verticalDpi="4294967295"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26"/>
  <sheetViews>
    <sheetView zoomScale="85" zoomScaleNormal="85" workbookViewId="0">
      <pane ySplit="7" topLeftCell="A8" activePane="bottomLeft" state="frozen"/>
      <selection pane="bottomLeft" activeCell="B3" sqref="B3"/>
    </sheetView>
  </sheetViews>
  <sheetFormatPr defaultColWidth="0" defaultRowHeight="15" customHeight="1" zeroHeight="1" x14ac:dyDescent="0.25"/>
  <cols>
    <col min="1" max="1" width="47" customWidth="1"/>
    <col min="2" max="2" width="9.140625" customWidth="1"/>
    <col min="3" max="3" width="20.85546875" customWidth="1"/>
    <col min="4" max="8" width="14.5703125" customWidth="1"/>
    <col min="9" max="9" width="17" customWidth="1"/>
    <col min="10" max="10" width="16.85546875" customWidth="1"/>
    <col min="11" max="11" width="16.7109375" customWidth="1"/>
    <col min="12" max="14" width="17" customWidth="1"/>
    <col min="15" max="15" width="17" style="7" customWidth="1"/>
    <col min="16" max="16384" width="9.140625" hidden="1"/>
  </cols>
  <sheetData>
    <row r="1" spans="1:15" x14ac:dyDescent="0.25">
      <c r="A1" s="7"/>
      <c r="B1" s="7"/>
      <c r="C1" s="7"/>
      <c r="D1" s="7"/>
      <c r="E1" s="7"/>
      <c r="F1" s="7"/>
      <c r="G1" s="7"/>
      <c r="H1" s="7"/>
      <c r="I1" s="7"/>
      <c r="J1" s="7"/>
      <c r="K1" s="7"/>
      <c r="L1" s="7"/>
      <c r="M1" s="7"/>
      <c r="N1" s="7"/>
    </row>
    <row r="2" spans="1:15" ht="26.25" x14ac:dyDescent="0.4">
      <c r="A2" s="7"/>
      <c r="B2" s="11" t="s">
        <v>73</v>
      </c>
      <c r="C2" s="7"/>
      <c r="D2" s="7"/>
      <c r="E2" s="7"/>
      <c r="F2" s="7"/>
      <c r="G2" s="7"/>
      <c r="H2" s="7"/>
      <c r="I2" s="7"/>
      <c r="J2" s="7"/>
      <c r="K2" s="7"/>
      <c r="L2" s="7"/>
      <c r="M2" s="7"/>
      <c r="N2" s="7"/>
    </row>
    <row r="3" spans="1:15" ht="18.75" x14ac:dyDescent="0.3">
      <c r="A3" s="7"/>
      <c r="B3" s="10" t="str">
        <f>Cover!F5</f>
        <v>1st April 2025 - 1st June 2025</v>
      </c>
      <c r="C3" s="7"/>
      <c r="D3" s="7"/>
      <c r="E3" s="7"/>
      <c r="F3" s="7"/>
      <c r="G3" s="7"/>
      <c r="H3" s="7"/>
      <c r="I3" s="7"/>
      <c r="J3" s="7"/>
      <c r="K3" s="7"/>
      <c r="L3" s="7"/>
      <c r="M3" s="7"/>
      <c r="N3" s="7"/>
    </row>
    <row r="4" spans="1:15" ht="36" customHeight="1" x14ac:dyDescent="0.25">
      <c r="A4" s="7"/>
      <c r="B4" s="7"/>
      <c r="C4" s="18"/>
      <c r="D4" s="8"/>
      <c r="E4" s="8"/>
      <c r="F4" s="8"/>
      <c r="G4" s="8"/>
      <c r="H4" s="8"/>
      <c r="I4" s="7"/>
      <c r="J4" s="7"/>
      <c r="K4" s="7"/>
      <c r="L4" s="7"/>
      <c r="M4" s="7"/>
      <c r="N4" s="7"/>
    </row>
    <row r="5" spans="1:15" ht="24" hidden="1" customHeight="1" x14ac:dyDescent="0.25">
      <c r="A5" s="7"/>
      <c r="B5" s="7"/>
      <c r="C5" t="s">
        <v>0</v>
      </c>
      <c r="D5" t="s">
        <v>74</v>
      </c>
      <c r="E5" t="s">
        <v>89</v>
      </c>
      <c r="F5" t="s">
        <v>90</v>
      </c>
      <c r="G5" t="s">
        <v>77</v>
      </c>
      <c r="H5" t="s">
        <v>91</v>
      </c>
      <c r="I5" t="s">
        <v>79</v>
      </c>
      <c r="J5" s="7" t="s">
        <v>92</v>
      </c>
      <c r="K5" s="7" t="s">
        <v>81</v>
      </c>
      <c r="L5" s="7" t="s">
        <v>68</v>
      </c>
      <c r="M5" s="7" t="s">
        <v>82</v>
      </c>
      <c r="N5" s="7" t="s">
        <v>83</v>
      </c>
    </row>
    <row r="6" spans="1:15" ht="77.25" customHeight="1" x14ac:dyDescent="0.25">
      <c r="A6" s="7"/>
      <c r="B6" s="7"/>
      <c r="C6" s="9" t="s">
        <v>93</v>
      </c>
      <c r="D6" s="9" t="s">
        <v>71</v>
      </c>
      <c r="E6" s="9" t="s">
        <v>75</v>
      </c>
      <c r="F6" s="9" t="s">
        <v>76</v>
      </c>
      <c r="G6" s="9" t="s">
        <v>77</v>
      </c>
      <c r="H6" s="9" t="s">
        <v>78</v>
      </c>
      <c r="I6" s="9" t="s">
        <v>79</v>
      </c>
      <c r="J6" s="9" t="s">
        <v>80</v>
      </c>
      <c r="K6" s="9" t="s">
        <v>81</v>
      </c>
      <c r="L6" s="9" t="s">
        <v>68</v>
      </c>
      <c r="M6" s="9" t="s">
        <v>82</v>
      </c>
      <c r="N6" s="9" t="s">
        <v>83</v>
      </c>
      <c r="O6" s="9"/>
    </row>
    <row r="7" spans="1:15" x14ac:dyDescent="0.25">
      <c r="A7" s="6"/>
      <c r="B7" s="6"/>
      <c r="C7" s="6"/>
      <c r="D7" s="6"/>
      <c r="E7" s="6"/>
      <c r="F7" s="6"/>
      <c r="G7" s="6"/>
      <c r="H7" s="6"/>
      <c r="I7" s="6"/>
      <c r="J7" s="6"/>
      <c r="K7" s="6"/>
      <c r="L7" s="6"/>
      <c r="M7" s="6"/>
      <c r="N7" s="6"/>
    </row>
    <row r="8" spans="1:15" x14ac:dyDescent="0.25">
      <c r="A8" t="str">
        <f>VLOOKUP(B8,'Control Panel'!$L$3:$M$61,2,FALSE)</f>
        <v>Market Street Health Group</v>
      </c>
      <c r="B8" t="s">
        <v>7</v>
      </c>
      <c r="C8">
        <f>IFERROR(HLOOKUP($B8,Data1!$A$8:$Z$100,MATCH(Report!C$5,Data1!$A$8:$A$100,0),FALSE),"-")</f>
        <v>7</v>
      </c>
      <c r="D8">
        <f>IFERROR(HLOOKUP($B8,Data1!$A$8:$Z$23,MATCH(Report!D$5,Data1!$A$8:$A$23,0),FALSE),"-")</f>
        <v>7</v>
      </c>
      <c r="E8">
        <f>IFERROR(HLOOKUP($B8,Data1!$A$8:$Z$23,MATCH(Report!E$5,Data1!$A$8:$A$23,0),FALSE),"-")</f>
        <v>0</v>
      </c>
      <c r="F8">
        <f>IFERROR(HLOOKUP($B8,Data1!$A$8:$Z$23,MATCH(Report!F$5,Data1!$A$8:$A$23,0),FALSE),"-")</f>
        <v>0</v>
      </c>
      <c r="G8">
        <f>IFERROR(HLOOKUP($B8,Data1!$A$8:$Z$23,MATCH(Report!G$5,Data1!$A$8:$A$23,0),FALSE),"-")</f>
        <v>6</v>
      </c>
      <c r="H8">
        <f>IFERROR(HLOOKUP($B8,Data1!$A$8:$Z$23,MATCH(Report!H$5,Data1!$A$8:$A$23,0),FALSE),"-")</f>
        <v>7</v>
      </c>
      <c r="I8">
        <f>IFERROR(HLOOKUP($B8,Data1!$A$8:$Z$23,MATCH(Report!I$5,Data1!$A$8:$A$23,0),FALSE),"-")</f>
        <v>7</v>
      </c>
      <c r="J8">
        <f>IFERROR(HLOOKUP($B8,Data1!$A$8:$Z$23,MATCH(Report!J$5,Data1!$A$8:$A$23,0),FALSE),"-")</f>
        <v>0</v>
      </c>
      <c r="K8">
        <f>IFERROR(HLOOKUP($B8,Data1!$A$8:$Z$23,MATCH(Report!K$5,Data1!$A$8:$A$23,0),FALSE),"-")</f>
        <v>0</v>
      </c>
      <c r="L8">
        <f>IFERROR(HLOOKUP($B8,Data1!$A$8:$Z$23,MATCH(Report!L$5,Data1!$A$8:$A$23,0),FALSE),"-")</f>
        <v>0</v>
      </c>
      <c r="M8">
        <f>IFERROR(HLOOKUP($B8,Data1!$A$8:$Z$23,MATCH(Report!M$5,Data1!$A$8:$A$23,0),FALSE),"-")</f>
        <v>0</v>
      </c>
      <c r="N8">
        <f>IFERROR(HLOOKUP($B8,Data1!$A$8:$Z$23,MATCH(Report!N$5,Data1!$A$8:$A$23,0),FALSE),"-")</f>
        <v>7</v>
      </c>
    </row>
    <row r="9" spans="1:15" x14ac:dyDescent="0.25">
      <c r="A9" t="str">
        <f>VLOOKUP(B9,'Control Panel'!$L$3:$M$61,2,FALSE)</f>
        <v xml:space="preserve">Star Lane Medical Centre </v>
      </c>
      <c r="B9" t="s">
        <v>3</v>
      </c>
      <c r="C9">
        <f>IFERROR(HLOOKUP($B9,Data1!$A$8:$Z$100,MATCH(Report!C$5,Data1!$A$8:$A$100,0),FALSE),"-")</f>
        <v>7</v>
      </c>
      <c r="D9">
        <f>IFERROR(HLOOKUP($B9,Data1!$A$8:$Z$23,MATCH(Report!D$5,Data1!$A$8:$A$23,0),FALSE),"-")</f>
        <v>6</v>
      </c>
      <c r="E9">
        <f>IFERROR(HLOOKUP($B9,Data1!$A$8:$Z$23,MATCH(Report!E$5,Data1!$A$8:$A$23,0),FALSE),"-")</f>
        <v>0</v>
      </c>
      <c r="F9">
        <f>IFERROR(HLOOKUP($B9,Data1!$A$8:$Z$23,MATCH(Report!F$5,Data1!$A$8:$A$23,0),FALSE),"-")</f>
        <v>0</v>
      </c>
      <c r="G9">
        <f>IFERROR(HLOOKUP($B9,Data1!$A$8:$Z$23,MATCH(Report!G$5,Data1!$A$8:$A$23,0),FALSE),"-")</f>
        <v>4</v>
      </c>
      <c r="H9">
        <f>IFERROR(HLOOKUP($B9,Data1!$A$8:$Z$23,MATCH(Report!H$5,Data1!$A$8:$A$23,0),FALSE),"-")</f>
        <v>6</v>
      </c>
      <c r="I9">
        <f>IFERROR(HLOOKUP($B9,Data1!$A$8:$Z$23,MATCH(Report!I$5,Data1!$A$8:$A$23,0),FALSE),"-")</f>
        <v>6</v>
      </c>
      <c r="J9">
        <f>IFERROR(HLOOKUP($B9,Data1!$A$8:$Z$23,MATCH(Report!J$5,Data1!$A$8:$A$23,0),FALSE),"-")</f>
        <v>0</v>
      </c>
      <c r="K9">
        <f>IFERROR(HLOOKUP($B9,Data1!$A$8:$Z$23,MATCH(Report!K$5,Data1!$A$8:$A$23,0),FALSE),"-")</f>
        <v>6</v>
      </c>
      <c r="L9">
        <f>IFERROR(HLOOKUP($B9,Data1!$A$8:$Z$23,MATCH(Report!L$5,Data1!$A$8:$A$23,0),FALSE),"-")</f>
        <v>0</v>
      </c>
      <c r="M9">
        <f>IFERROR(HLOOKUP($B9,Data1!$A$8:$Z$23,MATCH(Report!M$5,Data1!$A$8:$A$23,0),FALSE),"-")</f>
        <v>0</v>
      </c>
      <c r="N9">
        <f>IFERROR(HLOOKUP($B9,Data1!$A$8:$Z$23,MATCH(Report!N$5,Data1!$A$8:$A$23,0),FALSE),"-")</f>
        <v>6</v>
      </c>
    </row>
    <row r="10" spans="1:15" x14ac:dyDescent="0.25">
      <c r="A10" t="str">
        <f>VLOOKUP(B10,'Control Panel'!$L$3:$M$61,2,FALSE)</f>
        <v xml:space="preserve">Woodgrange Medical Practice </v>
      </c>
      <c r="B10" t="s">
        <v>16</v>
      </c>
      <c r="C10">
        <f>IFERROR(HLOOKUP($B10,Data1!$A$8:$Z$100,MATCH(Report!C$5,Data1!$A$8:$A$100,0),FALSE),"-")</f>
        <v>14</v>
      </c>
      <c r="D10">
        <f>IFERROR(HLOOKUP($B10,Data1!$A$8:$Z$23,MATCH(Report!D$5,Data1!$A$8:$A$23,0),FALSE),"-")</f>
        <v>13</v>
      </c>
      <c r="E10">
        <f>IFERROR(HLOOKUP($B10,Data1!$A$8:$Z$23,MATCH(Report!E$5,Data1!$A$8:$A$23,0),FALSE),"-")</f>
        <v>1</v>
      </c>
      <c r="F10">
        <f>IFERROR(HLOOKUP($B10,Data1!$A$8:$Z$23,MATCH(Report!F$5,Data1!$A$8:$A$23,0),FALSE),"-")</f>
        <v>1</v>
      </c>
      <c r="G10">
        <f>IFERROR(HLOOKUP($B10,Data1!$A$8:$Z$23,MATCH(Report!G$5,Data1!$A$8:$A$23,0),FALSE),"-")</f>
        <v>7</v>
      </c>
      <c r="H10">
        <f>IFERROR(HLOOKUP($B10,Data1!$A$8:$Z$23,MATCH(Report!H$5,Data1!$A$8:$A$23,0),FALSE),"-")</f>
        <v>13</v>
      </c>
      <c r="I10">
        <f>IFERROR(HLOOKUP($B10,Data1!$A$8:$Z$23,MATCH(Report!I$5,Data1!$A$8:$A$23,0),FALSE),"-")</f>
        <v>13</v>
      </c>
      <c r="J10">
        <f>IFERROR(HLOOKUP($B10,Data1!$A$8:$Z$23,MATCH(Report!J$5,Data1!$A$8:$A$23,0),FALSE),"-")</f>
        <v>0</v>
      </c>
      <c r="K10">
        <f>IFERROR(HLOOKUP($B10,Data1!$A$8:$Z$23,MATCH(Report!K$5,Data1!$A$8:$A$23,0),FALSE),"-")</f>
        <v>0</v>
      </c>
      <c r="L10">
        <f>IFERROR(HLOOKUP($B10,Data1!$A$8:$Z$23,MATCH(Report!L$5,Data1!$A$8:$A$23,0),FALSE),"-")</f>
        <v>0</v>
      </c>
      <c r="M10">
        <f>IFERROR(HLOOKUP($B10,Data1!$A$8:$Z$23,MATCH(Report!M$5,Data1!$A$8:$A$23,0),FALSE),"-")</f>
        <v>12</v>
      </c>
      <c r="N10">
        <f>IFERROR(HLOOKUP($B10,Data1!$A$8:$Z$23,MATCH(Report!N$5,Data1!$A$8:$A$23,0),FALSE),"-")</f>
        <v>13</v>
      </c>
    </row>
    <row r="11" spans="1:15" x14ac:dyDescent="0.25">
      <c r="A11" t="str">
        <f>VLOOKUP(B11,'Control Panel'!$L$3:$M$61,2,FALSE)</f>
        <v xml:space="preserve">Newham Transitional Team </v>
      </c>
      <c r="B11" t="s">
        <v>40</v>
      </c>
      <c r="C11">
        <f>IFERROR(HLOOKUP($B11,Data1!$A$8:$Z$100,MATCH(Report!C$5,Data1!$A$8:$A$100,0),FALSE),"-")</f>
        <v>15</v>
      </c>
      <c r="D11">
        <f>IFERROR(HLOOKUP($B11,Data1!$A$8:$Z$23,MATCH(Report!D$5,Data1!$A$8:$A$23,0),FALSE),"-")</f>
        <v>14</v>
      </c>
      <c r="E11">
        <f>IFERROR(HLOOKUP($B11,Data1!$A$8:$Z$23,MATCH(Report!E$5,Data1!$A$8:$A$23,0),FALSE),"-")</f>
        <v>0</v>
      </c>
      <c r="F11">
        <f>IFERROR(HLOOKUP($B11,Data1!$A$8:$Z$23,MATCH(Report!F$5,Data1!$A$8:$A$23,0),FALSE),"-")</f>
        <v>0</v>
      </c>
      <c r="G11">
        <f>IFERROR(HLOOKUP($B11,Data1!$A$8:$Z$23,MATCH(Report!G$5,Data1!$A$8:$A$23,0),FALSE),"-")</f>
        <v>7</v>
      </c>
      <c r="H11">
        <f>IFERROR(HLOOKUP($B11,Data1!$A$8:$Z$23,MATCH(Report!H$5,Data1!$A$8:$A$23,0),FALSE),"-")</f>
        <v>14</v>
      </c>
      <c r="I11">
        <f>IFERROR(HLOOKUP($B11,Data1!$A$8:$Z$23,MATCH(Report!I$5,Data1!$A$8:$A$23,0),FALSE),"-")</f>
        <v>12</v>
      </c>
      <c r="J11">
        <f>IFERROR(HLOOKUP($B11,Data1!$A$8:$Z$23,MATCH(Report!J$5,Data1!$A$8:$A$23,0),FALSE),"-")</f>
        <v>0</v>
      </c>
      <c r="K11">
        <f>IFERROR(HLOOKUP($B11,Data1!$A$8:$Z$23,MATCH(Report!K$5,Data1!$A$8:$A$23,0),FALSE),"-")</f>
        <v>1</v>
      </c>
      <c r="L11">
        <f>IFERROR(HLOOKUP($B11,Data1!$A$8:$Z$23,MATCH(Report!L$5,Data1!$A$8:$A$23,0),FALSE),"-")</f>
        <v>0</v>
      </c>
      <c r="M11">
        <f>IFERROR(HLOOKUP($B11,Data1!$A$8:$Z$23,MATCH(Report!M$5,Data1!$A$8:$A$23,0),FALSE),"-")</f>
        <v>3</v>
      </c>
      <c r="N11">
        <f>IFERROR(HLOOKUP($B11,Data1!$A$8:$Z$23,MATCH(Report!N$5,Data1!$A$8:$A$23,0),FALSE),"-")</f>
        <v>14</v>
      </c>
    </row>
    <row r="12" spans="1:15" ht="15" customHeight="1" x14ac:dyDescent="0.25">
      <c r="A12" s="12" t="s">
        <v>56</v>
      </c>
      <c r="B12" s="12"/>
      <c r="C12" s="12">
        <f t="shared" ref="C12:N12" si="0">SUM(C8:C9)</f>
        <v>14</v>
      </c>
      <c r="D12" s="12">
        <f t="shared" si="0"/>
        <v>13</v>
      </c>
      <c r="E12" s="12">
        <f t="shared" si="0"/>
        <v>0</v>
      </c>
      <c r="F12" s="12">
        <f t="shared" si="0"/>
        <v>0</v>
      </c>
      <c r="G12" s="12">
        <f t="shared" si="0"/>
        <v>10</v>
      </c>
      <c r="H12" s="12">
        <f t="shared" si="0"/>
        <v>13</v>
      </c>
      <c r="I12" s="12">
        <f t="shared" si="0"/>
        <v>13</v>
      </c>
      <c r="J12" s="12">
        <f t="shared" si="0"/>
        <v>0</v>
      </c>
      <c r="K12" s="12">
        <f t="shared" si="0"/>
        <v>6</v>
      </c>
      <c r="L12" s="12">
        <f t="shared" si="0"/>
        <v>0</v>
      </c>
      <c r="M12" s="12">
        <f t="shared" si="0"/>
        <v>0</v>
      </c>
      <c r="N12" s="12">
        <f t="shared" si="0"/>
        <v>13</v>
      </c>
    </row>
    <row r="13" spans="1:15" s="7" customFormat="1" ht="15" customHeight="1" x14ac:dyDescent="0.25"/>
    <row r="14" spans="1:15" s="7" customFormat="1" ht="15" customHeight="1" x14ac:dyDescent="0.25"/>
    <row r="15" spans="1:15" s="7" customFormat="1" ht="15" customHeight="1" x14ac:dyDescent="0.25"/>
    <row r="16" spans="1:15" s="7" customFormat="1" ht="15" customHeight="1" x14ac:dyDescent="0.25"/>
    <row r="17" s="7" customFormat="1" ht="15" customHeight="1" x14ac:dyDescent="0.25"/>
    <row r="18" s="7" customFormat="1" ht="15" customHeight="1" x14ac:dyDescent="0.25"/>
    <row r="19" s="7" customFormat="1" ht="15" customHeight="1" x14ac:dyDescent="0.25"/>
    <row r="20" s="7" customFormat="1" ht="15" customHeight="1" x14ac:dyDescent="0.25"/>
    <row r="21" s="7" customFormat="1" ht="15" customHeight="1" x14ac:dyDescent="0.25"/>
    <row r="22" s="7" customFormat="1" ht="15" customHeight="1" x14ac:dyDescent="0.25"/>
    <row r="23" s="7" customFormat="1" ht="15" customHeight="1" x14ac:dyDescent="0.25"/>
    <row r="24" s="7" customFormat="1" ht="15" customHeight="1" x14ac:dyDescent="0.25"/>
    <row r="25" s="7" customFormat="1" ht="15" customHeight="1" x14ac:dyDescent="0.25"/>
    <row r="26" s="7" customFormat="1" ht="15" customHeight="1" x14ac:dyDescent="0.25"/>
  </sheetData>
  <phoneticPr fontId="10" type="noConversion"/>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M50"/>
  <sheetViews>
    <sheetView workbookViewId="0">
      <selection activeCell="B5" sqref="B5"/>
    </sheetView>
  </sheetViews>
  <sheetFormatPr defaultRowHeight="15" x14ac:dyDescent="0.25"/>
  <cols>
    <col min="1" max="1" width="33.5703125" bestFit="1" customWidth="1"/>
    <col min="2" max="2" width="11.28515625" bestFit="1" customWidth="1"/>
    <col min="3" max="3" width="8.5703125" bestFit="1" customWidth="1"/>
    <col min="4" max="4" width="17.85546875" bestFit="1" customWidth="1"/>
  </cols>
  <sheetData>
    <row r="2" spans="1:13" x14ac:dyDescent="0.25">
      <c r="B2" s="3"/>
      <c r="C2" s="3"/>
      <c r="D2" s="3"/>
    </row>
    <row r="3" spans="1:13" x14ac:dyDescent="0.25">
      <c r="B3" s="4"/>
      <c r="C3" s="4"/>
      <c r="D3" s="5"/>
      <c r="J3" t="s">
        <v>6</v>
      </c>
      <c r="L3" t="s">
        <v>30</v>
      </c>
      <c r="M3" t="s">
        <v>94</v>
      </c>
    </row>
    <row r="4" spans="1:13" x14ac:dyDescent="0.25">
      <c r="B4" s="3" t="s">
        <v>62</v>
      </c>
      <c r="C4" s="3" t="s">
        <v>63</v>
      </c>
      <c r="D4" s="3" t="s">
        <v>64</v>
      </c>
      <c r="J4" t="s">
        <v>18</v>
      </c>
      <c r="L4" t="s">
        <v>34</v>
      </c>
      <c r="M4" t="s">
        <v>95</v>
      </c>
    </row>
    <row r="5" spans="1:13" x14ac:dyDescent="0.25">
      <c r="A5" t="s">
        <v>0</v>
      </c>
      <c r="B5" s="4" t="str">
        <f>"Data1!"&amp;ADDRESS(MATCH(A5,Data1!$A$1:$A$4182,0)+7,2)</f>
        <v>Data1!$B$17</v>
      </c>
      <c r="C5" s="4" t="str">
        <f>ADDRESS(MATCH(A5,Data1!$A$1:$A$4182,0)+59,3)</f>
        <v>$C$69</v>
      </c>
      <c r="D5" s="5" t="str">
        <f t="shared" ref="D5:D10" si="0">TEXT(B5&amp;":"&amp;C5,"")</f>
        <v>Data1!$B$17:$C$69</v>
      </c>
      <c r="J5" t="s">
        <v>38</v>
      </c>
      <c r="L5" t="s">
        <v>23</v>
      </c>
      <c r="M5" t="s">
        <v>96</v>
      </c>
    </row>
    <row r="6" spans="1:13" x14ac:dyDescent="0.25">
      <c r="A6" t="s">
        <v>57</v>
      </c>
      <c r="B6" s="4" t="e">
        <f>"Data1!"&amp;ADDRESS(MATCH(A6,Data1!$A$1:$A$4182,0)+7,2)</f>
        <v>#N/A</v>
      </c>
      <c r="C6" s="4" t="e">
        <f>ADDRESS(MATCH(A6,Data1!$A$1:$A$4182,0)+59,3)</f>
        <v>#N/A</v>
      </c>
      <c r="D6" s="5" t="e">
        <f t="shared" si="0"/>
        <v>#N/A</v>
      </c>
      <c r="J6" t="s">
        <v>54</v>
      </c>
      <c r="L6" t="s">
        <v>49</v>
      </c>
      <c r="M6" t="s">
        <v>97</v>
      </c>
    </row>
    <row r="7" spans="1:13" x14ac:dyDescent="0.25">
      <c r="A7" t="s">
        <v>58</v>
      </c>
      <c r="B7" s="4" t="e">
        <f>"Data1!"&amp;ADDRESS(MATCH(A7,Data1!$A$1:$A$4182,0)+7,2)</f>
        <v>#N/A</v>
      </c>
      <c r="C7" s="4" t="e">
        <f>ADDRESS(MATCH(A7,Data1!$A$1:$A$4182,0)+58,3)</f>
        <v>#N/A</v>
      </c>
      <c r="D7" s="5" t="e">
        <f t="shared" si="0"/>
        <v>#N/A</v>
      </c>
      <c r="J7" t="s">
        <v>32</v>
      </c>
      <c r="L7" t="s">
        <v>7</v>
      </c>
      <c r="M7" t="s">
        <v>98</v>
      </c>
    </row>
    <row r="8" spans="1:13" x14ac:dyDescent="0.25">
      <c r="A8" t="s">
        <v>59</v>
      </c>
      <c r="B8" s="4" t="e">
        <f>"Data1!"&amp;ADDRESS(MATCH(A8,Data1!$A$1:$A$4182,0)+7,2)</f>
        <v>#N/A</v>
      </c>
      <c r="C8" s="4" t="e">
        <f>ADDRESS(MATCH(A8,Data1!$A$1:$A$4182,0)+58,3)</f>
        <v>#N/A</v>
      </c>
      <c r="D8" s="5" t="e">
        <f t="shared" si="0"/>
        <v>#N/A</v>
      </c>
      <c r="J8" t="s">
        <v>44</v>
      </c>
      <c r="L8" t="s">
        <v>15</v>
      </c>
      <c r="M8" t="s">
        <v>99</v>
      </c>
    </row>
    <row r="9" spans="1:13" x14ac:dyDescent="0.25">
      <c r="A9" t="s">
        <v>60</v>
      </c>
      <c r="B9" s="4" t="e">
        <f>"Data1!"&amp;ADDRESS(MATCH(A9,Data1!$A$1:$A$4182,0)+7,2)</f>
        <v>#N/A</v>
      </c>
      <c r="C9" s="4" t="e">
        <f>ADDRESS(MATCH(A9,Data1!$A$1:$A$4182,0)+58,3)</f>
        <v>#N/A</v>
      </c>
      <c r="D9" s="5" t="e">
        <f t="shared" si="0"/>
        <v>#N/A</v>
      </c>
      <c r="J9" t="s">
        <v>22</v>
      </c>
      <c r="L9" t="s">
        <v>51</v>
      </c>
      <c r="M9" t="s">
        <v>100</v>
      </c>
    </row>
    <row r="10" spans="1:13" x14ac:dyDescent="0.25">
      <c r="A10" t="s">
        <v>61</v>
      </c>
      <c r="B10" s="4" t="e">
        <f>"Data1!"&amp;ADDRESS(MATCH(A10,Data1!$A$1:$A$4182,0)+7,2)</f>
        <v>#N/A</v>
      </c>
      <c r="C10" s="4" t="e">
        <f>ADDRESS(MATCH(A10,Data1!$A$1:$A$4182,0)+58,3)</f>
        <v>#N/A</v>
      </c>
      <c r="D10" s="5" t="e">
        <f t="shared" si="0"/>
        <v>#N/A</v>
      </c>
      <c r="J10" t="s">
        <v>10</v>
      </c>
      <c r="L10" t="s">
        <v>4</v>
      </c>
      <c r="M10" t="s">
        <v>101</v>
      </c>
    </row>
    <row r="11" spans="1:13" x14ac:dyDescent="0.25">
      <c r="B11" s="3"/>
      <c r="C11" s="3"/>
      <c r="D11" s="3"/>
      <c r="J11" t="s">
        <v>43</v>
      </c>
      <c r="L11" t="s">
        <v>18</v>
      </c>
      <c r="M11" t="s">
        <v>102</v>
      </c>
    </row>
    <row r="12" spans="1:13" x14ac:dyDescent="0.25">
      <c r="B12" s="4"/>
      <c r="C12" s="4"/>
      <c r="D12" s="5"/>
      <c r="J12" t="s">
        <v>20</v>
      </c>
      <c r="L12" t="s">
        <v>17</v>
      </c>
      <c r="M12" t="s">
        <v>103</v>
      </c>
    </row>
    <row r="13" spans="1:13" x14ac:dyDescent="0.25">
      <c r="B13" s="4"/>
      <c r="C13" s="4"/>
      <c r="D13" s="5"/>
      <c r="J13" t="s">
        <v>12</v>
      </c>
      <c r="L13" t="s">
        <v>24</v>
      </c>
      <c r="M13" t="s">
        <v>104</v>
      </c>
    </row>
    <row r="14" spans="1:13" x14ac:dyDescent="0.25">
      <c r="B14" s="4"/>
      <c r="C14" s="4"/>
      <c r="D14" s="5"/>
      <c r="J14" t="s">
        <v>4</v>
      </c>
      <c r="L14" t="s">
        <v>12</v>
      </c>
      <c r="M14" t="s">
        <v>105</v>
      </c>
    </row>
    <row r="15" spans="1:13" x14ac:dyDescent="0.25">
      <c r="B15" s="4"/>
      <c r="C15" s="4"/>
      <c r="D15" s="5"/>
      <c r="J15" t="s">
        <v>9</v>
      </c>
      <c r="L15" t="s">
        <v>41</v>
      </c>
      <c r="M15" t="s">
        <v>106</v>
      </c>
    </row>
    <row r="16" spans="1:13" x14ac:dyDescent="0.25">
      <c r="B16" s="4"/>
      <c r="C16" s="4"/>
      <c r="D16" s="5"/>
      <c r="J16" t="s">
        <v>15</v>
      </c>
      <c r="L16" t="s">
        <v>47</v>
      </c>
      <c r="M16" t="s">
        <v>65</v>
      </c>
    </row>
    <row r="17" spans="1:13" x14ac:dyDescent="0.25">
      <c r="B17" s="4"/>
      <c r="C17" s="4"/>
      <c r="D17" s="5"/>
      <c r="J17" t="s">
        <v>28</v>
      </c>
      <c r="L17" t="s">
        <v>11</v>
      </c>
      <c r="M17" t="s">
        <v>107</v>
      </c>
    </row>
    <row r="18" spans="1:13" x14ac:dyDescent="0.25">
      <c r="J18" t="s">
        <v>29</v>
      </c>
      <c r="L18" t="s">
        <v>33</v>
      </c>
      <c r="M18" t="s">
        <v>108</v>
      </c>
    </row>
    <row r="19" spans="1:13" x14ac:dyDescent="0.25">
      <c r="A19" t="e">
        <f>VLOOKUP(B19,$L$3:$M$50,2,FALSE)</f>
        <v>#N/A</v>
      </c>
      <c r="B19" s="17" t="s">
        <v>32</v>
      </c>
      <c r="J19" t="s">
        <v>7</v>
      </c>
      <c r="L19" t="s">
        <v>44</v>
      </c>
      <c r="M19" t="s">
        <v>109</v>
      </c>
    </row>
    <row r="20" spans="1:13" x14ac:dyDescent="0.25">
      <c r="A20" t="str">
        <f t="shared" ref="A20:A25" si="1">VLOOKUP(B20,$L$3:$M$50,2,FALSE)</f>
        <v>The Forest Practice</v>
      </c>
      <c r="B20" s="17" t="s">
        <v>29</v>
      </c>
      <c r="J20" t="s">
        <v>23</v>
      </c>
      <c r="L20" t="s">
        <v>53</v>
      </c>
      <c r="M20" t="s">
        <v>110</v>
      </c>
    </row>
    <row r="21" spans="1:13" x14ac:dyDescent="0.25">
      <c r="A21" t="str">
        <f t="shared" si="1"/>
        <v>Market Street Health Group</v>
      </c>
      <c r="B21" s="17" t="s">
        <v>7</v>
      </c>
      <c r="J21" t="s">
        <v>40</v>
      </c>
      <c r="L21" t="s">
        <v>35</v>
      </c>
      <c r="M21" t="s">
        <v>111</v>
      </c>
    </row>
    <row r="22" spans="1:13" x14ac:dyDescent="0.25">
      <c r="A22" t="str">
        <f t="shared" si="1"/>
        <v xml:space="preserve">Newham Transitional Team </v>
      </c>
      <c r="B22" s="17" t="s">
        <v>40</v>
      </c>
      <c r="J22" t="s">
        <v>69</v>
      </c>
      <c r="L22" t="s">
        <v>39</v>
      </c>
      <c r="M22" t="s">
        <v>112</v>
      </c>
    </row>
    <row r="23" spans="1:13" x14ac:dyDescent="0.25">
      <c r="A23" t="str">
        <f t="shared" si="1"/>
        <v xml:space="preserve">Star Lane Medical Centre </v>
      </c>
      <c r="B23" s="17" t="s">
        <v>3</v>
      </c>
      <c r="J23" t="s">
        <v>8</v>
      </c>
      <c r="L23" t="s">
        <v>36</v>
      </c>
      <c r="M23" t="s">
        <v>113</v>
      </c>
    </row>
    <row r="24" spans="1:13" x14ac:dyDescent="0.25">
      <c r="A24" t="str">
        <f t="shared" si="1"/>
        <v xml:space="preserve">Liberty Bridge Road </v>
      </c>
      <c r="B24" s="17" t="s">
        <v>55</v>
      </c>
      <c r="J24" t="s">
        <v>49</v>
      </c>
      <c r="L24" t="s">
        <v>25</v>
      </c>
      <c r="M24" t="s">
        <v>114</v>
      </c>
    </row>
    <row r="25" spans="1:13" x14ac:dyDescent="0.25">
      <c r="A25" t="str">
        <f t="shared" si="1"/>
        <v xml:space="preserve">Woodgrange Medical Practice </v>
      </c>
      <c r="B25" s="19" t="s">
        <v>16</v>
      </c>
      <c r="J25" t="s">
        <v>3</v>
      </c>
      <c r="L25" t="s">
        <v>48</v>
      </c>
      <c r="M25" t="s">
        <v>66</v>
      </c>
    </row>
    <row r="26" spans="1:13" x14ac:dyDescent="0.25">
      <c r="J26" t="s">
        <v>46</v>
      </c>
      <c r="L26" t="s">
        <v>46</v>
      </c>
      <c r="M26" t="s">
        <v>115</v>
      </c>
    </row>
    <row r="27" spans="1:13" x14ac:dyDescent="0.25">
      <c r="J27" t="s">
        <v>14</v>
      </c>
      <c r="L27" t="s">
        <v>28</v>
      </c>
      <c r="M27" t="s">
        <v>116</v>
      </c>
    </row>
    <row r="28" spans="1:13" x14ac:dyDescent="0.25">
      <c r="J28" t="s">
        <v>45</v>
      </c>
      <c r="L28" t="s">
        <v>21</v>
      </c>
      <c r="M28" t="s">
        <v>117</v>
      </c>
    </row>
    <row r="29" spans="1:13" x14ac:dyDescent="0.25">
      <c r="J29" t="s">
        <v>19</v>
      </c>
      <c r="L29" t="s">
        <v>43</v>
      </c>
      <c r="M29" t="s">
        <v>67</v>
      </c>
    </row>
    <row r="30" spans="1:13" x14ac:dyDescent="0.25">
      <c r="J30" t="s">
        <v>16</v>
      </c>
      <c r="L30" t="s">
        <v>22</v>
      </c>
      <c r="M30" t="s">
        <v>137</v>
      </c>
    </row>
    <row r="31" spans="1:13" x14ac:dyDescent="0.25">
      <c r="J31" t="s">
        <v>55</v>
      </c>
      <c r="L31" t="s">
        <v>6</v>
      </c>
      <c r="M31" t="s">
        <v>118</v>
      </c>
    </row>
    <row r="32" spans="1:13" x14ac:dyDescent="0.25">
      <c r="L32" t="s">
        <v>13</v>
      </c>
      <c r="M32" t="s">
        <v>119</v>
      </c>
    </row>
    <row r="33" spans="12:13" x14ac:dyDescent="0.25">
      <c r="L33" t="s">
        <v>42</v>
      </c>
      <c r="M33" t="s">
        <v>136</v>
      </c>
    </row>
    <row r="34" spans="12:13" x14ac:dyDescent="0.25">
      <c r="L34" t="s">
        <v>40</v>
      </c>
      <c r="M34" t="s">
        <v>120</v>
      </c>
    </row>
    <row r="35" spans="12:13" x14ac:dyDescent="0.25">
      <c r="L35" t="s">
        <v>55</v>
      </c>
      <c r="M35" t="s">
        <v>121</v>
      </c>
    </row>
    <row r="36" spans="12:13" x14ac:dyDescent="0.25">
      <c r="L36" t="s">
        <v>52</v>
      </c>
      <c r="M36" t="s">
        <v>138</v>
      </c>
    </row>
    <row r="37" spans="12:13" x14ac:dyDescent="0.25">
      <c r="L37" t="s">
        <v>20</v>
      </c>
      <c r="M37" t="s">
        <v>122</v>
      </c>
    </row>
    <row r="38" spans="12:13" x14ac:dyDescent="0.25">
      <c r="L38" t="s">
        <v>29</v>
      </c>
      <c r="M38" t="s">
        <v>123</v>
      </c>
    </row>
    <row r="39" spans="12:13" x14ac:dyDescent="0.25">
      <c r="L39" t="s">
        <v>31</v>
      </c>
      <c r="M39" t="s">
        <v>124</v>
      </c>
    </row>
    <row r="40" spans="12:13" x14ac:dyDescent="0.25">
      <c r="L40" t="s">
        <v>19</v>
      </c>
      <c r="M40" t="s">
        <v>125</v>
      </c>
    </row>
    <row r="41" spans="12:13" x14ac:dyDescent="0.25">
      <c r="L41" t="s">
        <v>16</v>
      </c>
      <c r="M41" t="s">
        <v>126</v>
      </c>
    </row>
    <row r="42" spans="12:13" x14ac:dyDescent="0.25">
      <c r="L42" t="s">
        <v>5</v>
      </c>
      <c r="M42" t="s">
        <v>127</v>
      </c>
    </row>
    <row r="43" spans="12:13" x14ac:dyDescent="0.25">
      <c r="L43" t="s">
        <v>37</v>
      </c>
      <c r="M43" t="s">
        <v>128</v>
      </c>
    </row>
    <row r="44" spans="12:13" x14ac:dyDescent="0.25">
      <c r="L44" t="s">
        <v>50</v>
      </c>
      <c r="M44" t="s">
        <v>129</v>
      </c>
    </row>
    <row r="45" spans="12:13" x14ac:dyDescent="0.25">
      <c r="L45" t="s">
        <v>9</v>
      </c>
      <c r="M45" t="s">
        <v>130</v>
      </c>
    </row>
    <row r="46" spans="12:13" x14ac:dyDescent="0.25">
      <c r="L46" t="s">
        <v>27</v>
      </c>
      <c r="M46" t="s">
        <v>131</v>
      </c>
    </row>
    <row r="47" spans="12:13" x14ac:dyDescent="0.25">
      <c r="L47" t="s">
        <v>3</v>
      </c>
      <c r="M47" t="s">
        <v>132</v>
      </c>
    </row>
    <row r="48" spans="12:13" x14ac:dyDescent="0.25">
      <c r="L48" t="s">
        <v>8</v>
      </c>
      <c r="M48" t="s">
        <v>133</v>
      </c>
    </row>
    <row r="49" spans="12:13" x14ac:dyDescent="0.25">
      <c r="L49" t="s">
        <v>14</v>
      </c>
      <c r="M49" t="s">
        <v>134</v>
      </c>
    </row>
    <row r="50" spans="12:13" x14ac:dyDescent="0.25">
      <c r="L50" t="s">
        <v>26</v>
      </c>
      <c r="M50" t="s">
        <v>135</v>
      </c>
    </row>
  </sheetData>
  <pageMargins left="0.7" right="0.7" top="0.75" bottom="0.75" header="0.3" footer="0.3"/>
  <pageSetup paperSize="9"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1"/>
  <sheetViews>
    <sheetView workbookViewId="0">
      <selection activeCell="J7" sqref="J7"/>
    </sheetView>
  </sheetViews>
  <sheetFormatPr defaultRowHeight="15" x14ac:dyDescent="0.25"/>
  <sheetData>
    <row r="1" spans="1:8" x14ac:dyDescent="0.25">
      <c r="A1" t="s">
        <v>84</v>
      </c>
    </row>
    <row r="3" spans="1:8" x14ac:dyDescent="0.25">
      <c r="A3" t="s">
        <v>85</v>
      </c>
      <c r="B3" s="2">
        <v>45810.434027777781</v>
      </c>
      <c r="C3" t="s">
        <v>86</v>
      </c>
      <c r="D3" s="1">
        <v>45809</v>
      </c>
    </row>
    <row r="5" spans="1:8" x14ac:dyDescent="0.25">
      <c r="A5" t="s">
        <v>70</v>
      </c>
      <c r="B5" t="s">
        <v>1</v>
      </c>
      <c r="C5" t="s">
        <v>2</v>
      </c>
    </row>
    <row r="6" spans="1:8" x14ac:dyDescent="0.25">
      <c r="A6">
        <v>255</v>
      </c>
      <c r="B6">
        <v>212</v>
      </c>
      <c r="C6">
        <v>43</v>
      </c>
    </row>
    <row r="8" spans="1:8" x14ac:dyDescent="0.25">
      <c r="B8" t="s">
        <v>87</v>
      </c>
      <c r="C8" t="s">
        <v>7</v>
      </c>
      <c r="D8" t="s">
        <v>3</v>
      </c>
      <c r="E8" t="s">
        <v>8</v>
      </c>
      <c r="F8" t="s">
        <v>16</v>
      </c>
      <c r="G8" t="s">
        <v>40</v>
      </c>
      <c r="H8" t="s">
        <v>52</v>
      </c>
    </row>
    <row r="9" spans="1:8" x14ac:dyDescent="0.25">
      <c r="A9" t="s">
        <v>88</v>
      </c>
    </row>
    <row r="10" spans="1:8" x14ac:dyDescent="0.25">
      <c r="A10" t="s">
        <v>0</v>
      </c>
      <c r="C10">
        <v>7</v>
      </c>
      <c r="D10">
        <v>7</v>
      </c>
      <c r="E10">
        <v>2</v>
      </c>
      <c r="F10">
        <v>14</v>
      </c>
      <c r="G10">
        <v>15</v>
      </c>
      <c r="H10">
        <v>1</v>
      </c>
    </row>
    <row r="11" spans="1:8" x14ac:dyDescent="0.25">
      <c r="A11" t="s">
        <v>74</v>
      </c>
      <c r="C11">
        <v>7</v>
      </c>
      <c r="D11">
        <v>6</v>
      </c>
      <c r="E11">
        <v>2</v>
      </c>
      <c r="F11">
        <v>13</v>
      </c>
      <c r="G11">
        <v>14</v>
      </c>
      <c r="H11">
        <v>1</v>
      </c>
    </row>
    <row r="12" spans="1:8" x14ac:dyDescent="0.25">
      <c r="A12" t="s">
        <v>89</v>
      </c>
      <c r="C12">
        <v>0</v>
      </c>
      <c r="D12">
        <v>0</v>
      </c>
      <c r="E12">
        <v>0</v>
      </c>
      <c r="F12">
        <v>1</v>
      </c>
      <c r="G12">
        <v>0</v>
      </c>
      <c r="H12">
        <v>0</v>
      </c>
    </row>
    <row r="13" spans="1:8" x14ac:dyDescent="0.25">
      <c r="A13" t="s">
        <v>90</v>
      </c>
      <c r="C13">
        <v>0</v>
      </c>
      <c r="D13">
        <v>0</v>
      </c>
      <c r="E13">
        <v>0</v>
      </c>
      <c r="F13">
        <v>1</v>
      </c>
      <c r="G13">
        <v>0</v>
      </c>
      <c r="H13">
        <v>0</v>
      </c>
    </row>
    <row r="14" spans="1:8" x14ac:dyDescent="0.25">
      <c r="A14" t="s">
        <v>77</v>
      </c>
      <c r="C14">
        <v>6</v>
      </c>
      <c r="D14">
        <v>4</v>
      </c>
      <c r="E14">
        <v>0</v>
      </c>
      <c r="F14">
        <v>7</v>
      </c>
      <c r="G14">
        <v>7</v>
      </c>
      <c r="H14">
        <v>0</v>
      </c>
    </row>
    <row r="15" spans="1:8" x14ac:dyDescent="0.25">
      <c r="A15" t="s">
        <v>91</v>
      </c>
      <c r="C15">
        <v>7</v>
      </c>
      <c r="D15">
        <v>6</v>
      </c>
      <c r="E15">
        <v>0</v>
      </c>
      <c r="F15">
        <v>13</v>
      </c>
      <c r="G15">
        <v>14</v>
      </c>
      <c r="H15">
        <v>0</v>
      </c>
    </row>
    <row r="16" spans="1:8" x14ac:dyDescent="0.25">
      <c r="A16" t="s">
        <v>79</v>
      </c>
      <c r="C16">
        <v>7</v>
      </c>
      <c r="D16">
        <v>6</v>
      </c>
      <c r="E16">
        <v>0</v>
      </c>
      <c r="F16">
        <v>13</v>
      </c>
      <c r="G16">
        <v>12</v>
      </c>
      <c r="H16">
        <v>0</v>
      </c>
    </row>
    <row r="17" spans="1:8" x14ac:dyDescent="0.25">
      <c r="A17" t="s">
        <v>92</v>
      </c>
      <c r="C17">
        <v>0</v>
      </c>
      <c r="D17">
        <v>0</v>
      </c>
      <c r="E17">
        <v>0</v>
      </c>
      <c r="F17">
        <v>0</v>
      </c>
      <c r="G17">
        <v>0</v>
      </c>
      <c r="H17">
        <v>0</v>
      </c>
    </row>
    <row r="18" spans="1:8" x14ac:dyDescent="0.25">
      <c r="A18" t="s">
        <v>68</v>
      </c>
      <c r="C18">
        <v>0</v>
      </c>
      <c r="D18">
        <v>0</v>
      </c>
      <c r="E18">
        <v>0</v>
      </c>
      <c r="F18">
        <v>0</v>
      </c>
      <c r="G18">
        <v>0</v>
      </c>
      <c r="H18">
        <v>0</v>
      </c>
    </row>
    <row r="19" spans="1:8" x14ac:dyDescent="0.25">
      <c r="A19" t="s">
        <v>82</v>
      </c>
      <c r="C19">
        <v>0</v>
      </c>
      <c r="D19">
        <v>0</v>
      </c>
      <c r="E19">
        <v>0</v>
      </c>
      <c r="F19">
        <v>12</v>
      </c>
      <c r="G19">
        <v>3</v>
      </c>
      <c r="H19">
        <v>0</v>
      </c>
    </row>
    <row r="20" spans="1:8" x14ac:dyDescent="0.25">
      <c r="A20" t="s">
        <v>83</v>
      </c>
      <c r="C20">
        <v>7</v>
      </c>
      <c r="D20">
        <v>6</v>
      </c>
      <c r="E20">
        <v>0</v>
      </c>
      <c r="F20">
        <v>13</v>
      </c>
      <c r="G20">
        <v>14</v>
      </c>
      <c r="H20">
        <v>0</v>
      </c>
    </row>
    <row r="21" spans="1:8" x14ac:dyDescent="0.25">
      <c r="A21" t="s">
        <v>81</v>
      </c>
      <c r="C21">
        <v>0</v>
      </c>
      <c r="D21">
        <v>6</v>
      </c>
      <c r="E21">
        <v>0</v>
      </c>
      <c r="F21">
        <v>0</v>
      </c>
      <c r="G21">
        <v>1</v>
      </c>
      <c r="H21">
        <v>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9c18f9b8-5ae4-4f0b-a238-a922c51e2dda" ContentTypeId="0x0101005EA864BF41DF8A41860E925F5B29BCF5" PreviousValue="false"/>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d5efd484-15aa-41a0-83f6-0646502cb6d6">
      <Value>1</Value>
    </TaxCatchAll>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Notes xmlns="f995a362-f1ea-4f36-a838-e742602ff8dc" xsi:nil="true"/>
    <lcf76f155ced4ddcb4097134ff3c332f xmlns="f995a362-f1ea-4f36-a838-e742602ff8dc">
      <Terms xmlns="http://schemas.microsoft.com/office/infopath/2007/PartnerControls"/>
    </lcf76f155ced4ddcb4097134ff3c332f>
    <Correction xmlns="f995a362-f1ea-4f36-a838-e742602ff8dc">false</Correction>
    <Checked xmlns="f995a362-f1ea-4f36-a838-e742602ff8dc">false</Checked>
    <Checking xmlns="f995a362-f1ea-4f36-a838-e742602ff8dc" xsi:nil="true"/>
  </documentManagement>
</p:properties>
</file>

<file path=customXml/item4.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40" ma:contentTypeDescription="" ma:contentTypeScope="" ma:versionID="aa656fa7d0577b911800d51bc25cb78c">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e562155b24f0e7ea08ed4cc394c5d35e"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element ref="ns3:lcf76f155ced4ddcb4097134ff3c332f" minOccurs="0"/>
                <xsd:element ref="ns3:MediaServiceOCR" minOccurs="0"/>
                <xsd:element ref="ns3:MediaServiceGenerationTime" minOccurs="0"/>
                <xsd:element ref="ns3:MediaServiceEventHashCode" minOccurs="0"/>
                <xsd:element ref="ns3:MediaServiceObjectDetectorVersions" minOccurs="0"/>
                <xsd:element ref="ns3:MediaServiceSearchProperties" minOccurs="0"/>
                <xsd:element ref="ns3:Checking" minOccurs="0"/>
                <xsd:element ref="ns3:Checked" minOccurs="0"/>
                <xsd:element ref="ns3:Notes" minOccurs="0"/>
                <xsd:element ref="ns3:Corre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element name="lcf76f155ced4ddcb4097134ff3c332f" ma:index="35" nillable="true" ma:taxonomy="true" ma:internalName="lcf76f155ced4ddcb4097134ff3c332f" ma:taxonomyFieldName="MediaServiceImageTags" ma:displayName="Image Tags" ma:readOnly="false" ma:fieldId="{5cf76f15-5ced-4ddc-b409-7134ff3c332f}" ma:taxonomyMulti="true" ma:sspId="9c18f9b8-5ae4-4f0b-a238-a922c51e2dda" ma:termSetId="09814cd3-568e-fe90-9814-8d621ff8fb84" ma:anchorId="fba54fb3-c3e1-fe81-a776-ca4b69148c4d" ma:open="true" ma:isKeyword="false">
      <xsd:complexType>
        <xsd:sequence>
          <xsd:element ref="pc:Terms" minOccurs="0" maxOccurs="1"/>
        </xsd:sequence>
      </xsd:complexType>
    </xsd:element>
    <xsd:element name="MediaServiceOCR" ma:index="36" nillable="true" ma:displayName="Extracted Text" ma:internalName="MediaServiceOCR" ma:readOnly="true">
      <xsd:simpleType>
        <xsd:restriction base="dms:Note">
          <xsd:maxLength value="255"/>
        </xsd:restriction>
      </xsd:simpleType>
    </xsd:element>
    <xsd:element name="MediaServiceGenerationTime" ma:index="37" nillable="true" ma:displayName="MediaServiceGenerationTime" ma:hidden="true" ma:internalName="MediaServiceGenerationTime" ma:readOnly="true">
      <xsd:simpleType>
        <xsd:restriction base="dms:Text"/>
      </xsd:simpleType>
    </xsd:element>
    <xsd:element name="MediaServiceEventHashCode" ma:index="38" nillable="true" ma:displayName="MediaServiceEventHashCode" ma:hidden="true" ma:internalName="MediaServiceEventHashCode" ma:readOnly="true">
      <xsd:simpleType>
        <xsd:restriction base="dms:Text"/>
      </xsd:simpleType>
    </xsd:element>
    <xsd:element name="MediaServiceObjectDetectorVersions" ma:index="39"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40" nillable="true" ma:displayName="MediaServiceSearchProperties" ma:hidden="true" ma:internalName="MediaServiceSearchProperties" ma:readOnly="true">
      <xsd:simpleType>
        <xsd:restriction base="dms:Note"/>
      </xsd:simpleType>
    </xsd:element>
    <xsd:element name="Checking" ma:index="41" nillable="true" ma:displayName="Checking" ma:format="Dropdown" ma:internalName="Checking">
      <xsd:simpleType>
        <xsd:restriction base="dms:Text">
          <xsd:maxLength value="255"/>
        </xsd:restriction>
      </xsd:simpleType>
    </xsd:element>
    <xsd:element name="Checked" ma:index="42" nillable="true" ma:displayName="Checked/Sent to GPC" ma:default="0" ma:format="Dropdown" ma:internalName="Checked">
      <xsd:simpleType>
        <xsd:restriction base="dms:Boolean"/>
      </xsd:simpleType>
    </xsd:element>
    <xsd:element name="Notes" ma:index="43" nillable="true" ma:displayName="Notes" ma:format="Dropdown" ma:internalName="Notes">
      <xsd:simpleType>
        <xsd:restriction base="dms:Text">
          <xsd:maxLength value="255"/>
        </xsd:restriction>
      </xsd:simpleType>
    </xsd:element>
    <xsd:element name="Correction" ma:index="44" nillable="true" ma:displayName="Correction Needed" ma:default="0" ma:description="Found errors" ma:format="Dropdown" ma:internalName="Correction">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DA27AED-6E38-400A-A954-5C2A278D8508}">
  <ds:schemaRefs>
    <ds:schemaRef ds:uri="Microsoft.SharePoint.Taxonomy.ContentTypeSync"/>
  </ds:schemaRefs>
</ds:datastoreItem>
</file>

<file path=customXml/itemProps2.xml><?xml version="1.0" encoding="utf-8"?>
<ds:datastoreItem xmlns:ds="http://schemas.openxmlformats.org/officeDocument/2006/customXml" ds:itemID="{16957E49-525D-4DB9-A428-FC6BDD31CB48}">
  <ds:schemaRefs>
    <ds:schemaRef ds:uri="http://schemas.microsoft.com/sharepoint/v3/contenttype/forms"/>
  </ds:schemaRefs>
</ds:datastoreItem>
</file>

<file path=customXml/itemProps3.xml><?xml version="1.0" encoding="utf-8"?>
<ds:datastoreItem xmlns:ds="http://schemas.openxmlformats.org/officeDocument/2006/customXml" ds:itemID="{47268931-E1EA-4AF1-AD45-B5462C126BD2}">
  <ds:schemaRefs>
    <ds:schemaRef ds:uri="http://schemas.microsoft.com/office/2006/metadata/properties"/>
    <ds:schemaRef ds:uri="http://schemas.microsoft.com/office/infopath/2007/PartnerControls"/>
    <ds:schemaRef ds:uri="d5efd484-15aa-41a0-83f6-0646502cb6d6"/>
    <ds:schemaRef ds:uri="http://schemas.microsoft.com/sharepoint/v3"/>
    <ds:schemaRef ds:uri="f995a362-f1ea-4f36-a838-e742602ff8dc"/>
  </ds:schemaRefs>
</ds:datastoreItem>
</file>

<file path=customXml/itemProps4.xml><?xml version="1.0" encoding="utf-8"?>
<ds:datastoreItem xmlns:ds="http://schemas.openxmlformats.org/officeDocument/2006/customXml" ds:itemID="{82BB994D-0DB1-4A7D-8821-707DAD89921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Report</vt:lpstr>
      <vt:lpstr>Control Panel</vt:lpstr>
      <vt:lpstr>Data1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2025-06-03T12:59:10Z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0x0101005EA864BF41DF8A41860E925F5B29BCF500F553BF34473073438DF49462F72B571E</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y fmtid="{D5CDD505-2E9C-101B-9397-08002B2CF9AE}" pid="10" name="MediaServiceImageTags">
    <vt:lpwstr/>
  </property>
</Properties>
</file>