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pivotTables/pivotTable1.xml" ContentType="application/vnd.openxmlformats-officedocument.spreadsheetml.pivotTable+xml"/>
  <Override PartName="/xl/drawings/drawing2.xml" ContentType="application/vnd.openxmlformats-officedocument.drawing+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pivotTables/pivotTable2.xml" ContentType="application/vnd.openxmlformats-officedocument.spreadsheetml.pivotTable+xml"/>
  <Override PartName="/xl/drawings/drawing3.xml" ContentType="application/vnd.openxmlformats-officedocument.drawing+xml"/>
  <Override PartName="/xl/slicers/slicer2.xml" ContentType="application/vnd.ms-excel.slicer+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pivotTables/pivotTable3.xml" ContentType="application/vnd.openxmlformats-officedocument.spreadsheetml.pivotTable+xml"/>
  <Override PartName="/xl/drawings/drawing4.xml" ContentType="application/vnd.openxmlformats-officedocument.drawing+xml"/>
  <Override PartName="/xl/slicers/slicer3.xml" ContentType="application/vnd.ms-excel.slicer+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pivotTables/pivotTable4.xml" ContentType="application/vnd.openxmlformats-officedocument.spreadsheetml.pivotTable+xml"/>
  <Override PartName="/xl/pivotTables/pivotTable5.xml" ContentType="application/vnd.openxmlformats-officedocument.spreadsheetml.pivotTable+xml"/>
  <Override PartName="/xl/pivotTables/pivotTable6.xml" ContentType="application/vnd.openxmlformats-officedocument.spreadsheetml.pivotTable+xml"/>
  <Override PartName="/xl/pivotTables/pivotTable7.xml" ContentType="application/vnd.openxmlformats-officedocument.spreadsheetml.pivot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hidePivotFieldList="1"/>
  <xr:revisionPtr revIDLastSave="0" documentId="8_{DB90FCEB-E3A6-43D6-9015-89C638E5FBAF}" xr6:coauthVersionLast="47" xr6:coauthVersionMax="47" xr10:uidLastSave="{00000000-0000-0000-0000-000000000000}"/>
  <bookViews>
    <workbookView xWindow="-120" yWindow="-120" windowWidth="29040" windowHeight="15840" tabRatio="768" xr2:uid="{00000000-000D-0000-FFFF-FFFF00000000}"/>
  </bookViews>
  <sheets>
    <sheet name="Information" sheetId="11" r:id="rId1"/>
    <sheet name="CareProcesses" sheetId="28" r:id="rId2"/>
    <sheet name="TreatmentTargets" sheetId="25" r:id="rId3"/>
    <sheet name="T2Day" sheetId="29" r:id="rId4"/>
    <sheet name="Data_Output" sheetId="23" state="hidden" r:id="rId5"/>
    <sheet name="Metric_Names" sheetId="30" state="hidden" r:id="rId6"/>
    <sheet name="CP_Pivot" sheetId="4" state="hidden" r:id="rId7"/>
    <sheet name="TT_Pivot" sheetId="12" state="hidden" r:id="rId8"/>
    <sheet name="T2Day_Pivot" sheetId="31" state="hidden" r:id="rId9"/>
  </sheets>
  <definedNames>
    <definedName name="_xlnm._FilterDatabase" localSheetId="1" hidden="1">CareProcesses!$A$27:$W$163</definedName>
    <definedName name="_xlnm._FilterDatabase" localSheetId="3" hidden="1">T2Day!$A$25:$AW$158</definedName>
    <definedName name="_xlnm._FilterDatabase" localSheetId="2" hidden="1">TreatmentTargets!$A$27:$U$77</definedName>
    <definedName name="ExternalData_1" localSheetId="4" hidden="1">Data_Output!$A$1:$BC$678</definedName>
    <definedName name="Slicer_Locality">#N/A</definedName>
    <definedName name="Slicer_Rel_D">#N/A</definedName>
    <definedName name="Slicer_Rel_D311">#N/A</definedName>
    <definedName name="Slicer_Rel_D5">#N/A</definedName>
    <definedName name="Slicer_SubLocality">#N/A</definedName>
    <definedName name="Slicer_SubLocality1">#N/A</definedName>
    <definedName name="Slicer_SubLocality2">#N/A</definedName>
  </definedNames>
  <calcPr calcId="191028"/>
  <pivotCaches>
    <pivotCache cacheId="0" r:id="rId10"/>
  </pivotCaches>
  <extLst>
    <ext xmlns:x14="http://schemas.microsoft.com/office/spreadsheetml/2009/9/main" uri="{BBE1A952-AA13-448e-AADC-164F8A28A991}">
      <x14:slicerCaches>
        <x14:slicerCache r:id="rId11"/>
        <x14:slicerCache r:id="rId12"/>
        <x14:slicerCache r:id="rId13"/>
        <x14:slicerCache r:id="rId14"/>
        <x14:slicerCache r:id="rId15"/>
        <x14:slicerCache r:id="rId16"/>
        <x14:slicerCache r:id="rId17"/>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47" i="30" l="1"/>
  <c r="D26" i="29"/>
  <c r="E26" i="29"/>
  <c r="E25" i="29" s="1"/>
  <c r="F26" i="29"/>
  <c r="G26" i="29"/>
  <c r="G25" i="29" s="1"/>
  <c r="H26" i="29"/>
  <c r="I26" i="29"/>
  <c r="I25" i="29" s="1"/>
  <c r="J26" i="29"/>
  <c r="J25" i="29" s="1"/>
  <c r="K26" i="29"/>
  <c r="L26" i="29"/>
  <c r="L25" i="29" s="1"/>
  <c r="M26" i="29"/>
  <c r="N26" i="29"/>
  <c r="O26" i="29"/>
  <c r="O25" i="29" s="1"/>
  <c r="P26" i="29"/>
  <c r="Q26" i="29"/>
  <c r="Q25" i="29" s="1"/>
  <c r="R26" i="29"/>
  <c r="S26" i="29"/>
  <c r="S25" i="29" s="1"/>
  <c r="T26" i="29"/>
  <c r="U26" i="29"/>
  <c r="U25" i="29" s="1"/>
  <c r="V26" i="29"/>
  <c r="W26" i="29"/>
  <c r="W25" i="29" s="1"/>
  <c r="X26" i="29"/>
  <c r="Y26" i="29"/>
  <c r="Y25" i="29" s="1"/>
  <c r="Z26" i="29"/>
  <c r="AA26" i="29"/>
  <c r="AA25" i="29" s="1"/>
  <c r="AB26" i="29"/>
  <c r="AC26" i="29"/>
  <c r="AC25" i="29" s="1"/>
  <c r="AD26" i="29"/>
  <c r="AE26" i="29"/>
  <c r="AE25" i="29" s="1"/>
  <c r="AF26" i="29"/>
  <c r="AG26" i="29"/>
  <c r="AG25" i="29" s="1"/>
  <c r="AH26" i="29"/>
  <c r="AI26" i="29"/>
  <c r="AI25" i="29" s="1"/>
  <c r="AJ26" i="29"/>
  <c r="AK26" i="29"/>
  <c r="AK25" i="29" s="1"/>
  <c r="AL26" i="29"/>
  <c r="AM26" i="29"/>
  <c r="AM25" i="29" s="1"/>
  <c r="AN26" i="29"/>
  <c r="AO26" i="29"/>
  <c r="AO25" i="29" s="1"/>
  <c r="AP26" i="29"/>
  <c r="AQ26" i="29"/>
  <c r="AQ25" i="29" s="1"/>
  <c r="AR26" i="29"/>
  <c r="AS26" i="29"/>
  <c r="AS25" i="29" s="1"/>
  <c r="AT26" i="29"/>
  <c r="AU26" i="29"/>
  <c r="AU25" i="29" s="1"/>
  <c r="C26" i="29"/>
  <c r="C25" i="29" s="1"/>
  <c r="B26" i="29"/>
  <c r="B25" i="29" s="1"/>
  <c r="B24" i="30"/>
  <c r="B26" i="30"/>
  <c r="E28" i="25"/>
  <c r="F28" i="25"/>
  <c r="F27" i="25" s="1"/>
  <c r="G28" i="25"/>
  <c r="H28" i="25"/>
  <c r="I28" i="25"/>
  <c r="I27" i="25" s="1"/>
  <c r="J28" i="25"/>
  <c r="J27" i="25" s="1"/>
  <c r="K28" i="25"/>
  <c r="L28" i="25"/>
  <c r="L27" i="25" s="1"/>
  <c r="M28" i="25"/>
  <c r="N28" i="25"/>
  <c r="N27" i="25" s="1"/>
  <c r="O28" i="25"/>
  <c r="P28" i="25"/>
  <c r="P27" i="25" s="1"/>
  <c r="Q28" i="25"/>
  <c r="R28" i="25"/>
  <c r="D28" i="25"/>
  <c r="D27" i="25" s="1"/>
  <c r="C28" i="25"/>
  <c r="C27" i="25" s="1"/>
  <c r="B28" i="25"/>
  <c r="B27" i="25" s="1"/>
  <c r="G27" i="28"/>
  <c r="I27" i="28"/>
  <c r="K27" i="28"/>
  <c r="M27" i="28"/>
  <c r="O27" i="28"/>
  <c r="Q27" i="28"/>
  <c r="S27" i="28"/>
  <c r="U27" i="28"/>
  <c r="H28" i="28"/>
  <c r="I28" i="28"/>
  <c r="J28" i="28"/>
  <c r="K28" i="28"/>
  <c r="L28" i="28"/>
  <c r="M28" i="28"/>
  <c r="N28" i="28"/>
  <c r="O28" i="28"/>
  <c r="P28" i="28"/>
  <c r="Q28" i="28"/>
  <c r="R28" i="28"/>
  <c r="S28" i="28"/>
  <c r="T28" i="28"/>
  <c r="U28" i="28"/>
  <c r="V28" i="28"/>
  <c r="G28" i="28"/>
  <c r="D28" i="28"/>
  <c r="E28" i="28"/>
  <c r="E27" i="28" s="1"/>
  <c r="C28" i="28"/>
  <c r="C27" i="28" s="1"/>
  <c r="B28" i="28"/>
  <c r="B27" i="28" s="1"/>
  <c r="B50" i="30"/>
  <c r="B49" i="30"/>
  <c r="B48" i="30"/>
  <c r="B51" i="30"/>
  <c r="B46" i="30"/>
  <c r="B45" i="30"/>
  <c r="B44" i="30"/>
  <c r="B43" i="30"/>
  <c r="B42" i="30"/>
  <c r="B41" i="30"/>
  <c r="B40" i="30"/>
  <c r="B39" i="30"/>
  <c r="B38" i="30"/>
  <c r="B37" i="30"/>
  <c r="B36" i="30"/>
  <c r="B35" i="30"/>
  <c r="B34" i="30"/>
  <c r="B33" i="30"/>
  <c r="B32" i="30"/>
  <c r="B31" i="30"/>
  <c r="B30" i="30"/>
  <c r="B29" i="30"/>
  <c r="B28" i="30"/>
  <c r="B27" i="30"/>
  <c r="B25" i="30"/>
  <c r="B22" i="30"/>
  <c r="B5" i="30"/>
  <c r="B8" i="30"/>
  <c r="B3" i="30"/>
  <c r="B4" i="30"/>
  <c r="B6" i="30"/>
  <c r="B7" i="30"/>
  <c r="B9" i="30"/>
  <c r="B10" i="30"/>
  <c r="B11" i="30"/>
  <c r="B12" i="30"/>
  <c r="B13" i="30"/>
  <c r="B14" i="30"/>
  <c r="B15" i="30"/>
  <c r="B16" i="30"/>
  <c r="B17" i="30"/>
  <c r="B18" i="30"/>
  <c r="B20" i="30"/>
  <c r="B21" i="30"/>
  <c r="N25" i="29" l="1"/>
  <c r="M27" i="25"/>
  <c r="G27" i="25"/>
  <c r="Q27" i="25"/>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keepAlive="1" name="Query - BHRT2_Data (2)" description="Connection to the 'BHRT2_Data (2)' query in the workbook." type="5" refreshedVersion="8" background="1" saveData="1">
    <dbPr connection="Provider=Microsoft.Mashup.OleDb.1;Data Source=$Workbook$;Location=&quot;BHRT2_Data (2)&quot;;Extended Properties=&quot;&quot;" command="SELECT * FROM [BHRT2_Data (2)]"/>
  </connection>
  <connection id="2" xr16:uid="{1C9008D3-5633-43F2-8097-F492525060C9}" keepAlive="1" name="Query - Data_Output" description="Connection to the 'Data_Output' query in the workbook." type="5" refreshedVersion="8" background="1" saveData="1">
    <dbPr connection="Provider=Microsoft.Mashup.OleDb.1;Data Source=$Workbook$;Location=Data_Output;Extended Properties=&quot;&quot;" command="SELECT * FROM [Data_Output]"/>
  </connection>
  <connection id="3" xr16:uid="{699C6430-AF71-4142-9A14-758B8B32DDB2}" keepAlive="1" name="Query - LC data" description="Connection to the 'LC data' query in the workbook." type="5" refreshedVersion="8" background="1" saveData="1">
    <dbPr connection="Provider=Microsoft.Mashup.OleDb.1;Data Source=$Workbook$;Location=&quot;LC data&quot;;Extended Properties=&quot;&quot;" command="SELECT * FROM [LC data]"/>
  </connection>
  <connection id="4" xr16:uid="{3318861E-4DCD-4CF1-8A3D-E1A81392FE4F}" keepAlive="1" name="Query - NDPP data" description="Connection to the 'NDPP data' query in the workbook." type="5" refreshedVersion="8" background="1" saveData="1">
    <dbPr connection="Provider=Microsoft.Mashup.OleDb.1;Data Source=$Workbook$;Location=&quot;NDPP data&quot;;Extended Properties=&quot;&quot;" command="SELECT * FROM [NDPP data]"/>
  </connection>
  <connection id="5" xr16:uid="{895D871A-EE7E-4A92-AC58-397B230AA9E0}" keepAlive="1" name="Query - Precon data" description="Connection to the 'Precon data' query in the workbook." type="5" refreshedVersion="8" background="1" saveData="1">
    <dbPr connection="Provider=Microsoft.Mashup.OleDb.1;Data Source=$Workbook$;Location=&quot;Precon data&quot;;Extended Properties=&quot;&quot;" command="SELECT * FROM [Precon data]"/>
  </connection>
</connections>
</file>

<file path=xl/sharedStrings.xml><?xml version="1.0" encoding="utf-8"?>
<sst xmlns="http://schemas.openxmlformats.org/spreadsheetml/2006/main" count="4155" uniqueCount="559">
  <si>
    <t>Barking &amp; Dagenham, Havering and Redbridge</t>
  </si>
  <si>
    <t>Diabetes Care (Type 2)</t>
  </si>
  <si>
    <t>Population covered</t>
  </si>
  <si>
    <t>All patients over 17 with Type 2 diabetes recorded on the practice diabetic registers.</t>
  </si>
  <si>
    <t>Eight Care Processes (8CP)</t>
  </si>
  <si>
    <t xml:space="preserve">The requirements and approach for the progressive improvement of eight care process (8CP) delivery is the same as that for 2022-23.  </t>
  </si>
  <si>
    <t>Treatment targets (3TT)</t>
  </si>
  <si>
    <t xml:space="preserve">Providers will engage with diabetic patients to improve achievement of treatment targets for BP, Cardiovascular risk (formerly Cholesterol) and HbA1c. </t>
  </si>
  <si>
    <t xml:space="preserve">Blood Glucose: </t>
  </si>
  <si>
    <t>1. Patients on the diabetic register, without moderate or severe frailty (eFI score &gt;=0.25), whose latest HbA1c is &lt;= 58mmol</t>
  </si>
  <si>
    <t>CVD Risk Management:</t>
  </si>
  <si>
    <r>
      <t>1.</t>
    </r>
    <r>
      <rPr>
        <sz val="7"/>
        <color theme="1"/>
        <rFont val="Times New Roman"/>
        <family val="1"/>
      </rPr>
      <t xml:space="preserve">    </t>
    </r>
    <r>
      <rPr>
        <sz val="11"/>
        <color theme="1"/>
        <rFont val="Arial"/>
        <family val="2"/>
      </rPr>
      <t xml:space="preserve">For diabetic patients age 18 years and older </t>
    </r>
    <r>
      <rPr>
        <u/>
        <sz val="11"/>
        <color theme="1"/>
        <rFont val="Arial"/>
        <family val="2"/>
      </rPr>
      <t>without</t>
    </r>
    <r>
      <rPr>
        <sz val="11"/>
        <color theme="1"/>
        <rFont val="Arial"/>
        <family val="2"/>
      </rPr>
      <t xml:space="preserve"> CVD (IHD, stroke/TIA or PAD), (including newly diagnosed diabetes), and without moderate or severe frailty (eFI score &lt;=0.25), calculate QRisk and where QRisk score &gt;= 10% offer primary prevention statin. (</t>
    </r>
    <r>
      <rPr>
        <i/>
        <sz val="11"/>
        <color theme="1"/>
        <rFont val="Arial"/>
        <family val="2"/>
      </rPr>
      <t>Recommended primary prevention is atorvastatin 20mg though any statin will qualify for this metric).</t>
    </r>
  </si>
  <si>
    <r>
      <t>2.</t>
    </r>
    <r>
      <rPr>
        <i/>
        <sz val="7"/>
        <color theme="1"/>
        <rFont val="Times New Roman"/>
        <family val="1"/>
      </rPr>
      <t xml:space="preserve">    </t>
    </r>
    <r>
      <rPr>
        <sz val="11"/>
        <color theme="1"/>
        <rFont val="Arial"/>
        <family val="2"/>
      </rPr>
      <t xml:space="preserve">For diabetic patients age 18 years and older </t>
    </r>
    <r>
      <rPr>
        <u/>
        <sz val="11"/>
        <color theme="1"/>
        <rFont val="Arial"/>
        <family val="2"/>
      </rPr>
      <t>with</t>
    </r>
    <r>
      <rPr>
        <sz val="11"/>
        <color theme="1"/>
        <rFont val="Arial"/>
        <family val="2"/>
      </rPr>
      <t xml:space="preserve"> CVD (IHD, stroke/TIA or PAD), including newly diagnosed diabetes, and without moderate or severe frailty (eFI score &lt;=0.25), prescribe high intensity statin. </t>
    </r>
    <r>
      <rPr>
        <i/>
        <sz val="11"/>
        <color theme="1"/>
        <rFont val="Arial"/>
        <family val="2"/>
      </rPr>
      <t>(Recommended atorvastatin 40,80mg. Rosuvastatin 20mg would also qualify for this metric).</t>
    </r>
  </si>
  <si>
    <t xml:space="preserve"> </t>
  </si>
  <si>
    <t>Blood Pressure:</t>
  </si>
  <si>
    <r>
      <t>1.</t>
    </r>
    <r>
      <rPr>
        <sz val="7"/>
        <color theme="1"/>
        <rFont val="Times New Roman"/>
        <family val="1"/>
      </rPr>
      <t xml:space="preserve">    </t>
    </r>
    <r>
      <rPr>
        <sz val="11"/>
        <color theme="1"/>
        <rFont val="Arial"/>
        <family val="2"/>
      </rPr>
      <t>Patients on the diabetic register and with hypertension whose latest BP &lt; 140/90mmHg (for patients on the diabetic register with CKD stage 3-5 the target threshold is &lt;130/80, for patients with hypertension the target threshold is &lt; 140/90)</t>
    </r>
  </si>
  <si>
    <t/>
  </si>
  <si>
    <t>%</t>
  </si>
  <si>
    <t>Row Labels</t>
  </si>
  <si>
    <t>Patients receiving NICE recommended care processes [PAYMENT]</t>
  </si>
  <si>
    <t>Sum of %CP01</t>
  </si>
  <si>
    <t>Patients with BMI recorded</t>
  </si>
  <si>
    <t>Sum of %CP02</t>
  </si>
  <si>
    <t>Patients with Urine Albumin recorded</t>
  </si>
  <si>
    <t>Sum of %CP03</t>
  </si>
  <si>
    <t>Patients with Smoking status recorded</t>
  </si>
  <si>
    <t>Sum of %CP04</t>
  </si>
  <si>
    <t>Patients with Foot Exam recorded</t>
  </si>
  <si>
    <t>Sum of %CP05</t>
  </si>
  <si>
    <t>Patients with HbA1c recorded</t>
  </si>
  <si>
    <t>Sum of %CP06</t>
  </si>
  <si>
    <t>Patients with Cholesterol recorded</t>
  </si>
  <si>
    <t>Sum of %CP07</t>
  </si>
  <si>
    <t>Patients with BP recorded</t>
  </si>
  <si>
    <t>Sum of %CP08</t>
  </si>
  <si>
    <t>Patients with Retinal Screening recorded</t>
  </si>
  <si>
    <t>Sum of %CPRS</t>
  </si>
  <si>
    <t>Havering</t>
  </si>
  <si>
    <t>Barking and Dagenham</t>
  </si>
  <si>
    <t>Redbridge</t>
  </si>
  <si>
    <t>Cranbrook</t>
  </si>
  <si>
    <t>Fairlop</t>
  </si>
  <si>
    <t>Loxford</t>
  </si>
  <si>
    <t>Seven Kings</t>
  </si>
  <si>
    <t>Wanstead &amp; Woodford</t>
  </si>
  <si>
    <t>Grand Total</t>
  </si>
  <si>
    <t>Sum of %BG0101</t>
  </si>
  <si>
    <t>Sum of CVD-RM Type 2 Diabetes aged 18+ excluding Moderate or Severe Fraility</t>
  </si>
  <si>
    <t>Sum of CVD-RM-01 Patients without CVD (IHD, Sroke/TIA, PAD) and QRisk &gt;=10</t>
  </si>
  <si>
    <t>Locality</t>
  </si>
  <si>
    <t>Practice</t>
  </si>
  <si>
    <t>Merged</t>
  </si>
  <si>
    <t>Rel_D</t>
  </si>
  <si>
    <t>F82001</t>
  </si>
  <si>
    <t>Halbutt Street Surgery</t>
  </si>
  <si>
    <t>F82003</t>
  </si>
  <si>
    <t>First Avenue Surgery</t>
  </si>
  <si>
    <t>F82005</t>
  </si>
  <si>
    <t>Church Elm Lane Medical Practice</t>
  </si>
  <si>
    <t>F82015</t>
  </si>
  <si>
    <t>Hedgemans Surgery</t>
  </si>
  <si>
    <t>F82017</t>
  </si>
  <si>
    <t>St Albans Surgery</t>
  </si>
  <si>
    <t>F82018</t>
  </si>
  <si>
    <t>Barking Medical  Group Practice</t>
  </si>
  <si>
    <t>F82025</t>
  </si>
  <si>
    <t>Julia Engwell Surgery</t>
  </si>
  <si>
    <t>F82027</t>
  </si>
  <si>
    <t>Faircross Health Centre</t>
  </si>
  <si>
    <t>F82034</t>
  </si>
  <si>
    <t>Victoria Medical Centre</t>
  </si>
  <si>
    <t>F82038</t>
  </si>
  <si>
    <t>Valence Medical Centre</t>
  </si>
  <si>
    <t>F82040</t>
  </si>
  <si>
    <t>John Smith House</t>
  </si>
  <si>
    <t>F82042</t>
  </si>
  <si>
    <t>Aurora Medcare</t>
  </si>
  <si>
    <t>F82051</t>
  </si>
  <si>
    <t>Laburnum Health centre</t>
  </si>
  <si>
    <t>F82604</t>
  </si>
  <si>
    <t>Marks Gate Medical Practice</t>
  </si>
  <si>
    <t>F82612</t>
  </si>
  <si>
    <t>The White House</t>
  </si>
  <si>
    <t>F82625</t>
  </si>
  <si>
    <t>Abbey Medical centre</t>
  </si>
  <si>
    <t>F82634</t>
  </si>
  <si>
    <t>Heathway Medical Centre</t>
  </si>
  <si>
    <t>F82642</t>
  </si>
  <si>
    <t>Gables Surgery</t>
  </si>
  <si>
    <t>F82647</t>
  </si>
  <si>
    <t>Dr Gupta &amp; Partner</t>
  </si>
  <si>
    <t>F82650</t>
  </si>
  <si>
    <t>Ripple Road Medical Centre</t>
  </si>
  <si>
    <t>F82660</t>
  </si>
  <si>
    <t>Tulasi Medical Centre</t>
  </si>
  <si>
    <t>F82661</t>
  </si>
  <si>
    <t>Green Lane Surgery</t>
  </si>
  <si>
    <t>F82677</t>
  </si>
  <si>
    <t>Becontree Medical Centre</t>
  </si>
  <si>
    <t>F82678</t>
  </si>
  <si>
    <t>Dr Alkaisy Surgery</t>
  </si>
  <si>
    <t>F82679</t>
  </si>
  <si>
    <t>Parkview Medical Practice</t>
  </si>
  <si>
    <t>F82680</t>
  </si>
  <si>
    <t>Highgrove Surgery</t>
  </si>
  <si>
    <t>F86040</t>
  </si>
  <si>
    <t>The Surgery</t>
  </si>
  <si>
    <t>Y01280</t>
  </si>
  <si>
    <t>Shifa Medical Practice</t>
  </si>
  <si>
    <t>Y01719</t>
  </si>
  <si>
    <t>Broad Street Medical Centre</t>
  </si>
  <si>
    <t>Y01795</t>
  </si>
  <si>
    <t>The Oval Practice</t>
  </si>
  <si>
    <t>Y02575</t>
  </si>
  <si>
    <t>Porters Avenue Doctors Surgery</t>
  </si>
  <si>
    <t>F82002</t>
  </si>
  <si>
    <t>Haiderian Medical Centre</t>
  </si>
  <si>
    <t>F82006</t>
  </si>
  <si>
    <t>Cranham Village Surgery (Dr C Dahs &amp; Dr IP Humberstone Surgery)</t>
  </si>
  <si>
    <t>F82007</t>
  </si>
  <si>
    <t>The Greenwood Practice</t>
  </si>
  <si>
    <t>F82008</t>
  </si>
  <si>
    <t>Maylands Health Care</t>
  </si>
  <si>
    <t>F82009</t>
  </si>
  <si>
    <t>North Street Medical Care</t>
  </si>
  <si>
    <t>F82010</t>
  </si>
  <si>
    <t>Petersfield Surgery</t>
  </si>
  <si>
    <t>F82011</t>
  </si>
  <si>
    <t>St Edwards Surgery</t>
  </si>
  <si>
    <t>F82013</t>
  </si>
  <si>
    <t>Western Road Medical Centre</t>
  </si>
  <si>
    <t>F82014</t>
  </si>
  <si>
    <t>Harold Hill Health Centre (Dr Kuchhai)</t>
  </si>
  <si>
    <t>F82016</t>
  </si>
  <si>
    <t>Central Park Surgery (Dr Kakad)</t>
  </si>
  <si>
    <t>F82019</t>
  </si>
  <si>
    <t>Chadwell Heath Health Centre - The Upstairs Surgery (Dr Hamilton-Smith)</t>
  </si>
  <si>
    <t>F82021</t>
  </si>
  <si>
    <t>The New Medical Centre</t>
  </si>
  <si>
    <t>F82022</t>
  </si>
  <si>
    <t>The Rosewood Medical Centre</t>
  </si>
  <si>
    <t>F82023</t>
  </si>
  <si>
    <t>High Street Surgery (Dr Pervez)</t>
  </si>
  <si>
    <t>F82028</t>
  </si>
  <si>
    <t>Wood Lane Medical Centre</t>
  </si>
  <si>
    <t>F82030</t>
  </si>
  <si>
    <t>Lynwood Medical Centre</t>
  </si>
  <si>
    <t>F82031</t>
  </si>
  <si>
    <t>Rush Green Medical Centre (Dr Sanomi)</t>
  </si>
  <si>
    <t>F82033</t>
  </si>
  <si>
    <t>Dr V M Patel Surgery</t>
  </si>
  <si>
    <t>F82039</t>
  </si>
  <si>
    <t>Rush Green Medical Centre (Dr Poologanathan &amp; Partners)</t>
  </si>
  <si>
    <t>F82045</t>
  </si>
  <si>
    <t>Oak Lodge Surgery (Dr Chowdhury)</t>
  </si>
  <si>
    <t>F82053</t>
  </si>
  <si>
    <t>Upminster Medical Centre</t>
  </si>
  <si>
    <t>F82055</t>
  </si>
  <si>
    <t>Hornchurch Healthcare</t>
  </si>
  <si>
    <t>F82607</t>
  </si>
  <si>
    <t>South Hornchurch Medical Practice</t>
  </si>
  <si>
    <t>F82609</t>
  </si>
  <si>
    <t>Sutton Ave Surgery</t>
  </si>
  <si>
    <t>F82610</t>
  </si>
  <si>
    <t>Dr N K Gupta Surgery</t>
  </si>
  <si>
    <t>F82619</t>
  </si>
  <si>
    <t>Harlow Road Surgery (Dr N Tariq)</t>
  </si>
  <si>
    <t>F82624</t>
  </si>
  <si>
    <t>The Upminster Bridge Surgery (Dr O'Moore)</t>
  </si>
  <si>
    <t>F82627</t>
  </si>
  <si>
    <t>Rainham Health Centre</t>
  </si>
  <si>
    <t>F82630</t>
  </si>
  <si>
    <t>Chase Cross Medical Centre (Dr Kulendran)</t>
  </si>
  <si>
    <t>F82638</t>
  </si>
  <si>
    <t>The Modern Medical Centre</t>
  </si>
  <si>
    <t>F82648</t>
  </si>
  <si>
    <t>Ingrebourne Medical Centre</t>
  </si>
  <si>
    <t>F82649</t>
  </si>
  <si>
    <t>Berwick Surgery</t>
  </si>
  <si>
    <t>F82663</t>
  </si>
  <si>
    <t>Brentwood Road Surgery (Dr Marks)</t>
  </si>
  <si>
    <t>F82670</t>
  </si>
  <si>
    <t>AbbaMoor Surgery</t>
  </si>
  <si>
    <t>F82671</t>
  </si>
  <si>
    <t>Straight Road Doctors Surgery (Dr Prasad)</t>
  </si>
  <si>
    <t>F82674</t>
  </si>
  <si>
    <t>Avon Road Surgery (Cranham Health Centre)</t>
  </si>
  <si>
    <t>F82675</t>
  </si>
  <si>
    <t>Billet Lane Medical Centre</t>
  </si>
  <si>
    <t>F82686</t>
  </si>
  <si>
    <t>Ashton Gardens Surgery</t>
  </si>
  <si>
    <t>Y00312</t>
  </si>
  <si>
    <t>The Robins Surgery</t>
  </si>
  <si>
    <t>Y02973</t>
  </si>
  <si>
    <t>Kings Park Surgery</t>
  </si>
  <si>
    <t>F86007</t>
  </si>
  <si>
    <t>Forest Edge Practice</t>
  </si>
  <si>
    <t>F86008</t>
  </si>
  <si>
    <t>Gants Hill Medical Centre</t>
  </si>
  <si>
    <t>F86009</t>
  </si>
  <si>
    <t>The Palms Medical Centre</t>
  </si>
  <si>
    <t>F86010</t>
  </si>
  <si>
    <t>Fullwell Cross Medical Centre</t>
  </si>
  <si>
    <t>F86012</t>
  </si>
  <si>
    <t>Rydal Practice</t>
  </si>
  <si>
    <t>F86013</t>
  </si>
  <si>
    <t>Broadway Surgery</t>
  </si>
  <si>
    <t>F86020</t>
  </si>
  <si>
    <t>Glebelands Practice</t>
  </si>
  <si>
    <t>F86022</t>
  </si>
  <si>
    <t>Ilford Medical Centre</t>
  </si>
  <si>
    <t>F86023</t>
  </si>
  <si>
    <t>The Evergreen Practice</t>
  </si>
  <si>
    <t>F86025</t>
  </si>
  <si>
    <t>Oak Tree Medical Practice</t>
  </si>
  <si>
    <t>F86028</t>
  </si>
  <si>
    <t>Chadwell Heath Surgery</t>
  </si>
  <si>
    <t>F86032</t>
  </si>
  <si>
    <t>Wanstead Place Surgery</t>
  </si>
  <si>
    <t>F86034</t>
  </si>
  <si>
    <t>Green Lane, Goodmayes Medical practice</t>
  </si>
  <si>
    <t>F86042</t>
  </si>
  <si>
    <t>Balfour Road Surgery</t>
  </si>
  <si>
    <t>F86057</t>
  </si>
  <si>
    <t>The Willows Practice</t>
  </si>
  <si>
    <t>F86060</t>
  </si>
  <si>
    <t>Newbury Group Practice</t>
  </si>
  <si>
    <t>F86064</t>
  </si>
  <si>
    <t>Elmhurst Practice</t>
  </si>
  <si>
    <t>F86066</t>
  </si>
  <si>
    <t>Southdene Surgery</t>
  </si>
  <si>
    <t>F86081</t>
  </si>
  <si>
    <t>Kenwood Medical Centre</t>
  </si>
  <si>
    <t>F86082</t>
  </si>
  <si>
    <t>Ilford Lane Surgery</t>
  </si>
  <si>
    <t>F86083</t>
  </si>
  <si>
    <t>Eastern Avenue Medical Centre</t>
  </si>
  <si>
    <t>F86085</t>
  </si>
  <si>
    <t>Hainault Surgery</t>
  </si>
  <si>
    <t>F86087</t>
  </si>
  <si>
    <t>Goodmayes Medical Centre</t>
  </si>
  <si>
    <t>F86612</t>
  </si>
  <si>
    <t>Fullwell Avenue Surgery</t>
  </si>
  <si>
    <t>F86624</t>
  </si>
  <si>
    <t>Heathcote Primary Care Centre</t>
  </si>
  <si>
    <t>F86637</t>
  </si>
  <si>
    <t>Seven Kings Practice</t>
  </si>
  <si>
    <t>F86641</t>
  </si>
  <si>
    <t>Shrubberies Medical Centre</t>
  </si>
  <si>
    <t>F86652</t>
  </si>
  <si>
    <t>Drive Surgery</t>
  </si>
  <si>
    <t>F86657</t>
  </si>
  <si>
    <t>York Road Surgery</t>
  </si>
  <si>
    <t>F86658</t>
  </si>
  <si>
    <t>Queen Mary Practice</t>
  </si>
  <si>
    <t>F86691</t>
  </si>
  <si>
    <t>Clayhall Clinic</t>
  </si>
  <si>
    <t>F86692</t>
  </si>
  <si>
    <t>Mathukias Surgery</t>
  </si>
  <si>
    <t>F86698</t>
  </si>
  <si>
    <t>Cranbrook Surgery</t>
  </si>
  <si>
    <t>F86702</t>
  </si>
  <si>
    <t>St Clements Surgery</t>
  </si>
  <si>
    <t>F86703</t>
  </si>
  <si>
    <t>Redbridge Surgery</t>
  </si>
  <si>
    <t>F86707</t>
  </si>
  <si>
    <t>Fencepiece Road Medical Practice</t>
  </si>
  <si>
    <t>F86731</t>
  </si>
  <si>
    <t>Aldersbrook Medical Centre</t>
  </si>
  <si>
    <t>Y00090</t>
  </si>
  <si>
    <t>Doctor's House</t>
  </si>
  <si>
    <t>Y00155</t>
  </si>
  <si>
    <t>Grove Surgery</t>
  </si>
  <si>
    <t>Y00918</t>
  </si>
  <si>
    <t>Granville Medical Centre</t>
  </si>
  <si>
    <t>Y02987</t>
  </si>
  <si>
    <t>The Practice Loxford</t>
  </si>
  <si>
    <t>CP-01 Patients with Serum creatinine recorded (12m)</t>
  </si>
  <si>
    <t>CP-02 Patients with BMI recorded (12m)</t>
  </si>
  <si>
    <t>CP-03 Patients with Urine Albumin recorded (12m)</t>
  </si>
  <si>
    <t>CP-04 Patients with Smoking status recorded (12m)</t>
  </si>
  <si>
    <t>CP-05 Patients with Foot Exam recorded (12m)</t>
  </si>
  <si>
    <t>CP-06 Patients with HbA1c recorded (12m)</t>
  </si>
  <si>
    <t>CP-07 Patients with Cholesterol recorded (12m)</t>
  </si>
  <si>
    <t>CP-08 Patients with BP recorded (12m)</t>
  </si>
  <si>
    <t>CP-RS Patients with Retinal Screening recorded (12m)</t>
  </si>
  <si>
    <t>CVD-RM Type 2 Diabetes aged 18+ excluding Moderate or Severe Fraility</t>
  </si>
  <si>
    <t>CVD-RM-01 Patients without CVD (IHD, Sroke/TIA, PAD) and QRisk &gt;=10</t>
  </si>
  <si>
    <t>Patients with HbA1c recorded whose latest value is &lt;= 58mmol/mol</t>
  </si>
  <si>
    <t>Patients on the diabetic register whose latest BP &lt;= 140/90 mmHg</t>
  </si>
  <si>
    <t>Sum of %8CP</t>
  </si>
  <si>
    <t>Sum of %8CP-REM</t>
  </si>
  <si>
    <t>Patients with Serum creatinine recorded (12m)</t>
  </si>
  <si>
    <t>Patients with BMI recorded (12m)</t>
  </si>
  <si>
    <t>Patients with Urine Albumin recorded (12m)</t>
  </si>
  <si>
    <t>Patients with Smoking status recorded (12m)</t>
  </si>
  <si>
    <t>Patients with Foot Exam recorded (12m)</t>
  </si>
  <si>
    <t>Patients with HbA1c recorded (12m)</t>
  </si>
  <si>
    <t>Patients with Cholesterol recorded (12m)</t>
  </si>
  <si>
    <t>Patients with BP recorded (12m)</t>
  </si>
  <si>
    <t>Patients with Retinal Screening recorded (12m)</t>
  </si>
  <si>
    <t>Sum of BG-01 HbA1c recorded</t>
  </si>
  <si>
    <t>Sum of BG-0101 HbA1c &lt;= 58mmol/mol [PAYMENT]</t>
  </si>
  <si>
    <t>Sum of BP-00 T2 Diabetes aged 17+ excluding Moderate or Severe Frailty</t>
  </si>
  <si>
    <t>Sum of BP-01 Patients Pts exc CKD with Hypertension</t>
  </si>
  <si>
    <t>Sum of BP-01b BP on Target (=&lt;140/90) [PAYMENT]</t>
  </si>
  <si>
    <t>Sum of BP-02 Diabetic pts with Hypertension &amp; CKD stage 3-5</t>
  </si>
  <si>
    <t>Sum of BP-02b BP on Target (=&lt;130/80) [PAYMENT]</t>
  </si>
  <si>
    <t>Sum of CP-01 Patients with Serum creatinine recorded (12m)</t>
  </si>
  <si>
    <t>Sum of CP-88 Patients receiving NICE recommended care processes (9) [PAYMENT]</t>
  </si>
  <si>
    <t>Sum of CVD-RM-0101 On Statins (12m) - Low Intensity</t>
  </si>
  <si>
    <t>Sum of CVD-RM-0201 On Statins (12m) - High Intensity</t>
  </si>
  <si>
    <t>Sum of 01a Hospital Care Recorded</t>
  </si>
  <si>
    <t>Sum of 01b GP Care Recorded</t>
  </si>
  <si>
    <t>Sum of 02 HbA1c Control Recorded</t>
  </si>
  <si>
    <t>Sum of 02a HbA1c good control</t>
  </si>
  <si>
    <t>Sum of 02b HbA1c poor control</t>
  </si>
  <si>
    <t>Sum of 03 Advice given about weight management</t>
  </si>
  <si>
    <t>Sum of 03a Exercise on prescription</t>
  </si>
  <si>
    <t>Sum of 03b Referral to physical activity programme</t>
  </si>
  <si>
    <t>Sum of 03c Intervention for physical activity declined</t>
  </si>
  <si>
    <t>Sum of 04a Discussed health literacy</t>
  </si>
  <si>
    <t>Sum of 04b Discussed housing</t>
  </si>
  <si>
    <t>Sum of 04c Discussed financial needs</t>
  </si>
  <si>
    <t>Sum of 04d Discussed social isolation</t>
  </si>
  <si>
    <t>Sum of 05 Referral to social prescriber</t>
  </si>
  <si>
    <t>Sum of 06 8 Care Processes</t>
  </si>
  <si>
    <t>Sum of 06a BP Recorded</t>
  </si>
  <si>
    <t>Sum of 06b BMI Recorded</t>
  </si>
  <si>
    <t>Sum of 06c HbA1c Recorded</t>
  </si>
  <si>
    <t>Sum of 06d Cholesterol Recorded</t>
  </si>
  <si>
    <t>Sum of 06e Creatinine Recorded</t>
  </si>
  <si>
    <t>Sum of 06f Urine Albumin Recorded</t>
  </si>
  <si>
    <t>Sum of 06g Foot Examination Recorded</t>
  </si>
  <si>
    <t>Sum of 06h Smoking Status Recorded</t>
  </si>
  <si>
    <t>CP-88 Patients receiving NICE recommended care processes (9) [PAYMENT]</t>
  </si>
  <si>
    <t>BP-00 T2 Diabetes aged 17+ excluding Moderate or Severe Frailty</t>
  </si>
  <si>
    <t>Sum of T2-00 Type 2 Diabetes patients (17+)</t>
  </si>
  <si>
    <t>T2-00 Type 2 Diabetes patients (17+)</t>
  </si>
  <si>
    <t>BG-01 HbA1c recorded</t>
  </si>
  <si>
    <t>BG-0101 HbA1c &lt;= 58mmol/mol [PAYMENT]</t>
  </si>
  <si>
    <t>BP-01 Patients Pts exc CKD with Hypertension</t>
  </si>
  <si>
    <t>BP-01b BP on Target (=&lt;140/90) [PAYMENT]</t>
  </si>
  <si>
    <t>BP-02 Diabetic pts with Hypertension &amp; CKD stage 3-5</t>
  </si>
  <si>
    <t>BP-02b BP on Target (=&lt;130/80) [PAYMENT]</t>
  </si>
  <si>
    <t>T2-01 Type 2 Diabetes Patients (18+)</t>
  </si>
  <si>
    <t>CVD-RM-0101 On Statins (12m) - Low Intensity</t>
  </si>
  <si>
    <t>CVD-RM-0201 On Statins (12m) - High Intensity</t>
  </si>
  <si>
    <t>01a Hospital Care Recorded</t>
  </si>
  <si>
    <t>01b GP Care Recorded</t>
  </si>
  <si>
    <t>02 HbA1c Control Recorded</t>
  </si>
  <si>
    <t>02a HbA1c good control</t>
  </si>
  <si>
    <t>02b HbA1c poor control</t>
  </si>
  <si>
    <t>03 Advice given about weight management</t>
  </si>
  <si>
    <t>03a Exercise on prescription</t>
  </si>
  <si>
    <t>03b Referral to physical activity programme</t>
  </si>
  <si>
    <t>03c Intervention for physical activity declined</t>
  </si>
  <si>
    <t>04a Discussed health literacy</t>
  </si>
  <si>
    <t>04b Discussed housing</t>
  </si>
  <si>
    <t>04c Discussed financial needs</t>
  </si>
  <si>
    <t>04d Discussed social isolation</t>
  </si>
  <si>
    <t>05 Referral to social prescriber</t>
  </si>
  <si>
    <t>06 8 Care Processes</t>
  </si>
  <si>
    <t>06a BP Recorded</t>
  </si>
  <si>
    <t>06b BMI Recorded</t>
  </si>
  <si>
    <t>06c HbA1c Recorded</t>
  </si>
  <si>
    <t>06d Cholesterol Recorded</t>
  </si>
  <si>
    <t>06e Creatinine Recorded</t>
  </si>
  <si>
    <t>06f Urine Albumin Recorded</t>
  </si>
  <si>
    <t>06g Foot Examination Recorded</t>
  </si>
  <si>
    <t>06h Smoking Status Recorded</t>
  </si>
  <si>
    <t>% CP-88</t>
  </si>
  <si>
    <t>Sum of %BP01</t>
  </si>
  <si>
    <t>Sum of %BP02</t>
  </si>
  <si>
    <t>Sum of CVD-RM-02 Patients with CVD (IHD, Stroke/TIA, PAD)</t>
  </si>
  <si>
    <t>CVD-RM-02 Patients with CVD (IHD, Stroke/TIA, PAD)</t>
  </si>
  <si>
    <t>Sum of %RM01</t>
  </si>
  <si>
    <t>Sum of %RM02</t>
  </si>
  <si>
    <t>Sum of %T2PAY</t>
  </si>
  <si>
    <t>Sum of %01a</t>
  </si>
  <si>
    <t>Sum of %01b</t>
  </si>
  <si>
    <t>Sum of %02a</t>
  </si>
  <si>
    <t>Sum of %02b</t>
  </si>
  <si>
    <t>Sum of %03a</t>
  </si>
  <si>
    <t>Sum of %03b</t>
  </si>
  <si>
    <t>Sum of %03c</t>
  </si>
  <si>
    <t>Sum of %04a</t>
  </si>
  <si>
    <t>Sum of %04b</t>
  </si>
  <si>
    <t>Sum of %04c</t>
  </si>
  <si>
    <t>Sum of %04d</t>
  </si>
  <si>
    <t>Sum of %05</t>
  </si>
  <si>
    <t>Sum of %06a</t>
  </si>
  <si>
    <t>Sum of %06b</t>
  </si>
  <si>
    <t>Sum of %06c</t>
  </si>
  <si>
    <t>Sum of %06d</t>
  </si>
  <si>
    <t>Sum of %06e</t>
  </si>
  <si>
    <t>Sum of %06f</t>
  </si>
  <si>
    <t>Sum of %06h</t>
  </si>
  <si>
    <t>Sum of %06g</t>
  </si>
  <si>
    <t>Column1</t>
  </si>
  <si>
    <t>Column2</t>
  </si>
  <si>
    <t>Patients on the diabetic register whose latest BP &lt;= 130/80 mmHg</t>
  </si>
  <si>
    <t>On low intensity statins</t>
  </si>
  <si>
    <t>On high intensity statins</t>
  </si>
  <si>
    <t>BHR Type 2 Diabetes LIS 2024-25</t>
  </si>
  <si>
    <t>Patients without CVD (IHD, Stroke/TIA, PAD) and QRisk &gt;=10</t>
  </si>
  <si>
    <t>T2Day:</t>
  </si>
  <si>
    <t>For people aged 18-39 years (inclusive): • Extra review(s) with a suitably qualified healthcare professional. It is expected that 30 minutes of contact with a suitably qualified healthcare practitioner will generally be required. This contact (and the review(s)) is additional to usual routine care.  Please refer to specification for more information.</t>
  </si>
  <si>
    <t>T2Day - Type 2 Diabetics aged 18 - 39 yrs</t>
  </si>
  <si>
    <t>T2 age 18 - 39 yrs extended consultation [PAYMENT]</t>
  </si>
  <si>
    <t>Sum of T2Day - Type 2 Diabetics aged 18 - 39 yrs</t>
  </si>
  <si>
    <t>Sum of T2 age 18 - 39 yrs extended consultation [PAYMENT]</t>
  </si>
  <si>
    <r>
      <t xml:space="preserve">HbA1c Targets:
</t>
    </r>
    <r>
      <rPr>
        <b/>
        <sz val="11"/>
        <color rgb="FFFF0000"/>
        <rFont val="Calibri"/>
        <family val="2"/>
      </rPr>
      <t xml:space="preserve">- Below 51%       
</t>
    </r>
    <r>
      <rPr>
        <b/>
        <sz val="11"/>
        <color theme="5"/>
        <rFont val="Calibri"/>
        <family val="2"/>
      </rPr>
      <t xml:space="preserve">- Mid 51% - 79% 
</t>
    </r>
    <r>
      <rPr>
        <b/>
        <sz val="11"/>
        <color theme="9" tint="-0.249977111117893"/>
        <rFont val="Calibri"/>
        <family val="2"/>
      </rPr>
      <t xml:space="preserve">- Above 80% </t>
    </r>
  </si>
  <si>
    <r>
      <t xml:space="preserve">Statins Targets:
</t>
    </r>
    <r>
      <rPr>
        <b/>
        <sz val="11"/>
        <color rgb="FFFF0000"/>
        <rFont val="Calibri"/>
        <family val="2"/>
      </rPr>
      <t xml:space="preserve">- Below 51%       
</t>
    </r>
    <r>
      <rPr>
        <b/>
        <sz val="11"/>
        <color theme="5"/>
        <rFont val="Calibri"/>
        <family val="2"/>
      </rPr>
      <t xml:space="preserve">- Mid 51% - 79% 
</t>
    </r>
    <r>
      <rPr>
        <b/>
        <sz val="11"/>
        <color theme="9" tint="-0.249977111117893"/>
        <rFont val="Calibri"/>
        <family val="2"/>
      </rPr>
      <t xml:space="preserve">- Above 80% </t>
    </r>
  </si>
  <si>
    <t>18-39 yrs extended consultation [PAYMENT]</t>
  </si>
  <si>
    <t>BP Recorded</t>
  </si>
  <si>
    <t>BMI Recorded</t>
  </si>
  <si>
    <t>HbA1c Recorded</t>
  </si>
  <si>
    <t>Cholesterol Recorded</t>
  </si>
  <si>
    <t>Creatinine Recorded</t>
  </si>
  <si>
    <t>Urine Albumin Recorded</t>
  </si>
  <si>
    <t>Foot Examination Recorded</t>
  </si>
  <si>
    <t>Smoking Status Recorded</t>
  </si>
  <si>
    <t>F82677 Becontree Medical Centre</t>
  </si>
  <si>
    <t>F82604 Marks Gate Medical Practice</t>
  </si>
  <si>
    <t>F82660 Tulasi Medical Centre</t>
  </si>
  <si>
    <t>Y01719 Broad Street Medical Centre</t>
  </si>
  <si>
    <t>F82005 Church Elm Lane Medical Practice</t>
  </si>
  <si>
    <t>Y02575 Porters Avenue Doctors Surgery</t>
  </si>
  <si>
    <t>F82678 Dr Alkaisy Surgery</t>
  </si>
  <si>
    <t>F82003 First Avenue Surgery</t>
  </si>
  <si>
    <t>F82634 Heathway Medical Centre</t>
  </si>
  <si>
    <t>F82015 Hedgemans Surgery</t>
  </si>
  <si>
    <t>F82679 Parkview Medical Practice</t>
  </si>
  <si>
    <t>F82017 St Albans Surgery</t>
  </si>
  <si>
    <t>F82625 Abbey Medical centre</t>
  </si>
  <si>
    <t>F82042 Aurora Medcare</t>
  </si>
  <si>
    <t>F82027 Faircross Health Centre</t>
  </si>
  <si>
    <t>Y01280 Shifa Medical Practice</t>
  </si>
  <si>
    <t>F82642 Gables Surgery</t>
  </si>
  <si>
    <t>F82661 Green Lane Surgery</t>
  </si>
  <si>
    <t>F82025 Julia Engwell Surgery</t>
  </si>
  <si>
    <t>F82051 Laburnum Health centre</t>
  </si>
  <si>
    <t>Y01795 The Oval Practice</t>
  </si>
  <si>
    <t>F86040 The Surgery</t>
  </si>
  <si>
    <t>F82038 Valence Medical Centre</t>
  </si>
  <si>
    <t>F82018 Barking Medical  Group Practice</t>
  </si>
  <si>
    <t>F82647 Dr Gupta &amp; Partner</t>
  </si>
  <si>
    <t>F82001 Halbutt Street Surgery</t>
  </si>
  <si>
    <t>F82680 Highgrove Surgery</t>
  </si>
  <si>
    <t>F82040 John Smith House</t>
  </si>
  <si>
    <t>F82650 Ripple Road Medical Centre</t>
  </si>
  <si>
    <t>F82612 The White House</t>
  </si>
  <si>
    <t>F82663 Brentwood Road Surgery (Dr Marks)</t>
  </si>
  <si>
    <t>F82019 Chadwell Heath Health Centre - The Upstairs Surgery (Dr Hamilton-Smith)</t>
  </si>
  <si>
    <t>F82023 High Street Surgery (Dr Pervez)</t>
  </si>
  <si>
    <t>F82039 Rush Green Medical Centre (Dr Poologanathan &amp; Partners)</t>
  </si>
  <si>
    <t>F82031 Rush Green Medical Centre (Dr Sanomi)</t>
  </si>
  <si>
    <t>F82011 St Edwards Surgery</t>
  </si>
  <si>
    <t>F82638 The Modern Medical Centre</t>
  </si>
  <si>
    <t>F82009 North Street Medical Care</t>
  </si>
  <si>
    <t>F82021 The New Medical Centre</t>
  </si>
  <si>
    <t>F82013 Western Road Medical Centre</t>
  </si>
  <si>
    <t>F82670 AbbaMoor Surgery</t>
  </si>
  <si>
    <t>F82686 Ashton Gardens Surgery</t>
  </si>
  <si>
    <t>F82016 Central Park Surgery (Dr Kakad)</t>
  </si>
  <si>
    <t>F82630 Chase Cross Medical Centre (Dr Kulendran)</t>
  </si>
  <si>
    <t>F82610 Dr N K Gupta Surgery</t>
  </si>
  <si>
    <t>F82014 Harold Hill Health Centre (Dr Kuchhai)</t>
  </si>
  <si>
    <t>F82648 Ingrebourne Medical Centre</t>
  </si>
  <si>
    <t>Y02973 Kings Park Surgery</t>
  </si>
  <si>
    <t>F82030 Lynwood Medical Centre</t>
  </si>
  <si>
    <t>F82045 Oak Lodge Surgery (Dr Chowdhury)</t>
  </si>
  <si>
    <t>F82010 Petersfield Surgery</t>
  </si>
  <si>
    <t>F82671 Straight Road Doctors Surgery (Dr Prasad)</t>
  </si>
  <si>
    <t>F82007 The Greenwood Practice</t>
  </si>
  <si>
    <t>Y00312 The Robins Surgery</t>
  </si>
  <si>
    <t>F82674 Avon Road Surgery (Cranham Health Centre)</t>
  </si>
  <si>
    <t>F82649 Berwick Surgery</t>
  </si>
  <si>
    <t>F82675 Billet Lane Medical Centre</t>
  </si>
  <si>
    <t>F82006 Cranham Village Surgery (Dr C Dahs &amp; Dr IP Humberstone Surgery)</t>
  </si>
  <si>
    <t>F82033 Dr V M Patel Surgery</t>
  </si>
  <si>
    <t>F82002 Haiderian Medical Centre</t>
  </si>
  <si>
    <t>F82619 Harlow Road Surgery (Dr N Tariq)</t>
  </si>
  <si>
    <t>F82055 Hornchurch Healthcare</t>
  </si>
  <si>
    <t>F82008 Maylands Health Care</t>
  </si>
  <si>
    <t>F82627 Rainham Health Centre</t>
  </si>
  <si>
    <t>F82607 South Hornchurch Medical Practice</t>
  </si>
  <si>
    <t>F82609 Sutton Ave Surgery</t>
  </si>
  <si>
    <t>F82022 The Rosewood Medical Centre</t>
  </si>
  <si>
    <t>F82624 The Upminster Bridge Surgery (Dr O'Moore)</t>
  </si>
  <si>
    <t>F82053 Upminster Medical Centre</t>
  </si>
  <si>
    <t>F82028 Wood Lane Medical Centre</t>
  </si>
  <si>
    <t>F86042 Balfour Road Surgery</t>
  </si>
  <si>
    <t>F86698 Cranbrook Surgery</t>
  </si>
  <si>
    <t>F86652 Drive Surgery</t>
  </si>
  <si>
    <t>F86008 Gants Hill Medical Centre</t>
  </si>
  <si>
    <t>Y00918 Granville Medical Centre</t>
  </si>
  <si>
    <t>F86703 Redbridge Surgery</t>
  </si>
  <si>
    <t>F86702 St Clements Surgery</t>
  </si>
  <si>
    <t>F86657 York Road Surgery</t>
  </si>
  <si>
    <t>F86083 Eastern Avenue Medical Centre</t>
  </si>
  <si>
    <t>F86707 Fencepiece Road Medical Practice</t>
  </si>
  <si>
    <t>F86007 Forest Edge Practice</t>
  </si>
  <si>
    <t>F86612 Fullwell Avenue Surgery</t>
  </si>
  <si>
    <t>F86624 Heathcote Primary Care Centre</t>
  </si>
  <si>
    <t>F86081 Kenwood Medical Centre</t>
  </si>
  <si>
    <t>F86057 The Willows Practice</t>
  </si>
  <si>
    <t>F86082 Ilford Lane Surgery</t>
  </si>
  <si>
    <t>F86022 Ilford Medical Centre</t>
  </si>
  <si>
    <t>F86692 Mathukias Surgery</t>
  </si>
  <si>
    <t>F86025 Oak Tree Medical Practice</t>
  </si>
  <si>
    <t>Y02987 The Practice Loxford</t>
  </si>
  <si>
    <t>F86010 Fullwell Cross Medical Centre</t>
  </si>
  <si>
    <t>F86085 Hainault Surgery</t>
  </si>
  <si>
    <t>F86060 Newbury Group Practice</t>
  </si>
  <si>
    <t>F86028 Chadwell Heath Surgery</t>
  </si>
  <si>
    <t>Y00090 Doctor's House</t>
  </si>
  <si>
    <t>F86087 Goodmayes Medical Centre</t>
  </si>
  <si>
    <t>F86034 Green Lane, Goodmayes Medical practice</t>
  </si>
  <si>
    <t>Y00155 Grove Surgery</t>
  </si>
  <si>
    <t>F86637 Seven Kings Practice</t>
  </si>
  <si>
    <t>F86009 The Palms Medical Centre</t>
  </si>
  <si>
    <t>F86731 Aldersbrook Medical Centre</t>
  </si>
  <si>
    <t>F86013 Broadway Surgery</t>
  </si>
  <si>
    <t>F86691 Clayhall Clinic</t>
  </si>
  <si>
    <t>F86064 Elmhurst Practice</t>
  </si>
  <si>
    <t>F86020 Glebelands Practice</t>
  </si>
  <si>
    <t>F86658 Queen Mary Practice</t>
  </si>
  <si>
    <t>F86012 Rydal Practice</t>
  </si>
  <si>
    <t>F86641 Shrubberies Medical Centre</t>
  </si>
  <si>
    <t>F86066 Southdene Surgery</t>
  </si>
  <si>
    <t>F86023 The Evergreen Practice</t>
  </si>
  <si>
    <t>F86032 Wanstead Place Surgery</t>
  </si>
  <si>
    <t>SubLocality</t>
  </si>
  <si>
    <t>Central</t>
  </si>
  <si>
    <t>East</t>
  </si>
  <si>
    <t>East One</t>
  </si>
  <si>
    <t>New West</t>
  </si>
  <si>
    <t>North</t>
  </si>
  <si>
    <t>West One</t>
  </si>
  <si>
    <t>Havering Crest</t>
  </si>
  <si>
    <t>Havering Marshall</t>
  </si>
  <si>
    <t>Havering North</t>
  </si>
  <si>
    <t>Havering South</t>
  </si>
  <si>
    <t>Liberty</t>
  </si>
  <si>
    <t>NewCross Alliance</t>
  </si>
  <si>
    <r>
      <t xml:space="preserve">BP Targets:
</t>
    </r>
    <r>
      <rPr>
        <b/>
        <sz val="11"/>
        <color rgb="FFFF0000"/>
        <rFont val="Calibri"/>
        <family val="2"/>
      </rPr>
      <t xml:space="preserve">- Below 61%                 </t>
    </r>
    <r>
      <rPr>
        <b/>
        <sz val="11"/>
        <rFont val="Calibri"/>
        <family val="2"/>
      </rPr>
      <t xml:space="preserve">
</t>
    </r>
    <r>
      <rPr>
        <b/>
        <sz val="11"/>
        <color theme="5"/>
        <rFont val="Calibri"/>
        <family val="2"/>
      </rPr>
      <t xml:space="preserve">- Mid 61% - 79% </t>
    </r>
    <r>
      <rPr>
        <b/>
        <sz val="11"/>
        <rFont val="Calibri"/>
        <family val="2"/>
      </rPr>
      <t xml:space="preserve">
</t>
    </r>
    <r>
      <rPr>
        <b/>
        <sz val="11"/>
        <color theme="9" tint="-0.249977111117893"/>
        <rFont val="Calibri"/>
        <family val="2"/>
      </rPr>
      <t xml:space="preserve">- Above 80% </t>
    </r>
  </si>
  <si>
    <t>OrgID</t>
  </si>
  <si>
    <t>F82012</t>
  </si>
  <si>
    <t>Five Elms*</t>
  </si>
  <si>
    <t>F82034 Victoria Medical Centre*</t>
  </si>
  <si>
    <t>F82012 Five Elms*</t>
  </si>
  <si>
    <t>Beams Park Medical Centre</t>
  </si>
  <si>
    <t>Y08371</t>
  </si>
  <si>
    <t>Y08371 Beams Park Medical Centre**</t>
  </si>
  <si>
    <t>*Five Elms (B&amp;D Practice) merged with Victoria Medical Centre in August 2024
**Beams Park practice opened in Sept 2024</t>
  </si>
  <si>
    <r>
      <t xml:space="preserve">NICE [PAYMENT] Targets:
</t>
    </r>
    <r>
      <rPr>
        <b/>
        <sz val="11"/>
        <color rgb="FFFF0000"/>
        <rFont val="Calibri"/>
        <family val="2"/>
      </rPr>
      <t>- Below 50%</t>
    </r>
    <r>
      <rPr>
        <b/>
        <sz val="11"/>
        <rFont val="Calibri"/>
        <family val="2"/>
      </rPr>
      <t xml:space="preserve">
</t>
    </r>
    <r>
      <rPr>
        <b/>
        <sz val="11"/>
        <color theme="5"/>
        <rFont val="Calibri"/>
        <family val="2"/>
      </rPr>
      <t>- 50% - 74%</t>
    </r>
    <r>
      <rPr>
        <b/>
        <sz val="11"/>
        <rFont val="Calibri"/>
        <family val="2"/>
      </rPr>
      <t xml:space="preserve">
</t>
    </r>
    <r>
      <rPr>
        <b/>
        <sz val="11"/>
        <color theme="9" tint="-0.249977111117893"/>
        <rFont val="Calibri"/>
        <family val="2"/>
      </rPr>
      <t>- Above 75%</t>
    </r>
  </si>
  <si>
    <t>Sum of %06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</si>
</sst>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0%"/>
  </numFmts>
  <fonts count="22" x14ac:knownFonts="1">
    <font>
      <sz val="11"/>
      <color theme="1"/>
      <name val="Calibri"/>
      <family val="2"/>
      <scheme val="minor"/>
    </font>
    <font>
      <sz val="11"/>
      <color theme="1"/>
      <name val="Calibri"/>
      <family val="2"/>
      <scheme val="minor"/>
    </font>
    <font>
      <b/>
      <sz val="22"/>
      <color theme="1"/>
      <name val="Calibri"/>
      <family val="2"/>
      <scheme val="minor"/>
    </font>
    <font>
      <b/>
      <sz val="14"/>
      <color theme="1"/>
      <name val="Calibri"/>
      <family val="2"/>
      <scheme val="minor"/>
    </font>
    <font>
      <b/>
      <sz val="11"/>
      <color theme="1"/>
      <name val="Calibri"/>
      <family val="2"/>
      <scheme val="minor"/>
    </font>
    <font>
      <b/>
      <sz val="24"/>
      <color theme="1"/>
      <name val="Calibri"/>
      <family val="2"/>
      <scheme val="minor"/>
    </font>
    <font>
      <sz val="18"/>
      <color theme="1"/>
      <name val="Arial"/>
      <family val="2"/>
    </font>
    <font>
      <b/>
      <sz val="11"/>
      <color theme="1"/>
      <name val="Arial"/>
      <family val="2"/>
    </font>
    <font>
      <i/>
      <sz val="11"/>
      <color theme="1"/>
      <name val="Calibri"/>
      <family val="2"/>
      <scheme val="minor"/>
    </font>
    <font>
      <sz val="11"/>
      <color theme="1"/>
      <name val="Arial"/>
      <family val="2"/>
    </font>
    <font>
      <sz val="7"/>
      <color theme="1"/>
      <name val="Times New Roman"/>
      <family val="1"/>
    </font>
    <font>
      <u/>
      <sz val="11"/>
      <color theme="1"/>
      <name val="Arial"/>
      <family val="2"/>
    </font>
    <font>
      <i/>
      <sz val="11"/>
      <color theme="1"/>
      <name val="Arial"/>
      <family val="2"/>
    </font>
    <font>
      <i/>
      <sz val="7"/>
      <color theme="1"/>
      <name val="Times New Roman"/>
      <family val="1"/>
    </font>
    <font>
      <sz val="11"/>
      <name val="Calibri"/>
      <family val="2"/>
      <scheme val="minor"/>
    </font>
    <font>
      <sz val="8"/>
      <name val="Calibri"/>
      <family val="2"/>
      <scheme val="minor"/>
    </font>
    <font>
      <sz val="11"/>
      <color theme="0" tint="-0.499984740745262"/>
      <name val="Calibri"/>
      <family val="2"/>
      <scheme val="minor"/>
    </font>
    <font>
      <b/>
      <sz val="11"/>
      <color theme="2" tint="-0.249977111117893"/>
      <name val="Calibri"/>
      <family val="2"/>
      <scheme val="minor"/>
    </font>
    <font>
      <b/>
      <sz val="11"/>
      <name val="Calibri"/>
      <family val="2"/>
    </font>
    <font>
      <b/>
      <sz val="11"/>
      <color theme="5"/>
      <name val="Calibri"/>
      <family val="2"/>
    </font>
    <font>
      <b/>
      <sz val="11"/>
      <color theme="9" tint="-0.249977111117893"/>
      <name val="Calibri"/>
      <family val="2"/>
    </font>
    <font>
      <b/>
      <sz val="11"/>
      <color rgb="FFFF0000"/>
      <name val="Calibri"/>
      <family val="2"/>
    </font>
  </fonts>
  <fills count="4">
    <fill>
      <patternFill patternType="none"/>
    </fill>
    <fill>
      <patternFill patternType="gray125"/>
    </fill>
    <fill>
      <patternFill patternType="solid">
        <fgColor theme="0"/>
        <bgColor indexed="64"/>
      </patternFill>
    </fill>
    <fill>
      <patternFill patternType="solid">
        <fgColor theme="4" tint="0.79998168889431442"/>
        <bgColor indexed="64"/>
      </patternFill>
    </fill>
  </fills>
  <borders count="13">
    <border>
      <left/>
      <right/>
      <top/>
      <bottom/>
      <diagonal/>
    </border>
    <border>
      <left style="thin">
        <color theme="4"/>
      </left>
      <right/>
      <top/>
      <bottom/>
      <diagonal/>
    </border>
    <border>
      <left style="thin">
        <color theme="4"/>
      </left>
      <right style="thin">
        <color theme="4"/>
      </right>
      <top style="thin">
        <color theme="4"/>
      </top>
      <bottom/>
      <diagonal/>
    </border>
    <border>
      <left/>
      <right style="thin">
        <color theme="4"/>
      </right>
      <top/>
      <bottom/>
      <diagonal/>
    </border>
    <border>
      <left/>
      <right style="thin">
        <color theme="4"/>
      </right>
      <top style="thin">
        <color theme="4"/>
      </top>
      <bottom/>
      <diagonal/>
    </border>
    <border>
      <left style="thin">
        <color theme="4"/>
      </left>
      <right/>
      <top style="thin">
        <color theme="4"/>
      </top>
      <bottom/>
      <diagonal/>
    </border>
    <border>
      <left/>
      <right/>
      <top style="thin">
        <color theme="4"/>
      </top>
      <bottom/>
      <diagonal/>
    </border>
    <border>
      <left style="thin">
        <color theme="4"/>
      </left>
      <right style="thin">
        <color theme="4"/>
      </right>
      <top/>
      <bottom/>
      <diagonal/>
    </border>
    <border>
      <left style="thin">
        <color theme="4"/>
      </left>
      <right style="thin">
        <color theme="4"/>
      </right>
      <top/>
      <bottom style="thin">
        <color theme="4"/>
      </bottom>
      <diagonal/>
    </border>
    <border>
      <left style="thin">
        <color theme="4"/>
      </left>
      <right style="thin">
        <color theme="4"/>
      </right>
      <top style="thin">
        <color theme="4"/>
      </top>
      <bottom style="thin">
        <color theme="4"/>
      </bottom>
      <diagonal/>
    </border>
    <border>
      <left/>
      <right/>
      <top style="thin">
        <color theme="4"/>
      </top>
      <bottom style="thin">
        <color theme="4"/>
      </bottom>
      <diagonal/>
    </border>
    <border>
      <left/>
      <right style="thin">
        <color theme="4"/>
      </right>
      <top style="thin">
        <color theme="4"/>
      </top>
      <bottom style="thin">
        <color theme="4"/>
      </bottom>
      <diagonal/>
    </border>
    <border>
      <left style="thin">
        <color theme="4"/>
      </left>
      <right/>
      <top style="thin">
        <color theme="4"/>
      </top>
      <bottom style="thin">
        <color theme="4"/>
      </bottom>
      <diagonal/>
    </border>
  </borders>
  <cellStyleXfs count="2">
    <xf numFmtId="0" fontId="0" fillId="0" borderId="0"/>
    <xf numFmtId="9" fontId="1" fillId="0" borderId="0" applyFont="0" applyFill="0" applyBorder="0" applyAlignment="0" applyProtection="0"/>
  </cellStyleXfs>
  <cellXfs count="109">
    <xf numFmtId="0" fontId="0" fillId="0" borderId="0" xfId="0"/>
    <xf numFmtId="0" fontId="0" fillId="0" borderId="0" xfId="0" pivotButton="1"/>
    <xf numFmtId="0" fontId="0" fillId="0" borderId="0" xfId="0" applyAlignment="1">
      <alignment horizontal="left"/>
    </xf>
    <xf numFmtId="0" fontId="0" fillId="0" borderId="0" xfId="0" applyAlignment="1">
      <alignment horizontal="left" indent="1"/>
    </xf>
    <xf numFmtId="0" fontId="0" fillId="2" borderId="0" xfId="0" applyFill="1"/>
    <xf numFmtId="9" fontId="0" fillId="0" borderId="0" xfId="1" applyFont="1"/>
    <xf numFmtId="9" fontId="0" fillId="0" borderId="0" xfId="0" applyNumberFormat="1"/>
    <xf numFmtId="0" fontId="5" fillId="2" borderId="0" xfId="0" applyFont="1" applyFill="1"/>
    <xf numFmtId="0" fontId="6" fillId="0" borderId="0" xfId="0" applyFont="1"/>
    <xf numFmtId="0" fontId="7" fillId="2" borderId="0" xfId="0" applyFont="1" applyFill="1" applyAlignment="1">
      <alignment vertical="center"/>
    </xf>
    <xf numFmtId="0" fontId="8" fillId="2" borderId="0" xfId="0" applyFont="1" applyFill="1"/>
    <xf numFmtId="0" fontId="9" fillId="2" borderId="0" xfId="0" applyFont="1" applyFill="1"/>
    <xf numFmtId="0" fontId="9" fillId="2" borderId="0" xfId="0" applyFont="1" applyFill="1" applyAlignment="1">
      <alignment vertical="center"/>
    </xf>
    <xf numFmtId="0" fontId="9" fillId="2" borderId="0" xfId="0" applyFont="1" applyFill="1" applyAlignment="1">
      <alignment horizontal="left" vertical="center" wrapText="1" indent="5"/>
    </xf>
    <xf numFmtId="0" fontId="0" fillId="2" borderId="0" xfId="0" applyFill="1" applyAlignment="1">
      <alignment vertical="top" wrapText="1"/>
    </xf>
    <xf numFmtId="0" fontId="9" fillId="2" borderId="0" xfId="0" applyFont="1" applyFill="1" applyAlignment="1">
      <alignment vertical="center" wrapText="1"/>
    </xf>
    <xf numFmtId="0" fontId="12" fillId="2" borderId="0" xfId="0" applyFont="1" applyFill="1" applyAlignment="1">
      <alignment horizontal="left" vertical="center" wrapText="1" indent="5"/>
    </xf>
    <xf numFmtId="0" fontId="7" fillId="2" borderId="0" xfId="0" applyFont="1" applyFill="1" applyAlignment="1">
      <alignment vertical="center" wrapText="1"/>
    </xf>
    <xf numFmtId="0" fontId="4" fillId="2" borderId="0" xfId="0" applyFont="1" applyFill="1"/>
    <xf numFmtId="164" fontId="0" fillId="0" borderId="0" xfId="0" applyNumberFormat="1"/>
    <xf numFmtId="0" fontId="3" fillId="0" borderId="0" xfId="0" applyFont="1" applyAlignment="1">
      <alignment horizontal="left" indent="17"/>
    </xf>
    <xf numFmtId="0" fontId="4" fillId="0" borderId="0" xfId="0" applyFont="1" applyAlignment="1">
      <alignment horizontal="left" indent="9"/>
    </xf>
    <xf numFmtId="0" fontId="14" fillId="0" borderId="0" xfId="0" applyFont="1"/>
    <xf numFmtId="9" fontId="14" fillId="0" borderId="0" xfId="1" applyFont="1"/>
    <xf numFmtId="14" fontId="0" fillId="0" borderId="0" xfId="0" applyNumberFormat="1"/>
    <xf numFmtId="0" fontId="6" fillId="2" borderId="0" xfId="0" applyFont="1" applyFill="1"/>
    <xf numFmtId="0" fontId="4" fillId="0" borderId="0" xfId="0" applyFont="1" applyAlignment="1">
      <alignment horizontal="center" vertical="top" wrapText="1"/>
    </xf>
    <xf numFmtId="0" fontId="4" fillId="0" borderId="0" xfId="0" applyFont="1" applyAlignment="1">
      <alignment horizontal="center" vertical="center" wrapText="1"/>
    </xf>
    <xf numFmtId="9" fontId="0" fillId="0" borderId="0" xfId="0" applyNumberFormat="1" applyAlignment="1">
      <alignment horizontal="right"/>
    </xf>
    <xf numFmtId="0" fontId="4" fillId="0" borderId="6" xfId="0" applyFont="1" applyBorder="1" applyAlignment="1">
      <alignment horizontal="center" vertical="center" wrapText="1"/>
    </xf>
    <xf numFmtId="0" fontId="17" fillId="0" borderId="6" xfId="0" applyFont="1" applyBorder="1" applyAlignment="1">
      <alignment horizontal="center" vertical="center" wrapText="1"/>
    </xf>
    <xf numFmtId="0" fontId="17" fillId="0" borderId="4" xfId="0" applyFont="1" applyBorder="1" applyAlignment="1">
      <alignment horizontal="center" vertical="center" wrapText="1"/>
    </xf>
    <xf numFmtId="0" fontId="4" fillId="3" borderId="5" xfId="0" applyFont="1" applyFill="1" applyBorder="1" applyAlignment="1">
      <alignment horizontal="center" vertical="top" wrapText="1"/>
    </xf>
    <xf numFmtId="0" fontId="4" fillId="0" borderId="4" xfId="0" applyFont="1" applyBorder="1" applyAlignment="1">
      <alignment horizontal="center" vertical="center" wrapText="1"/>
    </xf>
    <xf numFmtId="9" fontId="0" fillId="0" borderId="3" xfId="0" applyNumberFormat="1" applyBorder="1"/>
    <xf numFmtId="9" fontId="0" fillId="0" borderId="3" xfId="0" applyNumberFormat="1" applyBorder="1" applyAlignment="1">
      <alignment horizontal="right"/>
    </xf>
    <xf numFmtId="0" fontId="4" fillId="0" borderId="5" xfId="0" applyFont="1" applyBorder="1" applyAlignment="1">
      <alignment horizontal="center" vertical="center" wrapText="1"/>
    </xf>
    <xf numFmtId="9" fontId="16" fillId="0" borderId="3" xfId="0" applyNumberFormat="1" applyFont="1" applyBorder="1" applyAlignment="1">
      <alignment horizontal="right"/>
    </xf>
    <xf numFmtId="0" fontId="4" fillId="3" borderId="4" xfId="0" applyFont="1" applyFill="1" applyBorder="1" applyAlignment="1">
      <alignment horizontal="center" vertical="center" wrapText="1"/>
    </xf>
    <xf numFmtId="0" fontId="4" fillId="0" borderId="2" xfId="0" applyFont="1" applyBorder="1" applyAlignment="1">
      <alignment horizontal="center" vertical="center" wrapText="1"/>
    </xf>
    <xf numFmtId="0" fontId="4" fillId="0" borderId="2" xfId="0" applyFont="1" applyBorder="1" applyAlignment="1">
      <alignment horizontal="center" vertical="top" wrapText="1"/>
    </xf>
    <xf numFmtId="0" fontId="0" fillId="0" borderId="0" xfId="0" applyAlignment="1">
      <alignment vertical="top" wrapText="1"/>
    </xf>
    <xf numFmtId="10" fontId="0" fillId="0" borderId="0" xfId="0" applyNumberFormat="1"/>
    <xf numFmtId="0" fontId="0" fillId="0" borderId="1" xfId="0" applyBorder="1"/>
    <xf numFmtId="0" fontId="0" fillId="0" borderId="7" xfId="0" applyBorder="1"/>
    <xf numFmtId="9" fontId="0" fillId="0" borderId="7" xfId="0" applyNumberFormat="1" applyBorder="1"/>
    <xf numFmtId="164" fontId="0" fillId="0" borderId="7" xfId="0" applyNumberFormat="1" applyBorder="1" applyAlignment="1">
      <alignment vertical="top" wrapText="1"/>
    </xf>
    <xf numFmtId="0" fontId="0" fillId="0" borderId="0" xfId="0" applyAlignment="1">
      <alignment horizontal="center" vertical="top" wrapText="1"/>
    </xf>
    <xf numFmtId="0" fontId="4" fillId="0" borderId="1" xfId="0" applyFont="1" applyBorder="1" applyAlignment="1">
      <alignment horizontal="center" vertical="center" wrapText="1"/>
    </xf>
    <xf numFmtId="164" fontId="0" fillId="0" borderId="0" xfId="0" applyNumberFormat="1" applyAlignment="1">
      <alignment vertical="top" wrapText="1"/>
    </xf>
    <xf numFmtId="9" fontId="4" fillId="0" borderId="0" xfId="1" applyFont="1" applyBorder="1" applyAlignment="1">
      <alignment horizontal="center" vertical="top" wrapText="1"/>
    </xf>
    <xf numFmtId="9" fontId="0" fillId="0" borderId="0" xfId="0" applyNumberFormat="1" applyAlignment="1">
      <alignment vertical="top" wrapText="1"/>
    </xf>
    <xf numFmtId="0" fontId="4" fillId="0" borderId="9" xfId="0" applyFont="1" applyBorder="1" applyAlignment="1">
      <alignment horizontal="center" vertical="center" wrapText="1"/>
    </xf>
    <xf numFmtId="0" fontId="4" fillId="3" borderId="10" xfId="0" applyFont="1" applyFill="1" applyBorder="1" applyAlignment="1">
      <alignment horizontal="center" vertical="center" wrapText="1"/>
    </xf>
    <xf numFmtId="0" fontId="4" fillId="3" borderId="11" xfId="0" applyFont="1" applyFill="1" applyBorder="1" applyAlignment="1">
      <alignment horizontal="center" vertical="center" wrapText="1"/>
    </xf>
    <xf numFmtId="0" fontId="4" fillId="0" borderId="11" xfId="0" applyFont="1" applyBorder="1" applyAlignment="1">
      <alignment horizontal="center" vertical="center" wrapText="1"/>
    </xf>
    <xf numFmtId="9" fontId="4" fillId="3" borderId="10" xfId="1" applyFont="1" applyFill="1" applyBorder="1" applyAlignment="1">
      <alignment horizontal="center" vertical="center" wrapText="1"/>
    </xf>
    <xf numFmtId="9" fontId="4" fillId="3" borderId="11" xfId="1" applyFont="1" applyFill="1" applyBorder="1" applyAlignment="1">
      <alignment horizontal="center" vertical="center" wrapText="1"/>
    </xf>
    <xf numFmtId="9" fontId="4" fillId="0" borderId="0" xfId="0" applyNumberFormat="1" applyFont="1" applyAlignment="1">
      <alignment horizontal="center" vertical="top" wrapText="1"/>
    </xf>
    <xf numFmtId="9" fontId="4" fillId="0" borderId="0" xfId="1" applyFont="1" applyAlignment="1">
      <alignment horizontal="center" vertical="top" wrapText="1"/>
    </xf>
    <xf numFmtId="9" fontId="4" fillId="0" borderId="4" xfId="1" applyFont="1" applyBorder="1" applyAlignment="1">
      <alignment horizontal="center" vertical="center" wrapText="1"/>
    </xf>
    <xf numFmtId="9" fontId="4" fillId="0" borderId="6" xfId="0" applyNumberFormat="1" applyFont="1" applyBorder="1" applyAlignment="1">
      <alignment horizontal="center" vertical="center" wrapText="1"/>
    </xf>
    <xf numFmtId="9" fontId="4" fillId="0" borderId="6" xfId="1" applyFont="1" applyBorder="1" applyAlignment="1">
      <alignment horizontal="center" vertical="center" wrapText="1"/>
    </xf>
    <xf numFmtId="0" fontId="4" fillId="0" borderId="1" xfId="0" applyFont="1" applyBorder="1" applyAlignment="1">
      <alignment horizontal="center" vertical="top" wrapText="1"/>
    </xf>
    <xf numFmtId="9" fontId="4" fillId="0" borderId="4" xfId="0" applyNumberFormat="1" applyFont="1" applyBorder="1" applyAlignment="1">
      <alignment horizontal="center" vertical="center" wrapText="1"/>
    </xf>
    <xf numFmtId="9" fontId="4" fillId="0" borderId="3" xfId="0" applyNumberFormat="1" applyFont="1" applyBorder="1" applyAlignment="1">
      <alignment horizontal="center" vertical="top" wrapText="1"/>
    </xf>
    <xf numFmtId="9" fontId="4" fillId="0" borderId="3" xfId="1" applyFont="1" applyBorder="1" applyAlignment="1">
      <alignment horizontal="center" vertical="top" wrapText="1"/>
    </xf>
    <xf numFmtId="0" fontId="4" fillId="0" borderId="7" xfId="0" applyFont="1" applyBorder="1" applyAlignment="1">
      <alignment horizontal="center" vertical="top" wrapText="1"/>
    </xf>
    <xf numFmtId="0" fontId="9" fillId="2" borderId="0" xfId="0" applyFont="1" applyFill="1" applyAlignment="1">
      <alignment vertical="top" wrapText="1"/>
    </xf>
    <xf numFmtId="0" fontId="18" fillId="0" borderId="0" xfId="0" applyFont="1" applyAlignment="1">
      <alignment horizontal="left" vertical="top" wrapText="1"/>
    </xf>
    <xf numFmtId="0" fontId="0" fillId="0" borderId="0" xfId="0" applyAlignment="1">
      <alignment horizontal="left" vertical="top" wrapText="1"/>
    </xf>
    <xf numFmtId="0" fontId="0" fillId="0" borderId="0" xfId="0" applyNumberFormat="1"/>
    <xf numFmtId="0" fontId="0" fillId="0" borderId="0" xfId="0" applyNumberFormat="1" applyAlignment="1">
      <alignment horizontal="right"/>
    </xf>
    <xf numFmtId="0" fontId="16" fillId="0" borderId="0" xfId="0" applyNumberFormat="1" applyFont="1" applyAlignment="1">
      <alignment horizontal="right"/>
    </xf>
    <xf numFmtId="0" fontId="14" fillId="0" borderId="0" xfId="0" applyFont="1" applyFill="1" applyAlignment="1">
      <alignment horizontal="right" vertical="center"/>
    </xf>
    <xf numFmtId="0" fontId="0" fillId="0" borderId="0" xfId="0" applyFill="1" applyAlignment="1">
      <alignment horizontal="right" vertical="center" wrapText="1"/>
    </xf>
    <xf numFmtId="0" fontId="16" fillId="0" borderId="0" xfId="0" applyFont="1" applyFill="1" applyAlignment="1">
      <alignment horizontal="right" vertical="center" wrapText="1"/>
    </xf>
    <xf numFmtId="0" fontId="14" fillId="0" borderId="7" xfId="0" applyFont="1" applyFill="1" applyBorder="1" applyAlignment="1">
      <alignment horizontal="center" vertical="center"/>
    </xf>
    <xf numFmtId="0" fontId="14" fillId="0" borderId="3" xfId="0" applyFont="1" applyFill="1" applyBorder="1" applyAlignment="1">
      <alignment horizontal="right" vertical="center"/>
    </xf>
    <xf numFmtId="0" fontId="0" fillId="0" borderId="1" xfId="0" applyNumberFormat="1" applyBorder="1" applyAlignment="1">
      <alignment horizontal="right"/>
    </xf>
    <xf numFmtId="0" fontId="0" fillId="0" borderId="1" xfId="0" applyFill="1" applyBorder="1" applyAlignment="1">
      <alignment horizontal="right" vertical="center" wrapText="1"/>
    </xf>
    <xf numFmtId="0" fontId="0" fillId="0" borderId="0" xfId="0" applyNumberFormat="1" applyFill="1"/>
    <xf numFmtId="9" fontId="0" fillId="0" borderId="0" xfId="0" applyNumberFormat="1" applyFill="1" applyAlignment="1">
      <alignment horizontal="right"/>
    </xf>
    <xf numFmtId="0" fontId="0" fillId="0" borderId="1" xfId="0" applyNumberFormat="1" applyFill="1" applyBorder="1" applyAlignment="1">
      <alignment horizontal="right"/>
    </xf>
    <xf numFmtId="9" fontId="0" fillId="0" borderId="3" xfId="0" applyNumberFormat="1" applyFill="1" applyBorder="1" applyAlignment="1">
      <alignment horizontal="right"/>
    </xf>
    <xf numFmtId="0" fontId="0" fillId="0" borderId="0" xfId="0" applyNumberFormat="1" applyFill="1" applyAlignment="1">
      <alignment horizontal="right"/>
    </xf>
    <xf numFmtId="0" fontId="16" fillId="0" borderId="0" xfId="0" applyNumberFormat="1" applyFont="1" applyFill="1" applyAlignment="1">
      <alignment horizontal="right"/>
    </xf>
    <xf numFmtId="9" fontId="16" fillId="0" borderId="3" xfId="0" applyNumberFormat="1" applyFont="1" applyFill="1" applyBorder="1" applyAlignment="1">
      <alignment horizontal="right"/>
    </xf>
    <xf numFmtId="9" fontId="0" fillId="0" borderId="8" xfId="0" applyNumberFormat="1" applyFill="1" applyBorder="1"/>
    <xf numFmtId="0" fontId="0" fillId="0" borderId="0" xfId="0" applyFill="1" applyAlignment="1">
      <alignment horizontal="left" vertical="top" wrapText="1"/>
    </xf>
    <xf numFmtId="0" fontId="0" fillId="0" borderId="1" xfId="0" applyNumberFormat="1" applyBorder="1"/>
    <xf numFmtId="0" fontId="0" fillId="0" borderId="1" xfId="0" applyNumberFormat="1" applyFill="1" applyBorder="1"/>
    <xf numFmtId="0" fontId="0" fillId="0" borderId="3" xfId="0" applyNumberFormat="1" applyBorder="1"/>
    <xf numFmtId="0" fontId="0" fillId="0" borderId="7" xfId="0" applyNumberFormat="1" applyBorder="1"/>
    <xf numFmtId="0" fontId="0" fillId="0" borderId="12" xfId="0" applyBorder="1"/>
    <xf numFmtId="0" fontId="0" fillId="0" borderId="10" xfId="0" applyBorder="1"/>
    <xf numFmtId="9" fontId="0" fillId="0" borderId="10" xfId="1" applyFont="1" applyBorder="1"/>
    <xf numFmtId="9" fontId="0" fillId="0" borderId="11" xfId="1" applyFont="1" applyBorder="1"/>
    <xf numFmtId="9" fontId="0" fillId="0" borderId="2" xfId="0" applyNumberFormat="1" applyBorder="1"/>
    <xf numFmtId="0" fontId="0" fillId="0" borderId="0" xfId="0" applyAlignment="1">
      <alignment horizontal="left" indent="2"/>
    </xf>
    <xf numFmtId="0" fontId="4" fillId="0" borderId="0" xfId="0" applyFont="1" applyAlignment="1">
      <alignment vertical="top" wrapText="1"/>
    </xf>
    <xf numFmtId="0" fontId="4" fillId="3" borderId="12" xfId="0" applyFont="1" applyFill="1" applyBorder="1" applyAlignment="1">
      <alignment horizontal="center" vertical="center" wrapText="1"/>
    </xf>
    <xf numFmtId="9" fontId="4" fillId="0" borderId="1" xfId="1" applyFont="1" applyBorder="1" applyAlignment="1">
      <alignment horizontal="center" vertical="top" wrapText="1"/>
    </xf>
    <xf numFmtId="0" fontId="2" fillId="0" borderId="0" xfId="0" applyFont="1" applyAlignment="1">
      <alignment horizontal="left" vertical="top" wrapText="1"/>
    </xf>
    <xf numFmtId="0" fontId="18" fillId="0" borderId="12" xfId="0" applyFont="1" applyBorder="1" applyAlignment="1">
      <alignment horizontal="left" vertical="top" wrapText="1"/>
    </xf>
    <xf numFmtId="0" fontId="18" fillId="0" borderId="11" xfId="0" applyFont="1" applyBorder="1" applyAlignment="1">
      <alignment horizontal="left" vertical="top" wrapText="1"/>
    </xf>
    <xf numFmtId="9" fontId="18" fillId="0" borderId="12" xfId="1" applyFont="1" applyBorder="1" applyAlignment="1">
      <alignment horizontal="left" vertical="top" wrapText="1"/>
    </xf>
    <xf numFmtId="9" fontId="18" fillId="0" borderId="10" xfId="1" applyFont="1" applyBorder="1" applyAlignment="1">
      <alignment horizontal="left" vertical="top" wrapText="1"/>
    </xf>
    <xf numFmtId="0" fontId="2" fillId="0" borderId="0" xfId="0" applyFont="1" applyAlignment="1">
      <alignment horizontal="left"/>
    </xf>
  </cellXfs>
  <cellStyles count="2">
    <cellStyle name="Normal" xfId="0" builtinId="0"/>
    <cellStyle name="Percent" xfId="1" builtinId="5"/>
  </cellStyles>
  <dxfs count="280">
    <dxf>
      <numFmt numFmtId="13" formatCode="0%"/>
    </dxf>
    <dxf>
      <numFmt numFmtId="2" formatCode="0.00"/>
    </dxf>
    <dxf>
      <alignment vertical="top"/>
    </dxf>
    <dxf>
      <alignment wrapText="1"/>
    </dxf>
    <dxf>
      <numFmt numFmtId="164" formatCode="0.0%"/>
    </dxf>
    <dxf>
      <numFmt numFmtId="164" formatCode="0.0%"/>
    </dxf>
    <dxf>
      <numFmt numFmtId="13" formatCode="0%"/>
    </dxf>
    <dxf>
      <numFmt numFmtId="13" formatCode="0%"/>
    </dxf>
    <dxf>
      <numFmt numFmtId="0" formatCode="General"/>
    </dxf>
    <dxf>
      <font>
        <b/>
        <i val="0"/>
        <strike val="0"/>
        <condense val="0"/>
        <extend val="0"/>
        <outline val="0"/>
        <shadow val="0"/>
        <u val="none"/>
        <vertAlign val="baseline"/>
        <sz val="11"/>
        <color theme="0"/>
        <name val="Calibri"/>
        <family val="2"/>
        <scheme val="minor"/>
      </font>
      <fill>
        <patternFill patternType="solid">
          <fgColor theme="9"/>
          <bgColor theme="9"/>
        </patternFill>
      </fill>
      <border diagonalUp="0" diagonalDown="0">
        <left/>
        <right/>
        <top style="thin">
          <color theme="9" tint="0.39997558519241921"/>
        </top>
        <bottom style="thin">
          <color theme="9" tint="0.39997558519241921"/>
        </bottom>
        <vertical/>
        <horizontal/>
      </border>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
      <numFmt numFmtId="13" formatCode="0%"/>
    </dxf>
    <dxf>
      <border>
        <right style="thin">
          <color theme="4"/>
        </right>
      </border>
    </dxf>
    <dxf>
      <border>
        <left style="thin">
          <color theme="4"/>
        </left>
      </border>
    </dxf>
    <dxf>
      <border>
        <left/>
        <right/>
      </border>
    </dxf>
    <dxf>
      <border>
        <left style="thin">
          <color theme="4"/>
        </left>
      </border>
    </dxf>
    <dxf>
      <alignment vertical="top"/>
    </dxf>
    <dxf>
      <alignment wrapText="1"/>
    </dxf>
    <dxf>
      <alignment wrapText="1" indent="0"/>
    </dxf>
    <dxf>
      <border>
        <left style="thin">
          <color theme="4"/>
        </left>
      </border>
    </dxf>
    <dxf>
      <border>
        <left style="thin">
          <color theme="4"/>
        </left>
      </border>
    </dxf>
    <dxf>
      <border>
        <right style="thin">
          <color theme="4"/>
        </right>
      </border>
    </dxf>
    <dxf>
      <border>
        <right style="thin">
          <color theme="4"/>
        </right>
      </border>
    </dxf>
    <dxf>
      <border>
        <right style="thin">
          <color theme="4"/>
        </right>
      </border>
    </dxf>
    <dxf>
      <border>
        <right style="thin">
          <color theme="4"/>
        </right>
      </border>
    </dxf>
    <dxf>
      <border>
        <left style="thin">
          <color theme="4"/>
        </left>
      </border>
    </dxf>
    <dxf>
      <border>
        <left style="thin">
          <color theme="4"/>
        </left>
      </border>
    </dxf>
    <dxf>
      <border>
        <left style="thin">
          <color theme="4"/>
        </left>
      </border>
    </dxf>
    <dxf>
      <border>
        <left style="thin">
          <color theme="4"/>
        </left>
      </border>
    </dxf>
    <dxf>
      <border>
        <right style="thin">
          <color theme="4"/>
        </right>
      </border>
    </dxf>
    <dxf>
      <border>
        <right style="thin">
          <color theme="4"/>
        </right>
      </border>
    </dxf>
    <dxf>
      <border>
        <right style="thin">
          <color theme="4"/>
        </right>
      </border>
    </dxf>
    <dxf>
      <border>
        <right style="thin">
          <color theme="4"/>
        </right>
      </border>
    </dxf>
    <dxf>
      <border>
        <left style="thin">
          <color theme="4"/>
        </left>
      </border>
    </dxf>
    <dxf>
      <border>
        <left style="thin">
          <color theme="4"/>
        </left>
      </border>
    </dxf>
    <dxf>
      <border>
        <left style="thin">
          <color theme="4"/>
        </left>
      </border>
    </dxf>
    <dxf>
      <border>
        <left style="thin">
          <color theme="4"/>
        </left>
      </border>
    </dxf>
    <dxf>
      <border>
        <right style="thin">
          <color theme="4"/>
        </right>
      </border>
    </dxf>
    <dxf>
      <border>
        <right style="thin">
          <color theme="4"/>
        </right>
      </border>
    </dxf>
    <dxf>
      <border>
        <right style="thin">
          <color theme="4"/>
        </right>
      </border>
    </dxf>
    <dxf>
      <border>
        <right style="thin">
          <color theme="4"/>
        </right>
      </border>
    </dxf>
    <dxf>
      <border>
        <left style="thin">
          <color theme="4"/>
        </left>
      </border>
    </dxf>
    <dxf>
      <border>
        <left style="thin">
          <color theme="4"/>
        </left>
      </border>
    </dxf>
    <dxf>
      <border>
        <left style="thin">
          <color theme="4"/>
        </left>
      </border>
    </dxf>
    <dxf>
      <border>
        <left style="thin">
          <color theme="4"/>
        </left>
      </border>
    </dxf>
    <dxf>
      <border>
        <right style="thin">
          <color theme="4"/>
        </right>
      </border>
    </dxf>
    <dxf>
      <border>
        <right style="thin">
          <color theme="4"/>
        </right>
      </border>
    </dxf>
    <dxf>
      <border>
        <right style="thin">
          <color theme="4"/>
        </right>
      </border>
    </dxf>
    <dxf>
      <border>
        <right style="thin">
          <color theme="4"/>
        </right>
      </border>
    </dxf>
    <dxf>
      <border>
        <left style="thin">
          <color theme="4"/>
        </left>
      </border>
    </dxf>
    <dxf>
      <border>
        <left style="thin">
          <color theme="4"/>
        </left>
      </border>
    </dxf>
    <dxf>
      <border>
        <left style="thin">
          <color theme="4"/>
        </left>
      </border>
    </dxf>
    <dxf>
      <border>
        <left style="thin">
          <color theme="4"/>
        </left>
      </border>
    </dxf>
    <dxf>
      <border>
        <right style="thin">
          <color theme="4"/>
        </right>
      </border>
    </dxf>
    <dxf>
      <border>
        <right style="thin">
          <color theme="4"/>
        </right>
      </border>
    </dxf>
    <dxf>
      <border>
        <right style="thin">
          <color theme="4"/>
        </right>
      </border>
    </dxf>
    <dxf>
      <border>
        <right style="thin">
          <color theme="4"/>
        </right>
      </border>
    </dxf>
    <dxf>
      <border>
        <left style="thin">
          <color theme="4"/>
        </left>
      </border>
    </dxf>
    <dxf>
      <border>
        <left style="thin">
          <color theme="4"/>
        </left>
      </border>
    </dxf>
    <dxf>
      <border>
        <left style="thin">
          <color theme="4"/>
        </left>
      </border>
    </dxf>
    <dxf>
      <border>
        <left style="thin">
          <color theme="4"/>
        </left>
      </border>
    </dxf>
    <dxf>
      <border>
        <right style="thin">
          <color theme="4"/>
        </right>
      </border>
    </dxf>
    <dxf>
      <border>
        <right style="thin">
          <color theme="4"/>
        </right>
      </border>
    </dxf>
    <dxf>
      <border>
        <right style="thin">
          <color theme="4"/>
        </right>
      </border>
    </dxf>
    <dxf>
      <border>
        <left style="thin">
          <color theme="4"/>
        </left>
      </border>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alignment wrapText="1"/>
    </dxf>
    <dxf>
      <alignment vertical="top" indent="0"/>
    </dxf>
    <dxf>
      <border>
        <left style="thin">
          <color theme="4"/>
        </left>
      </border>
    </dxf>
    <dxf>
      <border>
        <left style="thin">
          <color theme="4"/>
        </left>
      </border>
    </dxf>
    <dxf>
      <border>
        <right style="thin">
          <color theme="4"/>
        </right>
      </border>
    </dxf>
    <dxf>
      <border>
        <right style="thin">
          <color theme="4"/>
        </right>
      </border>
    </dxf>
    <dxf>
      <border>
        <right style="thin">
          <color theme="4"/>
        </right>
      </border>
    </dxf>
    <dxf>
      <border>
        <right style="thin">
          <color theme="4"/>
        </right>
      </border>
    </dxf>
    <dxf>
      <border>
        <left style="thin">
          <color theme="4"/>
        </left>
      </border>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alignment vertical="top"/>
    </dxf>
    <dxf>
      <alignment wrapText="1"/>
    </dxf>
    <dxf>
      <border>
        <right style="thin">
          <color theme="4"/>
        </right>
      </border>
    </dxf>
    <dxf>
      <border>
        <right style="thin">
          <color theme="4"/>
        </right>
      </border>
    </dxf>
    <dxf>
      <border>
        <left style="thin">
          <color theme="4"/>
        </left>
      </border>
    </dxf>
    <dxf>
      <border>
        <left style="thin">
          <color theme="4"/>
        </left>
      </border>
    </dxf>
    <dxf>
      <numFmt numFmtId="13" formatCode="0%"/>
    </dxf>
    <dxf>
      <numFmt numFmtId="164" formatCode="0.0%"/>
    </dxf>
    <dxf>
      <numFmt numFmtId="164" formatCode="0.0%"/>
    </dxf>
    <dxf>
      <numFmt numFmtId="13" formatCode="0%"/>
    </dxf>
    <dxf>
      <numFmt numFmtId="13" formatCode="0%"/>
    </dxf>
    <dxf>
      <fill>
        <patternFill>
          <bgColor rgb="FFFF5050"/>
        </patternFill>
      </fill>
      <border>
        <left style="thin">
          <color theme="4" tint="0.59996337778862885"/>
        </left>
        <right style="thin">
          <color theme="4" tint="0.59996337778862885"/>
        </right>
        <top style="thin">
          <color theme="4" tint="0.59996337778862885"/>
        </top>
        <bottom style="thin">
          <color theme="4" tint="0.59996337778862885"/>
        </bottom>
      </border>
    </dxf>
    <dxf>
      <fill>
        <patternFill>
          <bgColor theme="5" tint="0.39994506668294322"/>
        </patternFill>
      </fill>
      <border>
        <left style="thin">
          <color theme="4" tint="0.59996337778862885"/>
        </left>
        <right style="thin">
          <color theme="4" tint="0.59996337778862885"/>
        </right>
        <top style="thin">
          <color theme="4" tint="0.59996337778862885"/>
        </top>
        <bottom style="thin">
          <color theme="4" tint="0.59996337778862885"/>
        </bottom>
      </border>
    </dxf>
    <dxf>
      <fill>
        <patternFill>
          <bgColor rgb="FF00B050"/>
        </patternFill>
      </fill>
      <border>
        <left/>
        <right/>
        <top/>
        <bottom/>
      </border>
    </dxf>
    <dxf>
      <fill>
        <patternFill>
          <bgColor rgb="FFFF5050"/>
        </patternFill>
      </fill>
      <border>
        <left style="thin">
          <color theme="4" tint="0.59996337778862885"/>
        </left>
        <right style="thin">
          <color theme="4" tint="0.59996337778862885"/>
        </right>
        <top style="thin">
          <color theme="4" tint="0.59996337778862885"/>
        </top>
        <bottom style="thin">
          <color theme="4" tint="0.59996337778862885"/>
        </bottom>
      </border>
    </dxf>
    <dxf>
      <fill>
        <patternFill>
          <bgColor theme="5" tint="0.39994506668294322"/>
        </patternFill>
      </fill>
      <border>
        <left style="thin">
          <color theme="4" tint="0.59996337778862885"/>
        </left>
        <right style="thin">
          <color theme="4" tint="0.59996337778862885"/>
        </right>
        <top style="thin">
          <color theme="4" tint="0.59996337778862885"/>
        </top>
        <bottom style="thin">
          <color theme="4" tint="0.59996337778862885"/>
        </bottom>
      </border>
    </dxf>
    <dxf>
      <fill>
        <patternFill>
          <bgColor rgb="FF00B050"/>
        </patternFill>
      </fill>
      <border>
        <left/>
        <right/>
        <top/>
        <bottom/>
      </border>
    </dxf>
    <dxf>
      <fill>
        <patternFill>
          <bgColor theme="5" tint="0.39994506668294322"/>
        </patternFill>
      </fill>
      <border>
        <left style="thin">
          <color theme="4" tint="0.59996337778862885"/>
        </left>
        <right style="thin">
          <color theme="4" tint="0.59996337778862885"/>
        </right>
        <top style="thin">
          <color theme="4" tint="0.59996337778862885"/>
        </top>
        <bottom style="thin">
          <color theme="4" tint="0.59996337778862885"/>
        </bottom>
      </border>
    </dxf>
    <dxf>
      <fill>
        <patternFill>
          <bgColor rgb="FF00B050"/>
        </patternFill>
      </fill>
      <border>
        <left/>
        <right/>
        <top/>
        <bottom/>
      </border>
    </dxf>
    <dxf>
      <fill>
        <patternFill>
          <bgColor rgb="FFFF5050"/>
        </patternFill>
      </fill>
      <border>
        <left style="thin">
          <color theme="4" tint="0.59996337778862885"/>
        </left>
        <right style="thin">
          <color theme="4" tint="0.59996337778862885"/>
        </right>
        <top style="thin">
          <color theme="4" tint="0.59996337778862885"/>
        </top>
        <bottom style="thin">
          <color theme="4" tint="0.59996337778862885"/>
        </bottom>
      </border>
    </dxf>
    <dxf>
      <fill>
        <patternFill>
          <bgColor rgb="FFFF5050"/>
        </patternFill>
      </fill>
      <border>
        <left style="thin">
          <color theme="4" tint="0.59996337778862885"/>
        </left>
        <right style="thin">
          <color theme="4" tint="0.59996337778862885"/>
        </right>
        <top style="thin">
          <color theme="4" tint="0.59996337778862885"/>
        </top>
        <bottom style="thin">
          <color theme="4" tint="0.59996337778862885"/>
        </bottom>
      </border>
    </dxf>
    <dxf>
      <fill>
        <patternFill>
          <bgColor theme="5" tint="0.39994506668294322"/>
        </patternFill>
      </fill>
      <border>
        <left style="thin">
          <color theme="4" tint="0.59996337778862885"/>
        </left>
        <right style="thin">
          <color theme="4" tint="0.59996337778862885"/>
        </right>
        <top style="thin">
          <color theme="4" tint="0.59996337778862885"/>
        </top>
        <bottom style="thin">
          <color theme="4" tint="0.59996337778862885"/>
        </bottom>
      </border>
    </dxf>
    <dxf>
      <fill>
        <patternFill>
          <bgColor rgb="FF00B050"/>
        </patternFill>
      </fill>
      <border>
        <left/>
        <right/>
        <top/>
        <bottom/>
      </border>
    </dxf>
    <dxf>
      <fill>
        <patternFill>
          <bgColor rgb="FF00B050"/>
        </patternFill>
      </fill>
      <border>
        <left/>
        <right/>
        <top/>
        <bottom/>
      </border>
    </dxf>
    <dxf>
      <fill>
        <patternFill>
          <bgColor theme="5" tint="0.39994506668294322"/>
        </patternFill>
      </fill>
      <border>
        <left style="thin">
          <color theme="4" tint="0.59996337778862885"/>
        </left>
        <right style="thin">
          <color theme="4" tint="0.59996337778862885"/>
        </right>
        <top style="thin">
          <color theme="4" tint="0.59996337778862885"/>
        </top>
        <bottom style="thin">
          <color theme="4" tint="0.59996337778862885"/>
        </bottom>
      </border>
    </dxf>
    <dxf>
      <fill>
        <patternFill>
          <bgColor rgb="FFFF5050"/>
        </patternFill>
      </fill>
      <border>
        <left style="thin">
          <color theme="4" tint="0.59996337778862885"/>
        </left>
        <right style="thin">
          <color theme="4" tint="0.59996337778862885"/>
        </right>
        <top style="thin">
          <color theme="4" tint="0.59996337778862885"/>
        </top>
        <bottom style="thin">
          <color theme="4" tint="0.59996337778862885"/>
        </bottom>
      </border>
    </dxf>
    <dxf>
      <fill>
        <patternFill patternType="none">
          <fgColor indexed="64"/>
          <bgColor indexed="65"/>
        </patternFill>
      </fill>
    </dxf>
    <dxf>
      <border>
        <left style="thin">
          <color theme="4"/>
        </left>
      </border>
    </dxf>
    <dxf>
      <alignment vertical="top"/>
    </dxf>
    <dxf>
      <alignment wrapText="1"/>
    </dxf>
    <dxf>
      <alignment wrapText="0" indent="0"/>
    </dxf>
    <dxf>
      <border>
        <left style="thin">
          <color theme="4"/>
        </left>
        <top style="thin">
          <color theme="4"/>
        </top>
        <bottom style="thin">
          <color theme="4"/>
        </bottom>
      </border>
    </dxf>
    <dxf>
      <fill>
        <patternFill patternType="none">
          <bgColor auto="1"/>
        </patternFill>
      </fill>
    </dxf>
    <dxf>
      <fill>
        <patternFill patternType="none">
          <bgColor auto="1"/>
        </patternFill>
      </fill>
    </dxf>
    <dxf>
      <border>
        <right style="thin">
          <color theme="4"/>
        </right>
      </border>
    </dxf>
    <dxf>
      <border>
        <right style="thin">
          <color theme="4"/>
        </right>
      </border>
    </dxf>
    <dxf>
      <border>
        <right style="thin">
          <color theme="4"/>
        </right>
      </border>
    </dxf>
    <dxf>
      <border>
        <right style="thin">
          <color theme="4"/>
        </right>
      </border>
    </dxf>
    <dxf>
      <border>
        <left style="thin">
          <color theme="4"/>
        </left>
      </border>
    </dxf>
    <dxf>
      <border>
        <left style="thin">
          <color theme="4"/>
        </left>
      </border>
    </dxf>
    <dxf>
      <border>
        <left style="thin">
          <color theme="4"/>
        </left>
      </border>
    </dxf>
    <dxf>
      <border>
        <left style="thin">
          <color theme="4"/>
        </left>
      </border>
    </dxf>
    <dxf>
      <border>
        <right style="thin">
          <color theme="4"/>
        </right>
      </border>
    </dxf>
    <dxf>
      <border>
        <right style="thin">
          <color theme="4"/>
        </right>
      </border>
    </dxf>
    <dxf>
      <border>
        <right style="thin">
          <color theme="4"/>
        </right>
      </border>
    </dxf>
    <dxf>
      <border>
        <right style="thin">
          <color theme="4"/>
        </right>
      </border>
    </dxf>
    <dxf>
      <border>
        <left style="thin">
          <color theme="4"/>
        </left>
      </border>
    </dxf>
    <dxf>
      <border>
        <left style="thin">
          <color theme="4"/>
        </left>
      </border>
    </dxf>
    <dxf>
      <border>
        <left style="thin">
          <color theme="4"/>
        </left>
      </border>
    </dxf>
    <dxf>
      <border>
        <left style="thin">
          <color theme="4"/>
        </left>
      </border>
    </dxf>
    <dxf>
      <border>
        <right style="thin">
          <color theme="4"/>
        </right>
      </border>
    </dxf>
    <dxf>
      <border>
        <right style="thin">
          <color theme="4"/>
        </right>
      </border>
    </dxf>
    <dxf>
      <border>
        <right style="thin">
          <color theme="4"/>
        </right>
      </border>
    </dxf>
    <dxf>
      <border>
        <right style="thin">
          <color theme="4"/>
        </right>
      </border>
    </dxf>
    <dxf>
      <border>
        <left style="thin">
          <color theme="4"/>
        </left>
      </border>
    </dxf>
    <dxf>
      <border>
        <left style="thin">
          <color theme="4"/>
        </left>
      </border>
    </dxf>
    <dxf>
      <alignment horizontal="right"/>
    </dxf>
    <dxf>
      <alignment horizontal="right"/>
    </dxf>
    <dxf>
      <fill>
        <patternFill patternType="none">
          <bgColor auto="1"/>
        </patternFill>
      </fill>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font>
        <color auto="1"/>
      </font>
    </dxf>
    <dxf>
      <font>
        <color auto="1"/>
      </font>
    </dxf>
    <dxf>
      <font>
        <color auto="1"/>
      </font>
    </dxf>
    <dxf>
      <font>
        <color auto="1"/>
      </font>
    </dxf>
    <dxf>
      <font>
        <color auto="1"/>
      </font>
    </dxf>
    <dxf>
      <font>
        <color auto="1"/>
      </font>
    </dxf>
    <dxf>
      <font>
        <color auto="1"/>
      </font>
    </dxf>
    <dxf>
      <font>
        <color auto="1"/>
      </font>
    </dxf>
    <dxf>
      <font>
        <color auto="1"/>
      </font>
    </dxf>
    <dxf>
      <alignment vertical="center"/>
    </dxf>
    <dxf>
      <alignment horizontal="center"/>
    </dxf>
    <dxf>
      <font>
        <color auto="1"/>
      </font>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ont>
        <color theme="0" tint="-0.499984740745262"/>
      </font>
    </dxf>
    <dxf>
      <font>
        <color theme="0" tint="-0.499984740745262"/>
      </font>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fill>
        <patternFill>
          <bgColor theme="0"/>
        </patternFill>
      </fill>
    </dxf>
    <dxf>
      <fill>
        <patternFill patternType="solid">
          <bgColor theme="0"/>
        </patternFill>
      </fill>
    </dxf>
    <dxf>
      <alignment wrapText="1" readingOrder="0"/>
    </dxf>
    <dxf>
      <alignment vertical="center" readingOrder="0"/>
    </dxf>
    <dxf>
      <alignment horizontal="center" readingOrder="0"/>
    </dxf>
    <dxf>
      <fill>
        <patternFill>
          <bgColor rgb="FF00B050"/>
        </patternFill>
      </fill>
      <border>
        <left/>
        <right/>
        <top/>
        <bottom/>
      </border>
    </dxf>
    <dxf>
      <fill>
        <patternFill>
          <bgColor theme="5" tint="0.39994506668294322"/>
        </patternFill>
      </fill>
    </dxf>
    <dxf>
      <fill>
        <patternFill>
          <bgColor rgb="FFFF5050"/>
        </patternFill>
      </fill>
    </dxf>
  </dxfs>
  <tableStyles count="1" defaultTableStyle="TableStyleMedium2" defaultPivotStyle="PivotStyleLight16">
    <tableStyle name="Slicer Style 1" pivot="0" table="0" count="3" xr9:uid="{00000000-0011-0000-FFFF-FFFF00000000}"/>
  </tableStyles>
  <colors>
    <mruColors>
      <color rgb="FFFF5050"/>
    </mruColors>
  </colors>
  <extLst>
    <ext xmlns:x14="http://schemas.microsoft.com/office/spreadsheetml/2009/9/main" uri="{46F421CA-312F-682f-3DD2-61675219B42D}">
      <x14:dxfs count="3">
        <dxf>
          <fill>
            <patternFill>
              <bgColor theme="4" tint="0.59996337778862885"/>
            </patternFill>
          </fill>
        </dxf>
        <dxf>
          <fill>
            <patternFill>
              <bgColor theme="4" tint="0.79998168889431442"/>
            </patternFill>
          </fill>
        </dxf>
        <dxf>
          <fill>
            <patternFill>
              <bgColor theme="4" tint="0.79998168889431442"/>
            </patternFill>
          </fill>
        </dxf>
      </x14:dxfs>
    </ext>
    <ext xmlns:x14="http://schemas.microsoft.com/office/spreadsheetml/2009/9/main" uri="{EB79DEF2-80B8-43e5-95BD-54CBDDF9020C}">
      <x14:slicerStyles defaultSlicerStyle="SlicerStyleLight1">
        <x14:slicerStyle name="Slicer Style 1">
          <x14:slicerStyleElements>
            <x14:slicerStyleElement type="selectedItemWithData" dxfId="2"/>
            <x14:slicerStyleElement type="hoveredUnselectedItemWithData" dxfId="1"/>
            <x14:slicerStyleElement type="hoveredSelectedItemWithData" dxfId="0"/>
          </x14:slicerStyleElements>
        </x14:slicerStyle>
      </x14:slicerStyles>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07/relationships/slicerCache" Target="slicerCaches/slicerCache3.xml"/><Relationship Id="rId18" Type="http://schemas.openxmlformats.org/officeDocument/2006/relationships/theme" Target="theme/theme1.xml"/><Relationship Id="rId26" Type="http://schemas.openxmlformats.org/officeDocument/2006/relationships/customXml" Target="../customXml/item4.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microsoft.com/office/2007/relationships/slicerCache" Target="slicerCaches/slicerCache2.xml"/><Relationship Id="rId17" Type="http://schemas.microsoft.com/office/2007/relationships/slicerCache" Target="slicerCaches/slicerCache7.xml"/><Relationship Id="rId25" Type="http://schemas.openxmlformats.org/officeDocument/2006/relationships/customXml" Target="../customXml/item3.xml"/><Relationship Id="rId2" Type="http://schemas.openxmlformats.org/officeDocument/2006/relationships/worksheet" Target="worksheets/sheet2.xml"/><Relationship Id="rId16" Type="http://schemas.microsoft.com/office/2007/relationships/slicerCache" Target="slicerCaches/slicerCache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07/relationships/slicerCache" Target="slicerCaches/slicerCache1.xml"/><Relationship Id="rId24" Type="http://schemas.openxmlformats.org/officeDocument/2006/relationships/customXml" Target="../customXml/item2.xml"/><Relationship Id="rId5" Type="http://schemas.openxmlformats.org/officeDocument/2006/relationships/worksheet" Target="worksheets/sheet5.xml"/><Relationship Id="rId15" Type="http://schemas.microsoft.com/office/2007/relationships/slicerCache" Target="slicerCaches/slicerCache5.xml"/><Relationship Id="rId23" Type="http://schemas.openxmlformats.org/officeDocument/2006/relationships/customXml" Target="../customXml/item1.xml"/><Relationship Id="rId10" Type="http://schemas.openxmlformats.org/officeDocument/2006/relationships/pivotCacheDefinition" Target="pivotCache/pivotCacheDefinition1.xml"/><Relationship Id="rId19" Type="http://schemas.openxmlformats.org/officeDocument/2006/relationships/connections" Target="connections.xml"/><Relationship Id="rId4" Type="http://schemas.openxmlformats.org/officeDocument/2006/relationships/worksheet" Target="worksheets/sheet4.xml"/><Relationship Id="rId9" Type="http://schemas.openxmlformats.org/officeDocument/2006/relationships/worksheet" Target="worksheets/sheet9.xml"/><Relationship Id="rId14" Type="http://schemas.microsoft.com/office/2007/relationships/slicerCache" Target="slicerCaches/slicerCache4.xml"/><Relationship Id="rId22" Type="http://schemas.openxmlformats.org/officeDocument/2006/relationships/calcChain" Target="calcChain.xml"/><Relationship Id="rId27" Type="http://schemas.openxmlformats.org/officeDocument/2006/relationships/customXml" Target="../customXml/item5.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[BHR T2 Diabetes LIS 01.10.2024.xlsx]CP_Pivot!PivotTable1</c:name>
    <c:fmtId val="3"/>
  </c:pivotSource>
  <c:chart>
    <c:autoTitleDeleted val="0"/>
    <c:pivotFmts>
      <c:pivotFmt>
        <c:idx val="0"/>
      </c:pivotFmt>
      <c:pivotFmt>
        <c:idx val="1"/>
      </c:pivotFmt>
      <c:pivotFmt>
        <c:idx val="2"/>
      </c:pivotFmt>
      <c:pivotFmt>
        <c:idx val="3"/>
      </c:pivotFmt>
      <c:pivotFmt>
        <c:idx val="4"/>
      </c:pivotFmt>
      <c:pivotFmt>
        <c:idx val="5"/>
      </c:pivotFmt>
      <c:pivotFmt>
        <c:idx val="6"/>
      </c:pivotFmt>
      <c:pivotFmt>
        <c:idx val="7"/>
      </c:pivotFmt>
      <c:pivotFmt>
        <c:idx val="8"/>
      </c:pivotFmt>
      <c:pivotFmt>
        <c:idx val="9"/>
      </c:pivotFmt>
      <c:pivotFmt>
        <c:idx val="10"/>
      </c:pivotFmt>
      <c:pivotFmt>
        <c:idx val="11"/>
        <c:dLbl>
          <c:idx val="0"/>
          <c:dLblPos val="inBase"/>
          <c:showLegendKey val="0"/>
          <c:showVal val="1"/>
          <c:showCatName val="0"/>
          <c:showSerName val="0"/>
          <c:showPercent val="0"/>
          <c:showBubbleSize val="0"/>
          <c:extLst>
            <c:ext xmlns:c15="http://schemas.microsoft.com/office/drawing/2012/chart" uri="{CE6537A1-D6FC-4f65-9D91-7224C49458BB}"/>
          </c:extLst>
        </c:dLbl>
      </c:pivotFmt>
      <c:pivotFmt>
        <c:idx val="12"/>
      </c:pivotFmt>
      <c:pivotFmt>
        <c:idx val="13"/>
        <c:dLbl>
          <c:idx val="0"/>
          <c:dLblPos val="inBase"/>
          <c:showLegendKey val="0"/>
          <c:showVal val="1"/>
          <c:showCatName val="0"/>
          <c:showSerName val="0"/>
          <c:showPercent val="0"/>
          <c:showBubbleSize val="0"/>
          <c:extLst>
            <c:ext xmlns:c15="http://schemas.microsoft.com/office/drawing/2012/chart" uri="{CE6537A1-D6FC-4f65-9D91-7224C49458BB}"/>
          </c:extLst>
        </c:dLbl>
      </c:pivotFmt>
      <c:pivotFmt>
        <c:idx val="14"/>
      </c:pivotFmt>
      <c:pivotFmt>
        <c:idx val="15"/>
        <c:spPr>
          <a:solidFill>
            <a:schemeClr val="accent6">
              <a:lumMod val="40000"/>
              <a:lumOff val="60000"/>
            </a:schemeClr>
          </a:soli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2">
              <a:lumMod val="20000"/>
              <a:lumOff val="80000"/>
            </a:schemeClr>
          </a:solidFill>
          <a:ln w="9525" cap="flat" cmpd="sng" algn="ctr">
            <a:solidFill>
              <a:schemeClr val="accent2">
                <a:lumMod val="20000"/>
                <a:lumOff val="8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6">
              <a:lumMod val="40000"/>
              <a:lumOff val="60000"/>
            </a:schemeClr>
          </a:soli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2">
              <a:lumMod val="20000"/>
              <a:lumOff val="80000"/>
            </a:schemeClr>
          </a:solidFill>
          <a:ln w="9525" cap="flat" cmpd="sng" algn="ctr">
            <a:solidFill>
              <a:schemeClr val="accent2">
                <a:lumMod val="20000"/>
                <a:lumOff val="8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6">
              <a:lumMod val="40000"/>
              <a:lumOff val="60000"/>
            </a:schemeClr>
          </a:soli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2">
              <a:lumMod val="20000"/>
              <a:lumOff val="80000"/>
            </a:schemeClr>
          </a:solidFill>
          <a:ln w="9525" cap="flat" cmpd="sng" algn="ctr">
            <a:solidFill>
              <a:schemeClr val="accent2">
                <a:lumMod val="20000"/>
                <a:lumOff val="8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3.5723689167271949E-2"/>
          <c:y val="0.37660481416376479"/>
          <c:w val="0.95491211869907844"/>
          <c:h val="0.51956028110494612"/>
        </c:manualLayout>
      </c:layout>
      <c:barChart>
        <c:barDir val="col"/>
        <c:grouping val="percentStacked"/>
        <c:varyColors val="0"/>
        <c:ser>
          <c:idx val="0"/>
          <c:order val="0"/>
          <c:tx>
            <c:strRef>
              <c:f>CP_Pivot!$B$1</c:f>
              <c:strCache>
                <c:ptCount val="1"/>
                <c:pt idx="0">
                  <c:v>Sum of %8CP</c:v>
                </c:pt>
              </c:strCache>
            </c:strRef>
          </c:tx>
          <c:spPr>
            <a:solidFill>
              <a:schemeClr val="accent6">
                <a:lumMod val="40000"/>
                <a:lumOff val="60000"/>
              </a:schemeClr>
            </a:solidFill>
            <a:ln w="9525" cap="flat" cmpd="sng" algn="ctr">
              <a:solidFill>
                <a:schemeClr val="accent1">
                  <a:shade val="95000"/>
                </a:schemeClr>
              </a:solidFill>
              <a:round/>
            </a:ln>
            <a:effectLst/>
          </c:spPr>
          <c:invertIfNegative val="0"/>
          <c:cat>
            <c:strRef>
              <c:f>CP_Pivot!$A$2:$A$19</c:f>
              <c:strCache>
                <c:ptCount val="17"/>
                <c:pt idx="0">
                  <c:v>Central</c:v>
                </c:pt>
                <c:pt idx="1">
                  <c:v>Cranbrook</c:v>
                </c:pt>
                <c:pt idx="2">
                  <c:v>East</c:v>
                </c:pt>
                <c:pt idx="3">
                  <c:v>East One</c:v>
                </c:pt>
                <c:pt idx="4">
                  <c:v>Fairlop</c:v>
                </c:pt>
                <c:pt idx="5">
                  <c:v>Havering Crest</c:v>
                </c:pt>
                <c:pt idx="6">
                  <c:v>Havering Marshall</c:v>
                </c:pt>
                <c:pt idx="7">
                  <c:v>Havering North</c:v>
                </c:pt>
                <c:pt idx="8">
                  <c:v>Havering South</c:v>
                </c:pt>
                <c:pt idx="9">
                  <c:v>Liberty</c:v>
                </c:pt>
                <c:pt idx="10">
                  <c:v>Loxford</c:v>
                </c:pt>
                <c:pt idx="11">
                  <c:v>New West</c:v>
                </c:pt>
                <c:pt idx="12">
                  <c:v>NewCross Alliance</c:v>
                </c:pt>
                <c:pt idx="13">
                  <c:v>North</c:v>
                </c:pt>
                <c:pt idx="14">
                  <c:v>Seven Kings</c:v>
                </c:pt>
                <c:pt idx="15">
                  <c:v>Wanstead &amp; Woodford</c:v>
                </c:pt>
                <c:pt idx="16">
                  <c:v>West One</c:v>
                </c:pt>
              </c:strCache>
            </c:strRef>
          </c:cat>
          <c:val>
            <c:numRef>
              <c:f>CP_Pivot!$B$2:$B$19</c:f>
              <c:numCache>
                <c:formatCode>General</c:formatCode>
                <c:ptCount val="17"/>
                <c:pt idx="0">
                  <c:v>0.35939643347050754</c:v>
                </c:pt>
                <c:pt idx="1">
                  <c:v>0.34774364808494501</c:v>
                </c:pt>
                <c:pt idx="2">
                  <c:v>0.41531016278046634</c:v>
                </c:pt>
                <c:pt idx="3">
                  <c:v>0.40266762797404471</c:v>
                </c:pt>
                <c:pt idx="4">
                  <c:v>0.2716577540106952</c:v>
                </c:pt>
                <c:pt idx="5">
                  <c:v>0.2383543012580755</c:v>
                </c:pt>
                <c:pt idx="6">
                  <c:v>0.2486244841815681</c:v>
                </c:pt>
                <c:pt idx="7">
                  <c:v>0.29355371900826444</c:v>
                </c:pt>
                <c:pt idx="8">
                  <c:v>0.38778162911611785</c:v>
                </c:pt>
                <c:pt idx="9">
                  <c:v>0.3888888888888889</c:v>
                </c:pt>
                <c:pt idx="10">
                  <c:v>0.46573208722741433</c:v>
                </c:pt>
                <c:pt idx="11">
                  <c:v>0.43669250645994834</c:v>
                </c:pt>
                <c:pt idx="12">
                  <c:v>0.33605486610058782</c:v>
                </c:pt>
                <c:pt idx="13">
                  <c:v>0.27741553052756374</c:v>
                </c:pt>
                <c:pt idx="14">
                  <c:v>0.29186803950409751</c:v>
                </c:pt>
                <c:pt idx="15">
                  <c:v>0.32147838214783819</c:v>
                </c:pt>
                <c:pt idx="16">
                  <c:v>0.51560522986081825</c:v>
                </c:pt>
              </c:numCache>
            </c:numRef>
          </c:val>
          <c:extLst>
            <c:ext xmlns:c16="http://schemas.microsoft.com/office/drawing/2014/chart" uri="{C3380CC4-5D6E-409C-BE32-E72D297353CC}">
              <c16:uniqueId val="{00000000-CF5D-443A-A750-A85A424A2763}"/>
            </c:ext>
          </c:extLst>
        </c:ser>
        <c:ser>
          <c:idx val="1"/>
          <c:order val="1"/>
          <c:tx>
            <c:strRef>
              <c:f>CP_Pivot!$C$1</c:f>
              <c:strCache>
                <c:ptCount val="1"/>
                <c:pt idx="0">
                  <c:v>Sum of %8CP-REM</c:v>
                </c:pt>
              </c:strCache>
            </c:strRef>
          </c:tx>
          <c:spPr>
            <a:solidFill>
              <a:schemeClr val="accent2">
                <a:lumMod val="20000"/>
                <a:lumOff val="80000"/>
              </a:schemeClr>
            </a:solidFill>
            <a:ln w="9525" cap="flat" cmpd="sng" algn="ctr">
              <a:solidFill>
                <a:schemeClr val="accent2">
                  <a:lumMod val="20000"/>
                  <a:lumOff val="80000"/>
                </a:schemeClr>
              </a:solidFill>
              <a:round/>
            </a:ln>
            <a:effectLst/>
          </c:spPr>
          <c:invertIfNegative val="0"/>
          <c:cat>
            <c:strRef>
              <c:f>CP_Pivot!$A$2:$A$19</c:f>
              <c:strCache>
                <c:ptCount val="17"/>
                <c:pt idx="0">
                  <c:v>Central</c:v>
                </c:pt>
                <c:pt idx="1">
                  <c:v>Cranbrook</c:v>
                </c:pt>
                <c:pt idx="2">
                  <c:v>East</c:v>
                </c:pt>
                <c:pt idx="3">
                  <c:v>East One</c:v>
                </c:pt>
                <c:pt idx="4">
                  <c:v>Fairlop</c:v>
                </c:pt>
                <c:pt idx="5">
                  <c:v>Havering Crest</c:v>
                </c:pt>
                <c:pt idx="6">
                  <c:v>Havering Marshall</c:v>
                </c:pt>
                <c:pt idx="7">
                  <c:v>Havering North</c:v>
                </c:pt>
                <c:pt idx="8">
                  <c:v>Havering South</c:v>
                </c:pt>
                <c:pt idx="9">
                  <c:v>Liberty</c:v>
                </c:pt>
                <c:pt idx="10">
                  <c:v>Loxford</c:v>
                </c:pt>
                <c:pt idx="11">
                  <c:v>New West</c:v>
                </c:pt>
                <c:pt idx="12">
                  <c:v>NewCross Alliance</c:v>
                </c:pt>
                <c:pt idx="13">
                  <c:v>North</c:v>
                </c:pt>
                <c:pt idx="14">
                  <c:v>Seven Kings</c:v>
                </c:pt>
                <c:pt idx="15">
                  <c:v>Wanstead &amp; Woodford</c:v>
                </c:pt>
                <c:pt idx="16">
                  <c:v>West One</c:v>
                </c:pt>
              </c:strCache>
            </c:strRef>
          </c:cat>
          <c:val>
            <c:numRef>
              <c:f>CP_Pivot!$C$2:$C$19</c:f>
              <c:numCache>
                <c:formatCode>General</c:formatCode>
                <c:ptCount val="17"/>
                <c:pt idx="0">
                  <c:v>0.64060356652949246</c:v>
                </c:pt>
                <c:pt idx="1">
                  <c:v>0.65225635191505504</c:v>
                </c:pt>
                <c:pt idx="2">
                  <c:v>0.58468983721953371</c:v>
                </c:pt>
                <c:pt idx="3">
                  <c:v>0.59733237202595535</c:v>
                </c:pt>
                <c:pt idx="4">
                  <c:v>0.72834224598930475</c:v>
                </c:pt>
                <c:pt idx="5">
                  <c:v>0.76164569874192445</c:v>
                </c:pt>
                <c:pt idx="6">
                  <c:v>0.75137551581843187</c:v>
                </c:pt>
                <c:pt idx="7">
                  <c:v>0.70644628099173556</c:v>
                </c:pt>
                <c:pt idx="8">
                  <c:v>0.6122183708838822</c:v>
                </c:pt>
                <c:pt idx="9">
                  <c:v>0.61111111111111116</c:v>
                </c:pt>
                <c:pt idx="10">
                  <c:v>0.53426791277258567</c:v>
                </c:pt>
                <c:pt idx="11">
                  <c:v>0.56330749354005172</c:v>
                </c:pt>
                <c:pt idx="12">
                  <c:v>0.66394513389941223</c:v>
                </c:pt>
                <c:pt idx="13">
                  <c:v>0.72258446947243626</c:v>
                </c:pt>
                <c:pt idx="14">
                  <c:v>0.70813196049590243</c:v>
                </c:pt>
                <c:pt idx="15">
                  <c:v>0.67852161785216181</c:v>
                </c:pt>
                <c:pt idx="16">
                  <c:v>0.48439477013918175</c:v>
                </c:pt>
              </c:numCache>
            </c:numRef>
          </c:val>
          <c:extLst>
            <c:ext xmlns:c16="http://schemas.microsoft.com/office/drawing/2014/chart" uri="{C3380CC4-5D6E-409C-BE32-E72D297353CC}">
              <c16:uniqueId val="{00000001-CF5D-443A-A750-A85A424A2763}"/>
            </c:ext>
          </c:extLst>
        </c:ser>
        <c:dLbls>
          <c:showLegendKey val="0"/>
          <c:showVal val="0"/>
          <c:showCatName val="0"/>
          <c:showSerName val="0"/>
          <c:showPercent val="0"/>
          <c:showBubbleSize val="0"/>
        </c:dLbls>
        <c:gapWidth val="150"/>
        <c:overlap val="100"/>
        <c:axId val="1757700687"/>
        <c:axId val="1757706927"/>
      </c:barChart>
      <c:valAx>
        <c:axId val="175770692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crossAx val="1757700687"/>
        <c:crosses val="autoZero"/>
        <c:crossBetween val="between"/>
      </c:valAx>
      <c:catAx>
        <c:axId val="1757700687"/>
        <c:scaling>
          <c:orientation val="minMax"/>
        </c:scaling>
        <c:delete val="0"/>
        <c:axPos val="b"/>
        <c:numFmt formatCode="General" sourceLinked="1"/>
        <c:majorTickMark val="none"/>
        <c:minorTickMark val="none"/>
        <c:tickLblPos val="high"/>
        <c:spPr>
          <a:noFill/>
          <a:ln w="9525" cap="flat" cmpd="sng" algn="ctr">
            <a:noFill/>
            <a:round/>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crossAx val="1757706927"/>
        <c:crosses val="autoZero"/>
        <c:auto val="1"/>
        <c:lblAlgn val="ctr"/>
        <c:lblOffset val="100"/>
        <c:noMultiLvlLbl val="0"/>
      </c:catAx>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[BHR T2 Diabetes LIS 01.10.2024.xlsx]CP_Pivot!PivotTable2</c:name>
    <c:fmtId val="5"/>
  </c:pivotSource>
  <c:chart>
    <c:autoTitleDeleted val="0"/>
    <c:pivotFmts>
      <c:pivotFmt>
        <c:idx val="0"/>
      </c:pivotFmt>
      <c:pivotFmt>
        <c:idx val="1"/>
      </c:pivotFmt>
      <c:pivotFmt>
        <c:idx val="2"/>
      </c:pivotFmt>
      <c:pivotFmt>
        <c:idx val="3"/>
      </c:pivotFmt>
      <c:pivotFmt>
        <c:idx val="4"/>
      </c:pivotFmt>
      <c:pivotFmt>
        <c:idx val="5"/>
      </c:pivotFmt>
      <c:pivotFmt>
        <c:idx val="6"/>
      </c:pivotFmt>
      <c:pivotFmt>
        <c:idx val="7"/>
      </c:pivotFmt>
      <c:pivotFmt>
        <c:idx val="8"/>
      </c:pivotFmt>
      <c:pivotFmt>
        <c:idx val="9"/>
      </c:pivotFmt>
      <c:pivotFmt>
        <c:idx val="10"/>
      </c:pivotFmt>
      <c:pivotFmt>
        <c:idx val="11"/>
      </c:pivotFmt>
      <c:pivotFmt>
        <c:idx val="12"/>
      </c:pivotFmt>
      <c:pivotFmt>
        <c:idx val="13"/>
      </c:pivotFmt>
      <c:pivotFmt>
        <c:idx val="14"/>
      </c:pivotFmt>
      <c:pivotFmt>
        <c:idx val="15"/>
      </c:pivotFmt>
      <c:pivotFmt>
        <c:idx val="16"/>
      </c:pivotFmt>
      <c:pivotFmt>
        <c:idx val="17"/>
      </c:pivotFmt>
      <c:pivotFmt>
        <c:idx val="18"/>
      </c:pivotFmt>
      <c:pivotFmt>
        <c:idx val="19"/>
      </c:pivotFmt>
      <c:pivotFmt>
        <c:idx val="20"/>
      </c:pivotFmt>
      <c:pivotFmt>
        <c:idx val="21"/>
      </c:pivotFmt>
      <c:pivotFmt>
        <c:idx val="22"/>
      </c:pivotFmt>
      <c:pivotFmt>
        <c:idx val="23"/>
      </c:pivotFmt>
      <c:pivotFmt>
        <c:idx val="24"/>
      </c:pivotFmt>
      <c:pivotFmt>
        <c:idx val="25"/>
      </c:pivotFmt>
      <c:pivotFmt>
        <c:idx val="26"/>
      </c:pivotFmt>
      <c:pivotFmt>
        <c:idx val="27"/>
      </c:pivotFmt>
      <c:pivotFmt>
        <c:idx val="28"/>
      </c:pivotFmt>
      <c:pivotFmt>
        <c:idx val="29"/>
      </c:pivotFmt>
      <c:pivotFmt>
        <c:idx val="30"/>
      </c:pivotFmt>
      <c:pivotFmt>
        <c:idx val="31"/>
      </c:pivotFmt>
      <c:pivotFmt>
        <c:idx val="32"/>
      </c:pivotFmt>
      <c:pivotFmt>
        <c:idx val="33"/>
      </c:pivotFmt>
      <c:pivotFmt>
        <c:idx val="34"/>
      </c:pivotFmt>
      <c:pivotFmt>
        <c:idx val="35"/>
      </c:pivotFmt>
      <c:pivotFmt>
        <c:idx val="36"/>
      </c:pivotFmt>
      <c:pivotFmt>
        <c:idx val="37"/>
      </c:pivotFmt>
      <c:pivotFmt>
        <c:idx val="38"/>
      </c:pivotFmt>
      <c:pivotFmt>
        <c:idx val="39"/>
      </c:pivotFmt>
      <c:pivotFmt>
        <c:idx val="40"/>
      </c:pivotFmt>
      <c:pivotFmt>
        <c:idx val="41"/>
      </c:pivotFmt>
      <c:pivotFmt>
        <c:idx val="42"/>
      </c:pivotFmt>
      <c:pivotFmt>
        <c:idx val="43"/>
      </c:pivotFmt>
      <c:pivotFmt>
        <c:idx val="44"/>
      </c:pivotFmt>
      <c:pivotFmt>
        <c:idx val="45"/>
      </c:pivotFmt>
      <c:pivotFmt>
        <c:idx val="46"/>
      </c:pivotFmt>
      <c:pivotFmt>
        <c:idx val="47"/>
      </c:pivotFmt>
      <c:pivotFmt>
        <c:idx val="48"/>
      </c:pivotFmt>
      <c:pivotFmt>
        <c:idx val="49"/>
      </c:pivotFmt>
      <c:pivotFmt>
        <c:idx val="50"/>
      </c:pivotFmt>
      <c:pivotFmt>
        <c:idx val="51"/>
      </c:pivotFmt>
      <c:pivotFmt>
        <c:idx val="52"/>
      </c:pivotFmt>
      <c:pivotFmt>
        <c:idx val="53"/>
      </c:pivotFmt>
      <c:pivotFmt>
        <c:idx val="54"/>
      </c:pivotFmt>
      <c:pivotFmt>
        <c:idx val="55"/>
      </c:pivotFmt>
      <c:pivotFmt>
        <c:idx val="56"/>
      </c:pivotFmt>
      <c:pivotFmt>
        <c:idx val="57"/>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CP_Pivot!$F$4</c:f>
              <c:strCache>
                <c:ptCount val="1"/>
                <c:pt idx="0">
                  <c:v>Patients with Serum creatinine recorded (12m)</c:v>
                </c:pt>
              </c:strCache>
            </c:strRef>
          </c:tx>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invertIfNegative val="0"/>
          <c:cat>
            <c:strRef>
              <c:f>CP_Pivot!$E$5:$E$22</c:f>
              <c:strCache>
                <c:ptCount val="17"/>
                <c:pt idx="0">
                  <c:v>Central</c:v>
                </c:pt>
                <c:pt idx="1">
                  <c:v>Cranbrook</c:v>
                </c:pt>
                <c:pt idx="2">
                  <c:v>East</c:v>
                </c:pt>
                <c:pt idx="3">
                  <c:v>East One</c:v>
                </c:pt>
                <c:pt idx="4">
                  <c:v>Fairlop</c:v>
                </c:pt>
                <c:pt idx="5">
                  <c:v>Havering Crest</c:v>
                </c:pt>
                <c:pt idx="6">
                  <c:v>Havering Marshall</c:v>
                </c:pt>
                <c:pt idx="7">
                  <c:v>Havering North</c:v>
                </c:pt>
                <c:pt idx="8">
                  <c:v>Havering South</c:v>
                </c:pt>
                <c:pt idx="9">
                  <c:v>Liberty</c:v>
                </c:pt>
                <c:pt idx="10">
                  <c:v>Loxford</c:v>
                </c:pt>
                <c:pt idx="11">
                  <c:v>New West</c:v>
                </c:pt>
                <c:pt idx="12">
                  <c:v>NewCross Alliance</c:v>
                </c:pt>
                <c:pt idx="13">
                  <c:v>North</c:v>
                </c:pt>
                <c:pt idx="14">
                  <c:v>Seven Kings</c:v>
                </c:pt>
                <c:pt idx="15">
                  <c:v>Wanstead &amp; Woodford</c:v>
                </c:pt>
                <c:pt idx="16">
                  <c:v>West One</c:v>
                </c:pt>
              </c:strCache>
            </c:strRef>
          </c:cat>
          <c:val>
            <c:numRef>
              <c:f>CP_Pivot!$F$5:$F$22</c:f>
              <c:numCache>
                <c:formatCode>General</c:formatCode>
                <c:ptCount val="17"/>
                <c:pt idx="0">
                  <c:v>0.70507544581618653</c:v>
                </c:pt>
                <c:pt idx="1">
                  <c:v>0.68031854379977252</c:v>
                </c:pt>
                <c:pt idx="2">
                  <c:v>0.72415310162780466</c:v>
                </c:pt>
                <c:pt idx="3">
                  <c:v>0.69538572458543624</c:v>
                </c:pt>
                <c:pt idx="4">
                  <c:v>0.6705882352941176</c:v>
                </c:pt>
                <c:pt idx="5">
                  <c:v>0.60727643658619512</c:v>
                </c:pt>
                <c:pt idx="6">
                  <c:v>0.60625859697386519</c:v>
                </c:pt>
                <c:pt idx="7">
                  <c:v>0.6451239669421488</c:v>
                </c:pt>
                <c:pt idx="8">
                  <c:v>0.71967071057192378</c:v>
                </c:pt>
                <c:pt idx="9">
                  <c:v>0.71916971916971917</c:v>
                </c:pt>
                <c:pt idx="10">
                  <c:v>0.70186915887850465</c:v>
                </c:pt>
                <c:pt idx="11">
                  <c:v>0.67797157622739013</c:v>
                </c:pt>
                <c:pt idx="12">
                  <c:v>0.6649248856956238</c:v>
                </c:pt>
                <c:pt idx="13">
                  <c:v>0.6905749851807943</c:v>
                </c:pt>
                <c:pt idx="14">
                  <c:v>0.64257196890102963</c:v>
                </c:pt>
                <c:pt idx="15">
                  <c:v>0.68224081822408178</c:v>
                </c:pt>
                <c:pt idx="16">
                  <c:v>0.73281315900463939</c:v>
                </c:pt>
              </c:numCache>
            </c:numRef>
          </c:val>
          <c:extLst>
            <c:ext xmlns:c16="http://schemas.microsoft.com/office/drawing/2014/chart" uri="{C3380CC4-5D6E-409C-BE32-E72D297353CC}">
              <c16:uniqueId val="{00000000-F4C0-455A-B2BF-98924103F25F}"/>
            </c:ext>
          </c:extLst>
        </c:ser>
        <c:ser>
          <c:idx val="1"/>
          <c:order val="1"/>
          <c:tx>
            <c:strRef>
              <c:f>CP_Pivot!$G$4</c:f>
              <c:strCache>
                <c:ptCount val="1"/>
                <c:pt idx="0">
                  <c:v>Patients with BMI recorded (12m)</c:v>
                </c:pt>
              </c:strCache>
            </c:strRef>
          </c:tx>
          <c:spPr>
            <a:gradFill rotWithShape="1">
              <a:gsLst>
                <a:gs pos="0">
                  <a:schemeClr val="accent2">
                    <a:lumMod val="110000"/>
                    <a:satMod val="105000"/>
                    <a:tint val="67000"/>
                  </a:schemeClr>
                </a:gs>
                <a:gs pos="50000">
                  <a:schemeClr val="accent2">
                    <a:lumMod val="105000"/>
                    <a:satMod val="103000"/>
                    <a:tint val="73000"/>
                  </a:schemeClr>
                </a:gs>
                <a:gs pos="100000">
                  <a:schemeClr val="accent2">
                    <a:lumMod val="105000"/>
                    <a:satMod val="109000"/>
                    <a:tint val="81000"/>
                  </a:schemeClr>
                </a:gs>
              </a:gsLst>
              <a:lin ang="5400000" scaled="0"/>
            </a:gradFill>
            <a:ln w="9525" cap="flat" cmpd="sng" algn="ctr">
              <a:solidFill>
                <a:schemeClr val="accent2">
                  <a:shade val="95000"/>
                </a:schemeClr>
              </a:solidFill>
              <a:round/>
            </a:ln>
            <a:effectLst/>
          </c:spPr>
          <c:invertIfNegative val="0"/>
          <c:cat>
            <c:strRef>
              <c:f>CP_Pivot!$E$5:$E$22</c:f>
              <c:strCache>
                <c:ptCount val="17"/>
                <c:pt idx="0">
                  <c:v>Central</c:v>
                </c:pt>
                <c:pt idx="1">
                  <c:v>Cranbrook</c:v>
                </c:pt>
                <c:pt idx="2">
                  <c:v>East</c:v>
                </c:pt>
                <c:pt idx="3">
                  <c:v>East One</c:v>
                </c:pt>
                <c:pt idx="4">
                  <c:v>Fairlop</c:v>
                </c:pt>
                <c:pt idx="5">
                  <c:v>Havering Crest</c:v>
                </c:pt>
                <c:pt idx="6">
                  <c:v>Havering Marshall</c:v>
                </c:pt>
                <c:pt idx="7">
                  <c:v>Havering North</c:v>
                </c:pt>
                <c:pt idx="8">
                  <c:v>Havering South</c:v>
                </c:pt>
                <c:pt idx="9">
                  <c:v>Liberty</c:v>
                </c:pt>
                <c:pt idx="10">
                  <c:v>Loxford</c:v>
                </c:pt>
                <c:pt idx="11">
                  <c:v>New West</c:v>
                </c:pt>
                <c:pt idx="12">
                  <c:v>NewCross Alliance</c:v>
                </c:pt>
                <c:pt idx="13">
                  <c:v>North</c:v>
                </c:pt>
                <c:pt idx="14">
                  <c:v>Seven Kings</c:v>
                </c:pt>
                <c:pt idx="15">
                  <c:v>Wanstead &amp; Woodford</c:v>
                </c:pt>
                <c:pt idx="16">
                  <c:v>West One</c:v>
                </c:pt>
              </c:strCache>
            </c:strRef>
          </c:cat>
          <c:val>
            <c:numRef>
              <c:f>CP_Pivot!$G$5:$G$22</c:f>
              <c:numCache>
                <c:formatCode>General</c:formatCode>
                <c:ptCount val="17"/>
                <c:pt idx="0">
                  <c:v>0.65946502057613166</c:v>
                </c:pt>
                <c:pt idx="1">
                  <c:v>0.61395525218050817</c:v>
                </c:pt>
                <c:pt idx="2">
                  <c:v>0.77210734711834583</c:v>
                </c:pt>
                <c:pt idx="3">
                  <c:v>0.69790915645277574</c:v>
                </c:pt>
                <c:pt idx="4">
                  <c:v>0.54973262032085557</c:v>
                </c:pt>
                <c:pt idx="5">
                  <c:v>0.54811288677320635</c:v>
                </c:pt>
                <c:pt idx="6">
                  <c:v>0.45151306740027508</c:v>
                </c:pt>
                <c:pt idx="7">
                  <c:v>0.54909090909090907</c:v>
                </c:pt>
                <c:pt idx="8">
                  <c:v>0.64319757365684571</c:v>
                </c:pt>
                <c:pt idx="9">
                  <c:v>0.6501831501831502</c:v>
                </c:pt>
                <c:pt idx="10">
                  <c:v>0.66059190031152648</c:v>
                </c:pt>
                <c:pt idx="11">
                  <c:v>0.76162790697674421</c:v>
                </c:pt>
                <c:pt idx="12">
                  <c:v>0.73416067929457873</c:v>
                </c:pt>
                <c:pt idx="13">
                  <c:v>0.59691760521636039</c:v>
                </c:pt>
                <c:pt idx="14">
                  <c:v>0.56251313301113681</c:v>
                </c:pt>
                <c:pt idx="15">
                  <c:v>0.56183170618317058</c:v>
                </c:pt>
                <c:pt idx="16">
                  <c:v>0.73281315900463939</c:v>
                </c:pt>
              </c:numCache>
            </c:numRef>
          </c:val>
          <c:extLst>
            <c:ext xmlns:c16="http://schemas.microsoft.com/office/drawing/2014/chart" uri="{C3380CC4-5D6E-409C-BE32-E72D297353CC}">
              <c16:uniqueId val="{00000001-F4C0-455A-B2BF-98924103F25F}"/>
            </c:ext>
          </c:extLst>
        </c:ser>
        <c:ser>
          <c:idx val="2"/>
          <c:order val="2"/>
          <c:tx>
            <c:strRef>
              <c:f>CP_Pivot!$H$4</c:f>
              <c:strCache>
                <c:ptCount val="1"/>
                <c:pt idx="0">
                  <c:v>Patients with Urine Albumin recorded (12m)</c:v>
                </c:pt>
              </c:strCache>
            </c:strRef>
          </c:tx>
          <c:spPr>
            <a:gradFill rotWithShape="1">
              <a:gsLst>
                <a:gs pos="0">
                  <a:schemeClr val="accent3">
                    <a:lumMod val="110000"/>
                    <a:satMod val="105000"/>
                    <a:tint val="67000"/>
                  </a:schemeClr>
                </a:gs>
                <a:gs pos="50000">
                  <a:schemeClr val="accent3">
                    <a:lumMod val="105000"/>
                    <a:satMod val="103000"/>
                    <a:tint val="73000"/>
                  </a:schemeClr>
                </a:gs>
                <a:gs pos="100000">
                  <a:schemeClr val="accent3">
                    <a:lumMod val="105000"/>
                    <a:satMod val="109000"/>
                    <a:tint val="81000"/>
                  </a:schemeClr>
                </a:gs>
              </a:gsLst>
              <a:lin ang="5400000" scaled="0"/>
            </a:gradFill>
            <a:ln w="9525" cap="flat" cmpd="sng" algn="ctr">
              <a:solidFill>
                <a:schemeClr val="accent3">
                  <a:shade val="95000"/>
                </a:schemeClr>
              </a:solidFill>
              <a:round/>
            </a:ln>
            <a:effectLst/>
          </c:spPr>
          <c:invertIfNegative val="0"/>
          <c:cat>
            <c:strRef>
              <c:f>CP_Pivot!$E$5:$E$22</c:f>
              <c:strCache>
                <c:ptCount val="17"/>
                <c:pt idx="0">
                  <c:v>Central</c:v>
                </c:pt>
                <c:pt idx="1">
                  <c:v>Cranbrook</c:v>
                </c:pt>
                <c:pt idx="2">
                  <c:v>East</c:v>
                </c:pt>
                <c:pt idx="3">
                  <c:v>East One</c:v>
                </c:pt>
                <c:pt idx="4">
                  <c:v>Fairlop</c:v>
                </c:pt>
                <c:pt idx="5">
                  <c:v>Havering Crest</c:v>
                </c:pt>
                <c:pt idx="6">
                  <c:v>Havering Marshall</c:v>
                </c:pt>
                <c:pt idx="7">
                  <c:v>Havering North</c:v>
                </c:pt>
                <c:pt idx="8">
                  <c:v>Havering South</c:v>
                </c:pt>
                <c:pt idx="9">
                  <c:v>Liberty</c:v>
                </c:pt>
                <c:pt idx="10">
                  <c:v>Loxford</c:v>
                </c:pt>
                <c:pt idx="11">
                  <c:v>New West</c:v>
                </c:pt>
                <c:pt idx="12">
                  <c:v>NewCross Alliance</c:v>
                </c:pt>
                <c:pt idx="13">
                  <c:v>North</c:v>
                </c:pt>
                <c:pt idx="14">
                  <c:v>Seven Kings</c:v>
                </c:pt>
                <c:pt idx="15">
                  <c:v>Wanstead &amp; Woodford</c:v>
                </c:pt>
                <c:pt idx="16">
                  <c:v>West One</c:v>
                </c:pt>
              </c:strCache>
            </c:strRef>
          </c:cat>
          <c:val>
            <c:numRef>
              <c:f>CP_Pivot!$H$5:$H$22</c:f>
              <c:numCache>
                <c:formatCode>General</c:formatCode>
                <c:ptCount val="17"/>
                <c:pt idx="0">
                  <c:v>0.48319615912208502</c:v>
                </c:pt>
                <c:pt idx="1">
                  <c:v>0.50094804702313234</c:v>
                </c:pt>
                <c:pt idx="2">
                  <c:v>0.5270567531896172</c:v>
                </c:pt>
                <c:pt idx="3">
                  <c:v>0.56200432588320115</c:v>
                </c:pt>
                <c:pt idx="4">
                  <c:v>0.41042780748663099</c:v>
                </c:pt>
                <c:pt idx="5">
                  <c:v>0.35974158449506971</c:v>
                </c:pt>
                <c:pt idx="6">
                  <c:v>0.35316368638239337</c:v>
                </c:pt>
                <c:pt idx="7">
                  <c:v>0.42165289256198346</c:v>
                </c:pt>
                <c:pt idx="8">
                  <c:v>0.5652079722703639</c:v>
                </c:pt>
                <c:pt idx="9">
                  <c:v>0.51251526251526247</c:v>
                </c:pt>
                <c:pt idx="10">
                  <c:v>0.52772585669781935</c:v>
                </c:pt>
                <c:pt idx="11">
                  <c:v>0.58333333333333337</c:v>
                </c:pt>
                <c:pt idx="12">
                  <c:v>0.52384062704114953</c:v>
                </c:pt>
                <c:pt idx="13">
                  <c:v>0.40960284528749258</c:v>
                </c:pt>
                <c:pt idx="14">
                  <c:v>0.45849968480773273</c:v>
                </c:pt>
                <c:pt idx="15">
                  <c:v>0.47233844723384472</c:v>
                </c:pt>
                <c:pt idx="16">
                  <c:v>0.607127794179671</c:v>
                </c:pt>
              </c:numCache>
            </c:numRef>
          </c:val>
          <c:extLst>
            <c:ext xmlns:c16="http://schemas.microsoft.com/office/drawing/2014/chart" uri="{C3380CC4-5D6E-409C-BE32-E72D297353CC}">
              <c16:uniqueId val="{00000002-F4C0-455A-B2BF-98924103F25F}"/>
            </c:ext>
          </c:extLst>
        </c:ser>
        <c:ser>
          <c:idx val="3"/>
          <c:order val="3"/>
          <c:tx>
            <c:strRef>
              <c:f>CP_Pivot!$I$4</c:f>
              <c:strCache>
                <c:ptCount val="1"/>
                <c:pt idx="0">
                  <c:v>Patients with Smoking status recorded (12m)</c:v>
                </c:pt>
              </c:strCache>
            </c:strRef>
          </c:tx>
          <c:spPr>
            <a:gradFill rotWithShape="1">
              <a:gsLst>
                <a:gs pos="0">
                  <a:schemeClr val="accent4">
                    <a:lumMod val="110000"/>
                    <a:satMod val="105000"/>
                    <a:tint val="67000"/>
                  </a:schemeClr>
                </a:gs>
                <a:gs pos="50000">
                  <a:schemeClr val="accent4">
                    <a:lumMod val="105000"/>
                    <a:satMod val="103000"/>
                    <a:tint val="73000"/>
                  </a:schemeClr>
                </a:gs>
                <a:gs pos="100000">
                  <a:schemeClr val="accent4">
                    <a:lumMod val="105000"/>
                    <a:satMod val="109000"/>
                    <a:tint val="81000"/>
                  </a:schemeClr>
                </a:gs>
              </a:gsLst>
              <a:lin ang="5400000" scaled="0"/>
            </a:gradFill>
            <a:ln w="9525" cap="flat" cmpd="sng" algn="ctr">
              <a:solidFill>
                <a:schemeClr val="accent4">
                  <a:shade val="95000"/>
                </a:schemeClr>
              </a:solidFill>
              <a:round/>
            </a:ln>
            <a:effectLst/>
          </c:spPr>
          <c:invertIfNegative val="0"/>
          <c:cat>
            <c:strRef>
              <c:f>CP_Pivot!$E$5:$E$22</c:f>
              <c:strCache>
                <c:ptCount val="17"/>
                <c:pt idx="0">
                  <c:v>Central</c:v>
                </c:pt>
                <c:pt idx="1">
                  <c:v>Cranbrook</c:v>
                </c:pt>
                <c:pt idx="2">
                  <c:v>East</c:v>
                </c:pt>
                <c:pt idx="3">
                  <c:v>East One</c:v>
                </c:pt>
                <c:pt idx="4">
                  <c:v>Fairlop</c:v>
                </c:pt>
                <c:pt idx="5">
                  <c:v>Havering Crest</c:v>
                </c:pt>
                <c:pt idx="6">
                  <c:v>Havering Marshall</c:v>
                </c:pt>
                <c:pt idx="7">
                  <c:v>Havering North</c:v>
                </c:pt>
                <c:pt idx="8">
                  <c:v>Havering South</c:v>
                </c:pt>
                <c:pt idx="9">
                  <c:v>Liberty</c:v>
                </c:pt>
                <c:pt idx="10">
                  <c:v>Loxford</c:v>
                </c:pt>
                <c:pt idx="11">
                  <c:v>New West</c:v>
                </c:pt>
                <c:pt idx="12">
                  <c:v>NewCross Alliance</c:v>
                </c:pt>
                <c:pt idx="13">
                  <c:v>North</c:v>
                </c:pt>
                <c:pt idx="14">
                  <c:v>Seven Kings</c:v>
                </c:pt>
                <c:pt idx="15">
                  <c:v>Wanstead &amp; Woodford</c:v>
                </c:pt>
                <c:pt idx="16">
                  <c:v>West One</c:v>
                </c:pt>
              </c:strCache>
            </c:strRef>
          </c:cat>
          <c:val>
            <c:numRef>
              <c:f>CP_Pivot!$I$5:$I$22</c:f>
              <c:numCache>
                <c:formatCode>General</c:formatCode>
                <c:ptCount val="17"/>
                <c:pt idx="0">
                  <c:v>0.96604938271604934</c:v>
                </c:pt>
                <c:pt idx="1">
                  <c:v>0.97307546454304128</c:v>
                </c:pt>
                <c:pt idx="2">
                  <c:v>0.97932248130224375</c:v>
                </c:pt>
                <c:pt idx="3">
                  <c:v>0.97332372025955294</c:v>
                </c:pt>
                <c:pt idx="4">
                  <c:v>0.97914438502673795</c:v>
                </c:pt>
                <c:pt idx="5">
                  <c:v>0.96599795987759263</c:v>
                </c:pt>
                <c:pt idx="6">
                  <c:v>0.96664374140302611</c:v>
                </c:pt>
                <c:pt idx="7">
                  <c:v>0.95884297520661155</c:v>
                </c:pt>
                <c:pt idx="8">
                  <c:v>0.97270363951473138</c:v>
                </c:pt>
                <c:pt idx="9">
                  <c:v>0.98321123321123316</c:v>
                </c:pt>
                <c:pt idx="10">
                  <c:v>0.97227414330218065</c:v>
                </c:pt>
                <c:pt idx="11">
                  <c:v>0.9777131782945736</c:v>
                </c:pt>
                <c:pt idx="12">
                  <c:v>0.98269105160026127</c:v>
                </c:pt>
                <c:pt idx="13">
                  <c:v>0.96087729697688207</c:v>
                </c:pt>
                <c:pt idx="14">
                  <c:v>0.97121243958814873</c:v>
                </c:pt>
                <c:pt idx="15">
                  <c:v>0.96861924686192469</c:v>
                </c:pt>
                <c:pt idx="16">
                  <c:v>0.96583719949388447</c:v>
                </c:pt>
              </c:numCache>
            </c:numRef>
          </c:val>
          <c:extLst>
            <c:ext xmlns:c16="http://schemas.microsoft.com/office/drawing/2014/chart" uri="{C3380CC4-5D6E-409C-BE32-E72D297353CC}">
              <c16:uniqueId val="{00000003-F4C0-455A-B2BF-98924103F25F}"/>
            </c:ext>
          </c:extLst>
        </c:ser>
        <c:ser>
          <c:idx val="4"/>
          <c:order val="4"/>
          <c:tx>
            <c:strRef>
              <c:f>CP_Pivot!$J$4</c:f>
              <c:strCache>
                <c:ptCount val="1"/>
                <c:pt idx="0">
                  <c:v>Patients with Foot Exam recorded (12m)</c:v>
                </c:pt>
              </c:strCache>
            </c:strRef>
          </c:tx>
          <c:spPr>
            <a:gradFill rotWithShape="1">
              <a:gsLst>
                <a:gs pos="0">
                  <a:schemeClr val="accent5">
                    <a:lumMod val="110000"/>
                    <a:satMod val="105000"/>
                    <a:tint val="67000"/>
                  </a:schemeClr>
                </a:gs>
                <a:gs pos="50000">
                  <a:schemeClr val="accent5">
                    <a:lumMod val="105000"/>
                    <a:satMod val="103000"/>
                    <a:tint val="73000"/>
                  </a:schemeClr>
                </a:gs>
                <a:gs pos="100000">
                  <a:schemeClr val="accent5">
                    <a:lumMod val="105000"/>
                    <a:satMod val="109000"/>
                    <a:tint val="81000"/>
                  </a:schemeClr>
                </a:gs>
              </a:gsLst>
              <a:lin ang="5400000" scaled="0"/>
            </a:gradFill>
            <a:ln w="9525" cap="flat" cmpd="sng" algn="ctr">
              <a:solidFill>
                <a:schemeClr val="accent5">
                  <a:shade val="95000"/>
                </a:schemeClr>
              </a:solidFill>
              <a:round/>
            </a:ln>
            <a:effectLst/>
          </c:spPr>
          <c:invertIfNegative val="0"/>
          <c:cat>
            <c:strRef>
              <c:f>CP_Pivot!$E$5:$E$22</c:f>
              <c:strCache>
                <c:ptCount val="17"/>
                <c:pt idx="0">
                  <c:v>Central</c:v>
                </c:pt>
                <c:pt idx="1">
                  <c:v>Cranbrook</c:v>
                </c:pt>
                <c:pt idx="2">
                  <c:v>East</c:v>
                </c:pt>
                <c:pt idx="3">
                  <c:v>East One</c:v>
                </c:pt>
                <c:pt idx="4">
                  <c:v>Fairlop</c:v>
                </c:pt>
                <c:pt idx="5">
                  <c:v>Havering Crest</c:v>
                </c:pt>
                <c:pt idx="6">
                  <c:v>Havering Marshall</c:v>
                </c:pt>
                <c:pt idx="7">
                  <c:v>Havering North</c:v>
                </c:pt>
                <c:pt idx="8">
                  <c:v>Havering South</c:v>
                </c:pt>
                <c:pt idx="9">
                  <c:v>Liberty</c:v>
                </c:pt>
                <c:pt idx="10">
                  <c:v>Loxford</c:v>
                </c:pt>
                <c:pt idx="11">
                  <c:v>New West</c:v>
                </c:pt>
                <c:pt idx="12">
                  <c:v>NewCross Alliance</c:v>
                </c:pt>
                <c:pt idx="13">
                  <c:v>North</c:v>
                </c:pt>
                <c:pt idx="14">
                  <c:v>Seven Kings</c:v>
                </c:pt>
                <c:pt idx="15">
                  <c:v>Wanstead &amp; Woodford</c:v>
                </c:pt>
                <c:pt idx="16">
                  <c:v>West One</c:v>
                </c:pt>
              </c:strCache>
            </c:strRef>
          </c:cat>
          <c:val>
            <c:numRef>
              <c:f>CP_Pivot!$J$5:$J$22</c:f>
              <c:numCache>
                <c:formatCode>General</c:formatCode>
                <c:ptCount val="17"/>
                <c:pt idx="0">
                  <c:v>0.64746227709190673</c:v>
                </c:pt>
                <c:pt idx="1">
                  <c:v>0.57546454304133488</c:v>
                </c:pt>
                <c:pt idx="2">
                  <c:v>0.67179938407391115</c:v>
                </c:pt>
                <c:pt idx="3">
                  <c:v>0.6319394376351839</c:v>
                </c:pt>
                <c:pt idx="4">
                  <c:v>0.51042780748663097</c:v>
                </c:pt>
                <c:pt idx="5">
                  <c:v>0.45528731723903432</c:v>
                </c:pt>
                <c:pt idx="6">
                  <c:v>0.41746905089408526</c:v>
                </c:pt>
                <c:pt idx="7">
                  <c:v>0.53719008264462809</c:v>
                </c:pt>
                <c:pt idx="8">
                  <c:v>0.59315424610051992</c:v>
                </c:pt>
                <c:pt idx="9">
                  <c:v>0.62454212454212454</c:v>
                </c:pt>
                <c:pt idx="10">
                  <c:v>0.61869158878504671</c:v>
                </c:pt>
                <c:pt idx="11">
                  <c:v>0.70316537467700257</c:v>
                </c:pt>
                <c:pt idx="12">
                  <c:v>0.55519268451992165</c:v>
                </c:pt>
                <c:pt idx="13">
                  <c:v>0.52015411973918202</c:v>
                </c:pt>
                <c:pt idx="14">
                  <c:v>0.55725992855641937</c:v>
                </c:pt>
                <c:pt idx="15">
                  <c:v>0.51720130172013012</c:v>
                </c:pt>
                <c:pt idx="16">
                  <c:v>0.70582032897511593</c:v>
                </c:pt>
              </c:numCache>
            </c:numRef>
          </c:val>
          <c:extLst>
            <c:ext xmlns:c16="http://schemas.microsoft.com/office/drawing/2014/chart" uri="{C3380CC4-5D6E-409C-BE32-E72D297353CC}">
              <c16:uniqueId val="{00000004-F4C0-455A-B2BF-98924103F25F}"/>
            </c:ext>
          </c:extLst>
        </c:ser>
        <c:ser>
          <c:idx val="5"/>
          <c:order val="5"/>
          <c:tx>
            <c:strRef>
              <c:f>CP_Pivot!$K$4</c:f>
              <c:strCache>
                <c:ptCount val="1"/>
                <c:pt idx="0">
                  <c:v>Patients with HbA1c recorded (12m)</c:v>
                </c:pt>
              </c:strCache>
            </c:strRef>
          </c:tx>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invertIfNegative val="0"/>
          <c:cat>
            <c:strRef>
              <c:f>CP_Pivot!$E$5:$E$22</c:f>
              <c:strCache>
                <c:ptCount val="17"/>
                <c:pt idx="0">
                  <c:v>Central</c:v>
                </c:pt>
                <c:pt idx="1">
                  <c:v>Cranbrook</c:v>
                </c:pt>
                <c:pt idx="2">
                  <c:v>East</c:v>
                </c:pt>
                <c:pt idx="3">
                  <c:v>East One</c:v>
                </c:pt>
                <c:pt idx="4">
                  <c:v>Fairlop</c:v>
                </c:pt>
                <c:pt idx="5">
                  <c:v>Havering Crest</c:v>
                </c:pt>
                <c:pt idx="6">
                  <c:v>Havering Marshall</c:v>
                </c:pt>
                <c:pt idx="7">
                  <c:v>Havering North</c:v>
                </c:pt>
                <c:pt idx="8">
                  <c:v>Havering South</c:v>
                </c:pt>
                <c:pt idx="9">
                  <c:v>Liberty</c:v>
                </c:pt>
                <c:pt idx="10">
                  <c:v>Loxford</c:v>
                </c:pt>
                <c:pt idx="11">
                  <c:v>New West</c:v>
                </c:pt>
                <c:pt idx="12">
                  <c:v>NewCross Alliance</c:v>
                </c:pt>
                <c:pt idx="13">
                  <c:v>North</c:v>
                </c:pt>
                <c:pt idx="14">
                  <c:v>Seven Kings</c:v>
                </c:pt>
                <c:pt idx="15">
                  <c:v>Wanstead &amp; Woodford</c:v>
                </c:pt>
                <c:pt idx="16">
                  <c:v>West One</c:v>
                </c:pt>
              </c:strCache>
            </c:strRef>
          </c:cat>
          <c:val>
            <c:numRef>
              <c:f>CP_Pivot!$K$5:$K$22</c:f>
              <c:numCache>
                <c:formatCode>General</c:formatCode>
                <c:ptCount val="17"/>
                <c:pt idx="0">
                  <c:v>0.72222222222222221</c:v>
                </c:pt>
                <c:pt idx="1">
                  <c:v>0.68126659082290486</c:v>
                </c:pt>
                <c:pt idx="2">
                  <c:v>0.73911130664320279</c:v>
                </c:pt>
                <c:pt idx="3">
                  <c:v>0.6971881759192502</c:v>
                </c:pt>
                <c:pt idx="4">
                  <c:v>0.69090909090909092</c:v>
                </c:pt>
                <c:pt idx="5">
                  <c:v>0.62053723223393409</c:v>
                </c:pt>
                <c:pt idx="6">
                  <c:v>0.61416781292984868</c:v>
                </c:pt>
                <c:pt idx="7">
                  <c:v>0.64776859504132234</c:v>
                </c:pt>
                <c:pt idx="8">
                  <c:v>0.73786828422876949</c:v>
                </c:pt>
                <c:pt idx="9">
                  <c:v>0.71642246642246643</c:v>
                </c:pt>
                <c:pt idx="10">
                  <c:v>0.70654205607476639</c:v>
                </c:pt>
                <c:pt idx="11">
                  <c:v>0.6989664082687338</c:v>
                </c:pt>
                <c:pt idx="12">
                  <c:v>0.68288700195950358</c:v>
                </c:pt>
                <c:pt idx="13">
                  <c:v>0.68583283935981032</c:v>
                </c:pt>
                <c:pt idx="14">
                  <c:v>0.65496953141416259</c:v>
                </c:pt>
                <c:pt idx="15">
                  <c:v>0.69456066945606698</c:v>
                </c:pt>
                <c:pt idx="16">
                  <c:v>0.74377899620413324</c:v>
                </c:pt>
              </c:numCache>
            </c:numRef>
          </c:val>
          <c:extLst>
            <c:ext xmlns:c16="http://schemas.microsoft.com/office/drawing/2014/chart" uri="{C3380CC4-5D6E-409C-BE32-E72D297353CC}">
              <c16:uniqueId val="{00000005-F4C0-455A-B2BF-98924103F25F}"/>
            </c:ext>
          </c:extLst>
        </c:ser>
        <c:ser>
          <c:idx val="6"/>
          <c:order val="6"/>
          <c:tx>
            <c:strRef>
              <c:f>CP_Pivot!$L$4</c:f>
              <c:strCache>
                <c:ptCount val="1"/>
                <c:pt idx="0">
                  <c:v>Patients with Cholesterol recorded (12m)</c:v>
                </c:pt>
              </c:strCache>
            </c:strRef>
          </c:tx>
          <c:spPr>
            <a:gradFill rotWithShape="1">
              <a:gsLst>
                <a:gs pos="0">
                  <a:schemeClr val="accent1">
                    <a:lumMod val="60000"/>
                    <a:lumMod val="110000"/>
                    <a:satMod val="105000"/>
                    <a:tint val="67000"/>
                  </a:schemeClr>
                </a:gs>
                <a:gs pos="50000">
                  <a:schemeClr val="accent1">
                    <a:lumMod val="60000"/>
                    <a:lumMod val="105000"/>
                    <a:satMod val="103000"/>
                    <a:tint val="73000"/>
                  </a:schemeClr>
                </a:gs>
                <a:gs pos="100000">
                  <a:schemeClr val="accent1">
                    <a:lumMod val="60000"/>
                    <a:lumMod val="105000"/>
                    <a:satMod val="109000"/>
                    <a:tint val="81000"/>
                  </a:schemeClr>
                </a:gs>
              </a:gsLst>
              <a:lin ang="5400000" scaled="0"/>
            </a:gradFill>
            <a:ln w="9525" cap="flat" cmpd="sng" algn="ctr">
              <a:solidFill>
                <a:schemeClr val="accent1">
                  <a:lumMod val="60000"/>
                  <a:shade val="95000"/>
                </a:schemeClr>
              </a:solidFill>
              <a:round/>
            </a:ln>
            <a:effectLst/>
          </c:spPr>
          <c:invertIfNegative val="0"/>
          <c:cat>
            <c:strRef>
              <c:f>CP_Pivot!$E$5:$E$22</c:f>
              <c:strCache>
                <c:ptCount val="17"/>
                <c:pt idx="0">
                  <c:v>Central</c:v>
                </c:pt>
                <c:pt idx="1">
                  <c:v>Cranbrook</c:v>
                </c:pt>
                <c:pt idx="2">
                  <c:v>East</c:v>
                </c:pt>
                <c:pt idx="3">
                  <c:v>East One</c:v>
                </c:pt>
                <c:pt idx="4">
                  <c:v>Fairlop</c:v>
                </c:pt>
                <c:pt idx="5">
                  <c:v>Havering Crest</c:v>
                </c:pt>
                <c:pt idx="6">
                  <c:v>Havering Marshall</c:v>
                </c:pt>
                <c:pt idx="7">
                  <c:v>Havering North</c:v>
                </c:pt>
                <c:pt idx="8">
                  <c:v>Havering South</c:v>
                </c:pt>
                <c:pt idx="9">
                  <c:v>Liberty</c:v>
                </c:pt>
                <c:pt idx="10">
                  <c:v>Loxford</c:v>
                </c:pt>
                <c:pt idx="11">
                  <c:v>New West</c:v>
                </c:pt>
                <c:pt idx="12">
                  <c:v>NewCross Alliance</c:v>
                </c:pt>
                <c:pt idx="13">
                  <c:v>North</c:v>
                </c:pt>
                <c:pt idx="14">
                  <c:v>Seven Kings</c:v>
                </c:pt>
                <c:pt idx="15">
                  <c:v>Wanstead &amp; Woodford</c:v>
                </c:pt>
                <c:pt idx="16">
                  <c:v>West One</c:v>
                </c:pt>
              </c:strCache>
            </c:strRef>
          </c:cat>
          <c:val>
            <c:numRef>
              <c:f>CP_Pivot!$L$5:$L$22</c:f>
              <c:numCache>
                <c:formatCode>General</c:formatCode>
                <c:ptCount val="17"/>
                <c:pt idx="0">
                  <c:v>0.6532921810699589</c:v>
                </c:pt>
                <c:pt idx="1">
                  <c:v>0.62779673871824038</c:v>
                </c:pt>
                <c:pt idx="2">
                  <c:v>0.67707875054993405</c:v>
                </c:pt>
                <c:pt idx="3">
                  <c:v>0.64599855803893291</c:v>
                </c:pt>
                <c:pt idx="4">
                  <c:v>0.61122994652406415</c:v>
                </c:pt>
                <c:pt idx="5">
                  <c:v>0.52703162189731378</c:v>
                </c:pt>
                <c:pt idx="6">
                  <c:v>0.54436038514442919</c:v>
                </c:pt>
                <c:pt idx="7">
                  <c:v>0.56859504132231409</c:v>
                </c:pt>
                <c:pt idx="8">
                  <c:v>0.66377816291161174</c:v>
                </c:pt>
                <c:pt idx="9">
                  <c:v>0.64163614163614169</c:v>
                </c:pt>
                <c:pt idx="10">
                  <c:v>0.67009345794392527</c:v>
                </c:pt>
                <c:pt idx="11">
                  <c:v>0.63727390180878551</c:v>
                </c:pt>
                <c:pt idx="12">
                  <c:v>0.60352710646636187</c:v>
                </c:pt>
                <c:pt idx="13">
                  <c:v>0.63129816241849435</c:v>
                </c:pt>
                <c:pt idx="14">
                  <c:v>0.59634376969951675</c:v>
                </c:pt>
                <c:pt idx="15">
                  <c:v>0.62691771269177132</c:v>
                </c:pt>
                <c:pt idx="16">
                  <c:v>0.6843104175453395</c:v>
                </c:pt>
              </c:numCache>
            </c:numRef>
          </c:val>
          <c:extLst>
            <c:ext xmlns:c16="http://schemas.microsoft.com/office/drawing/2014/chart" uri="{C3380CC4-5D6E-409C-BE32-E72D297353CC}">
              <c16:uniqueId val="{00000006-F4C0-455A-B2BF-98924103F25F}"/>
            </c:ext>
          </c:extLst>
        </c:ser>
        <c:ser>
          <c:idx val="7"/>
          <c:order val="7"/>
          <c:tx>
            <c:strRef>
              <c:f>CP_Pivot!$M$4</c:f>
              <c:strCache>
                <c:ptCount val="1"/>
                <c:pt idx="0">
                  <c:v>Patients with BP recorded (12m)</c:v>
                </c:pt>
              </c:strCache>
            </c:strRef>
          </c:tx>
          <c:spPr>
            <a:gradFill rotWithShape="1">
              <a:gsLst>
                <a:gs pos="0">
                  <a:schemeClr val="accent2">
                    <a:lumMod val="60000"/>
                    <a:lumMod val="110000"/>
                    <a:satMod val="105000"/>
                    <a:tint val="67000"/>
                  </a:schemeClr>
                </a:gs>
                <a:gs pos="50000">
                  <a:schemeClr val="accent2">
                    <a:lumMod val="60000"/>
                    <a:lumMod val="105000"/>
                    <a:satMod val="103000"/>
                    <a:tint val="73000"/>
                  </a:schemeClr>
                </a:gs>
                <a:gs pos="100000">
                  <a:schemeClr val="accent2">
                    <a:lumMod val="60000"/>
                    <a:lumMod val="105000"/>
                    <a:satMod val="109000"/>
                    <a:tint val="81000"/>
                  </a:schemeClr>
                </a:gs>
              </a:gsLst>
              <a:lin ang="5400000" scaled="0"/>
            </a:gradFill>
            <a:ln w="9525" cap="flat" cmpd="sng" algn="ctr">
              <a:solidFill>
                <a:schemeClr val="accent2">
                  <a:lumMod val="60000"/>
                  <a:shade val="95000"/>
                </a:schemeClr>
              </a:solidFill>
              <a:round/>
            </a:ln>
            <a:effectLst/>
          </c:spPr>
          <c:invertIfNegative val="0"/>
          <c:cat>
            <c:strRef>
              <c:f>CP_Pivot!$E$5:$E$22</c:f>
              <c:strCache>
                <c:ptCount val="17"/>
                <c:pt idx="0">
                  <c:v>Central</c:v>
                </c:pt>
                <c:pt idx="1">
                  <c:v>Cranbrook</c:v>
                </c:pt>
                <c:pt idx="2">
                  <c:v>East</c:v>
                </c:pt>
                <c:pt idx="3">
                  <c:v>East One</c:v>
                </c:pt>
                <c:pt idx="4">
                  <c:v>Fairlop</c:v>
                </c:pt>
                <c:pt idx="5">
                  <c:v>Havering Crest</c:v>
                </c:pt>
                <c:pt idx="6">
                  <c:v>Havering Marshall</c:v>
                </c:pt>
                <c:pt idx="7">
                  <c:v>Havering North</c:v>
                </c:pt>
                <c:pt idx="8">
                  <c:v>Havering South</c:v>
                </c:pt>
                <c:pt idx="9">
                  <c:v>Liberty</c:v>
                </c:pt>
                <c:pt idx="10">
                  <c:v>Loxford</c:v>
                </c:pt>
                <c:pt idx="11">
                  <c:v>New West</c:v>
                </c:pt>
                <c:pt idx="12">
                  <c:v>NewCross Alliance</c:v>
                </c:pt>
                <c:pt idx="13">
                  <c:v>North</c:v>
                </c:pt>
                <c:pt idx="14">
                  <c:v>Seven Kings</c:v>
                </c:pt>
                <c:pt idx="15">
                  <c:v>Wanstead &amp; Woodford</c:v>
                </c:pt>
                <c:pt idx="16">
                  <c:v>West One</c:v>
                </c:pt>
              </c:strCache>
            </c:strRef>
          </c:cat>
          <c:val>
            <c:numRef>
              <c:f>CP_Pivot!$M$5:$M$22</c:f>
              <c:numCache>
                <c:formatCode>General</c:formatCode>
                <c:ptCount val="17"/>
                <c:pt idx="0">
                  <c:v>0.73731138545953356</c:v>
                </c:pt>
                <c:pt idx="1">
                  <c:v>0.67311338642396668</c:v>
                </c:pt>
                <c:pt idx="2">
                  <c:v>0.79278486581610208</c:v>
                </c:pt>
                <c:pt idx="3">
                  <c:v>0.73215573179524152</c:v>
                </c:pt>
                <c:pt idx="4">
                  <c:v>0.65267379679144388</c:v>
                </c:pt>
                <c:pt idx="5">
                  <c:v>0.62223733424005445</c:v>
                </c:pt>
                <c:pt idx="6">
                  <c:v>0.57668500687757906</c:v>
                </c:pt>
                <c:pt idx="7">
                  <c:v>0.64280991735537185</c:v>
                </c:pt>
                <c:pt idx="8">
                  <c:v>0.7036395147313691</c:v>
                </c:pt>
                <c:pt idx="9">
                  <c:v>0.73412698412698407</c:v>
                </c:pt>
                <c:pt idx="10">
                  <c:v>0.71822429906542051</c:v>
                </c:pt>
                <c:pt idx="11">
                  <c:v>0.79780361757105944</c:v>
                </c:pt>
                <c:pt idx="12">
                  <c:v>0.72403657740039185</c:v>
                </c:pt>
                <c:pt idx="13">
                  <c:v>0.68850029638411381</c:v>
                </c:pt>
                <c:pt idx="14">
                  <c:v>0.67093927295650346</c:v>
                </c:pt>
                <c:pt idx="15">
                  <c:v>0.66503951650395166</c:v>
                </c:pt>
                <c:pt idx="16">
                  <c:v>0.78764234500210883</c:v>
                </c:pt>
              </c:numCache>
            </c:numRef>
          </c:val>
          <c:extLst>
            <c:ext xmlns:c16="http://schemas.microsoft.com/office/drawing/2014/chart" uri="{C3380CC4-5D6E-409C-BE32-E72D297353CC}">
              <c16:uniqueId val="{00000007-F4C0-455A-B2BF-98924103F25F}"/>
            </c:ext>
          </c:extLst>
        </c:ser>
        <c:ser>
          <c:idx val="8"/>
          <c:order val="8"/>
          <c:tx>
            <c:strRef>
              <c:f>CP_Pivot!$N$4</c:f>
              <c:strCache>
                <c:ptCount val="1"/>
                <c:pt idx="0">
                  <c:v>Patients with Retinal Screening recorded (12m)</c:v>
                </c:pt>
              </c:strCache>
            </c:strRef>
          </c:tx>
          <c:spPr>
            <a:gradFill rotWithShape="1">
              <a:gsLst>
                <a:gs pos="0">
                  <a:schemeClr val="accent3">
                    <a:lumMod val="60000"/>
                    <a:lumMod val="110000"/>
                    <a:satMod val="105000"/>
                    <a:tint val="67000"/>
                  </a:schemeClr>
                </a:gs>
                <a:gs pos="50000">
                  <a:schemeClr val="accent3">
                    <a:lumMod val="60000"/>
                    <a:lumMod val="105000"/>
                    <a:satMod val="103000"/>
                    <a:tint val="73000"/>
                  </a:schemeClr>
                </a:gs>
                <a:gs pos="100000">
                  <a:schemeClr val="accent3">
                    <a:lumMod val="60000"/>
                    <a:lumMod val="105000"/>
                    <a:satMod val="109000"/>
                    <a:tint val="81000"/>
                  </a:schemeClr>
                </a:gs>
              </a:gsLst>
              <a:lin ang="5400000" scaled="0"/>
            </a:gradFill>
            <a:ln w="9525" cap="flat" cmpd="sng" algn="ctr">
              <a:solidFill>
                <a:schemeClr val="accent3">
                  <a:lumMod val="60000"/>
                  <a:shade val="95000"/>
                </a:schemeClr>
              </a:solidFill>
              <a:round/>
            </a:ln>
            <a:effectLst/>
          </c:spPr>
          <c:invertIfNegative val="0"/>
          <c:cat>
            <c:strRef>
              <c:f>CP_Pivot!$E$5:$E$22</c:f>
              <c:strCache>
                <c:ptCount val="17"/>
                <c:pt idx="0">
                  <c:v>Central</c:v>
                </c:pt>
                <c:pt idx="1">
                  <c:v>Cranbrook</c:v>
                </c:pt>
                <c:pt idx="2">
                  <c:v>East</c:v>
                </c:pt>
                <c:pt idx="3">
                  <c:v>East One</c:v>
                </c:pt>
                <c:pt idx="4">
                  <c:v>Fairlop</c:v>
                </c:pt>
                <c:pt idx="5">
                  <c:v>Havering Crest</c:v>
                </c:pt>
                <c:pt idx="6">
                  <c:v>Havering Marshall</c:v>
                </c:pt>
                <c:pt idx="7">
                  <c:v>Havering North</c:v>
                </c:pt>
                <c:pt idx="8">
                  <c:v>Havering South</c:v>
                </c:pt>
                <c:pt idx="9">
                  <c:v>Liberty</c:v>
                </c:pt>
                <c:pt idx="10">
                  <c:v>Loxford</c:v>
                </c:pt>
                <c:pt idx="11">
                  <c:v>New West</c:v>
                </c:pt>
                <c:pt idx="12">
                  <c:v>NewCross Alliance</c:v>
                </c:pt>
                <c:pt idx="13">
                  <c:v>North</c:v>
                </c:pt>
                <c:pt idx="14">
                  <c:v>Seven Kings</c:v>
                </c:pt>
                <c:pt idx="15">
                  <c:v>Wanstead &amp; Woodford</c:v>
                </c:pt>
                <c:pt idx="16">
                  <c:v>West One</c:v>
                </c:pt>
              </c:strCache>
            </c:strRef>
          </c:cat>
          <c:val>
            <c:numRef>
              <c:f>CP_Pivot!$N$5:$N$22</c:f>
              <c:numCache>
                <c:formatCode>General</c:formatCode>
                <c:ptCount val="17"/>
                <c:pt idx="0">
                  <c:v>0.39780521262002744</c:v>
                </c:pt>
                <c:pt idx="1">
                  <c:v>0.36215396283655671</c:v>
                </c:pt>
                <c:pt idx="2">
                  <c:v>0.35767707875054994</c:v>
                </c:pt>
                <c:pt idx="3">
                  <c:v>0.28586878154289835</c:v>
                </c:pt>
                <c:pt idx="4">
                  <c:v>0.38689839572192514</c:v>
                </c:pt>
                <c:pt idx="5">
                  <c:v>0.35328119687181231</c:v>
                </c:pt>
                <c:pt idx="6">
                  <c:v>0.31224209078404402</c:v>
                </c:pt>
                <c:pt idx="7">
                  <c:v>0.40677685950413223</c:v>
                </c:pt>
                <c:pt idx="8">
                  <c:v>0.39233102253032931</c:v>
                </c:pt>
                <c:pt idx="9">
                  <c:v>0.39560439560439559</c:v>
                </c:pt>
                <c:pt idx="10">
                  <c:v>0.36012461059190032</c:v>
                </c:pt>
                <c:pt idx="11">
                  <c:v>0.39987080103359174</c:v>
                </c:pt>
                <c:pt idx="12">
                  <c:v>0.48530372305682562</c:v>
                </c:pt>
                <c:pt idx="13">
                  <c:v>0.39093064611736811</c:v>
                </c:pt>
                <c:pt idx="14">
                  <c:v>0.3593191847026686</c:v>
                </c:pt>
                <c:pt idx="15">
                  <c:v>0.31520223152022314</c:v>
                </c:pt>
                <c:pt idx="16">
                  <c:v>0.3403627161535217</c:v>
                </c:pt>
              </c:numCache>
            </c:numRef>
          </c:val>
          <c:extLst>
            <c:ext xmlns:c16="http://schemas.microsoft.com/office/drawing/2014/chart" uri="{C3380CC4-5D6E-409C-BE32-E72D297353CC}">
              <c16:uniqueId val="{00000008-F4C0-455A-B2BF-98924103F25F}"/>
            </c:ext>
          </c:extLst>
        </c:ser>
        <c:dLbls>
          <c:showLegendKey val="0"/>
          <c:showVal val="0"/>
          <c:showCatName val="0"/>
          <c:showSerName val="0"/>
          <c:showPercent val="0"/>
          <c:showBubbleSize val="0"/>
        </c:dLbls>
        <c:gapWidth val="100"/>
        <c:overlap val="-24"/>
        <c:axId val="1757658255"/>
        <c:axId val="1757658671"/>
      </c:barChart>
      <c:catAx>
        <c:axId val="1757658255"/>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1" i="0" u="none" strike="noStrike" kern="1200" baseline="0">
                <a:solidFill>
                  <a:schemeClr val="tx1"/>
                </a:solidFill>
                <a:latin typeface="+mn-lt"/>
                <a:ea typeface="+mn-ea"/>
                <a:cs typeface="+mn-cs"/>
              </a:defRPr>
            </a:pPr>
            <a:endParaRPr lang="en-US"/>
          </a:p>
        </c:txPr>
        <c:crossAx val="1757658671"/>
        <c:crosses val="autoZero"/>
        <c:auto val="1"/>
        <c:lblAlgn val="ctr"/>
        <c:lblOffset val="100"/>
        <c:noMultiLvlLbl val="0"/>
      </c:catAx>
      <c:valAx>
        <c:axId val="1757658671"/>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crossAx val="1757658255"/>
        <c:crosses val="autoZero"/>
        <c:crossBetween val="between"/>
      </c:valAx>
      <c:spPr>
        <a:noFill/>
        <a:ln>
          <a:noFill/>
        </a:ln>
        <a:effectLst/>
      </c:spPr>
    </c:plotArea>
    <c:legend>
      <c:legendPos val="l"/>
      <c:layout>
        <c:manualLayout>
          <c:xMode val="edge"/>
          <c:yMode val="edge"/>
          <c:x val="4.2060985647201987E-3"/>
          <c:y val="3.3647227138254271E-2"/>
          <c:w val="0.17180566714874926"/>
          <c:h val="0.94008340843259564"/>
        </c:manualLayout>
      </c:layout>
      <c:overlay val="0"/>
      <c:spPr>
        <a:noFill/>
        <a:ln w="12700">
          <a:solidFill>
            <a:schemeClr val="bg2">
              <a:lumMod val="75000"/>
            </a:schemeClr>
          </a:solid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Series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[BHR T2 Diabetes LIS 01.10.2024.xlsx]TT_Pivot!PivotTable1</c:name>
    <c:fmtId val="9"/>
  </c:pivotSource>
  <c:chart>
    <c:autoTitleDeleted val="0"/>
    <c:pivotFmts>
      <c:pivotFmt>
        <c:idx val="0"/>
      </c:pivotFmt>
      <c:pivotFmt>
        <c:idx val="1"/>
      </c:pivotFmt>
      <c:pivotFmt>
        <c:idx val="2"/>
      </c:pivotFmt>
      <c:pivotFmt>
        <c:idx val="3"/>
      </c:pivotFmt>
      <c:pivotFmt>
        <c:idx val="4"/>
      </c:pivotFmt>
      <c:pivotFmt>
        <c:idx val="5"/>
      </c:pivotFmt>
      <c:pivotFmt>
        <c:idx val="6"/>
      </c:pivotFmt>
      <c:pivotFmt>
        <c:idx val="7"/>
      </c:pivotFmt>
      <c:pivotFmt>
        <c:idx val="8"/>
      </c:pivotFmt>
      <c:pivotFmt>
        <c:idx val="9"/>
      </c:pivotFmt>
      <c:pivotFmt>
        <c:idx val="10"/>
      </c:pivotFmt>
      <c:pivotFmt>
        <c:idx val="11"/>
      </c:pivotFmt>
      <c:pivotFmt>
        <c:idx val="12"/>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5936979405174193"/>
          <c:y val="3.5117372969124865E-2"/>
          <c:w val="0.82006931908348146"/>
          <c:h val="0.83751339839641559"/>
        </c:manualLayout>
      </c:layout>
      <c:barChart>
        <c:barDir val="col"/>
        <c:grouping val="clustered"/>
        <c:varyColors val="0"/>
        <c:ser>
          <c:idx val="0"/>
          <c:order val="0"/>
          <c:tx>
            <c:strRef>
              <c:f>TT_Pivot!$C$5</c:f>
              <c:strCache>
                <c:ptCount val="1"/>
                <c:pt idx="0">
                  <c:v>Patients with HbA1c recorded whose latest value is &lt;= 58mmol/mol</c:v>
                </c:pt>
              </c:strCache>
            </c:strRef>
          </c:tx>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invertIfNegative val="0"/>
          <c:cat>
            <c:strRef>
              <c:f>TT_Pivot!$B$6:$B$23</c:f>
              <c:strCache>
                <c:ptCount val="17"/>
                <c:pt idx="0">
                  <c:v>Central</c:v>
                </c:pt>
                <c:pt idx="1">
                  <c:v>Cranbrook</c:v>
                </c:pt>
                <c:pt idx="2">
                  <c:v>East</c:v>
                </c:pt>
                <c:pt idx="3">
                  <c:v>East One</c:v>
                </c:pt>
                <c:pt idx="4">
                  <c:v>Fairlop</c:v>
                </c:pt>
                <c:pt idx="5">
                  <c:v>Havering Crest</c:v>
                </c:pt>
                <c:pt idx="6">
                  <c:v>Havering Marshall</c:v>
                </c:pt>
                <c:pt idx="7">
                  <c:v>Havering North</c:v>
                </c:pt>
                <c:pt idx="8">
                  <c:v>Havering South</c:v>
                </c:pt>
                <c:pt idx="9">
                  <c:v>Liberty</c:v>
                </c:pt>
                <c:pt idx="10">
                  <c:v>Loxford</c:v>
                </c:pt>
                <c:pt idx="11">
                  <c:v>New West</c:v>
                </c:pt>
                <c:pt idx="12">
                  <c:v>NewCross Alliance</c:v>
                </c:pt>
                <c:pt idx="13">
                  <c:v>North</c:v>
                </c:pt>
                <c:pt idx="14">
                  <c:v>Seven Kings</c:v>
                </c:pt>
                <c:pt idx="15">
                  <c:v>Wanstead &amp; Woodford</c:v>
                </c:pt>
                <c:pt idx="16">
                  <c:v>West One</c:v>
                </c:pt>
              </c:strCache>
            </c:strRef>
          </c:cat>
          <c:val>
            <c:numRef>
              <c:f>TT_Pivot!$C$6:$C$23</c:f>
              <c:numCache>
                <c:formatCode>0.0%</c:formatCode>
                <c:ptCount val="17"/>
                <c:pt idx="0">
                  <c:v>0.5800316957210776</c:v>
                </c:pt>
                <c:pt idx="1">
                  <c:v>0.5756958587915818</c:v>
                </c:pt>
                <c:pt idx="2">
                  <c:v>0.51394169835234471</c:v>
                </c:pt>
                <c:pt idx="3">
                  <c:v>0.56325301204819278</c:v>
                </c:pt>
                <c:pt idx="4">
                  <c:v>0.55643288434742222</c:v>
                </c:pt>
                <c:pt idx="5">
                  <c:v>0.61132561132561136</c:v>
                </c:pt>
                <c:pt idx="6">
                  <c:v>0.57577903682719545</c:v>
                </c:pt>
                <c:pt idx="7">
                  <c:v>0.62363044122001776</c:v>
                </c:pt>
                <c:pt idx="8">
                  <c:v>0.56430155210643018</c:v>
                </c:pt>
                <c:pt idx="9">
                  <c:v>0.61942857142857144</c:v>
                </c:pt>
                <c:pt idx="10">
                  <c:v>0.55747558226897065</c:v>
                </c:pt>
                <c:pt idx="11">
                  <c:v>0.54875518672199175</c:v>
                </c:pt>
                <c:pt idx="12">
                  <c:v>0.60639470782800442</c:v>
                </c:pt>
                <c:pt idx="13">
                  <c:v>0.55492692126355492</c:v>
                </c:pt>
                <c:pt idx="14">
                  <c:v>0.52871072589382451</c:v>
                </c:pt>
                <c:pt idx="15">
                  <c:v>0.59830866807610994</c:v>
                </c:pt>
                <c:pt idx="16">
                  <c:v>0.53836357847819161</c:v>
                </c:pt>
              </c:numCache>
            </c:numRef>
          </c:val>
          <c:extLst>
            <c:ext xmlns:c16="http://schemas.microsoft.com/office/drawing/2014/chart" uri="{C3380CC4-5D6E-409C-BE32-E72D297353CC}">
              <c16:uniqueId val="{00000000-EF63-4770-8ED2-FC768F036EBA}"/>
            </c:ext>
          </c:extLst>
        </c:ser>
        <c:ser>
          <c:idx val="1"/>
          <c:order val="1"/>
          <c:tx>
            <c:strRef>
              <c:f>TT_Pivot!$D$5</c:f>
              <c:strCache>
                <c:ptCount val="1"/>
                <c:pt idx="0">
                  <c:v>Patients on the diabetic register whose latest BP &lt;= 140/90 mmHg</c:v>
                </c:pt>
              </c:strCache>
            </c:strRef>
          </c:tx>
          <c:spPr>
            <a:gradFill rotWithShape="1">
              <a:gsLst>
                <a:gs pos="0">
                  <a:schemeClr val="accent2">
                    <a:lumMod val="110000"/>
                    <a:satMod val="105000"/>
                    <a:tint val="67000"/>
                  </a:schemeClr>
                </a:gs>
                <a:gs pos="50000">
                  <a:schemeClr val="accent2">
                    <a:lumMod val="105000"/>
                    <a:satMod val="103000"/>
                    <a:tint val="73000"/>
                  </a:schemeClr>
                </a:gs>
                <a:gs pos="100000">
                  <a:schemeClr val="accent2">
                    <a:lumMod val="105000"/>
                    <a:satMod val="109000"/>
                    <a:tint val="81000"/>
                  </a:schemeClr>
                </a:gs>
              </a:gsLst>
              <a:lin ang="5400000" scaled="0"/>
            </a:gradFill>
            <a:ln w="9525" cap="flat" cmpd="sng" algn="ctr">
              <a:solidFill>
                <a:schemeClr val="accent2">
                  <a:shade val="95000"/>
                </a:schemeClr>
              </a:solidFill>
              <a:round/>
            </a:ln>
            <a:effectLst/>
          </c:spPr>
          <c:invertIfNegative val="0"/>
          <c:cat>
            <c:strRef>
              <c:f>TT_Pivot!$B$6:$B$23</c:f>
              <c:strCache>
                <c:ptCount val="17"/>
                <c:pt idx="0">
                  <c:v>Central</c:v>
                </c:pt>
                <c:pt idx="1">
                  <c:v>Cranbrook</c:v>
                </c:pt>
                <c:pt idx="2">
                  <c:v>East</c:v>
                </c:pt>
                <c:pt idx="3">
                  <c:v>East One</c:v>
                </c:pt>
                <c:pt idx="4">
                  <c:v>Fairlop</c:v>
                </c:pt>
                <c:pt idx="5">
                  <c:v>Havering Crest</c:v>
                </c:pt>
                <c:pt idx="6">
                  <c:v>Havering Marshall</c:v>
                </c:pt>
                <c:pt idx="7">
                  <c:v>Havering North</c:v>
                </c:pt>
                <c:pt idx="8">
                  <c:v>Havering South</c:v>
                </c:pt>
                <c:pt idx="9">
                  <c:v>Liberty</c:v>
                </c:pt>
                <c:pt idx="10">
                  <c:v>Loxford</c:v>
                </c:pt>
                <c:pt idx="11">
                  <c:v>New West</c:v>
                </c:pt>
                <c:pt idx="12">
                  <c:v>NewCross Alliance</c:v>
                </c:pt>
                <c:pt idx="13">
                  <c:v>North</c:v>
                </c:pt>
                <c:pt idx="14">
                  <c:v>Seven Kings</c:v>
                </c:pt>
                <c:pt idx="15">
                  <c:v>Wanstead &amp; Woodford</c:v>
                </c:pt>
                <c:pt idx="16">
                  <c:v>West One</c:v>
                </c:pt>
              </c:strCache>
            </c:strRef>
          </c:cat>
          <c:val>
            <c:numRef>
              <c:f>TT_Pivot!$D$6:$D$23</c:f>
              <c:numCache>
                <c:formatCode>General</c:formatCode>
                <c:ptCount val="17"/>
                <c:pt idx="0">
                  <c:v>0.6127790608160123</c:v>
                </c:pt>
                <c:pt idx="1">
                  <c:v>0.58436657681940696</c:v>
                </c:pt>
                <c:pt idx="2">
                  <c:v>0.66939611054247694</c:v>
                </c:pt>
                <c:pt idx="3">
                  <c:v>0.61153846153846159</c:v>
                </c:pt>
                <c:pt idx="4">
                  <c:v>0.55941626129256428</c:v>
                </c:pt>
                <c:pt idx="5">
                  <c:v>0.48368200836820086</c:v>
                </c:pt>
                <c:pt idx="6">
                  <c:v>0.44508670520231214</c:v>
                </c:pt>
                <c:pt idx="7">
                  <c:v>0.49229332087809435</c:v>
                </c:pt>
                <c:pt idx="8">
                  <c:v>0.59637850467289721</c:v>
                </c:pt>
                <c:pt idx="9">
                  <c:v>0.61571306575576434</c:v>
                </c:pt>
                <c:pt idx="10">
                  <c:v>0.5892857142857143</c:v>
                </c:pt>
                <c:pt idx="11">
                  <c:v>0.68540268456375841</c:v>
                </c:pt>
                <c:pt idx="12">
                  <c:v>0.59671179883945846</c:v>
                </c:pt>
                <c:pt idx="13">
                  <c:v>0.56564141035258819</c:v>
                </c:pt>
                <c:pt idx="14">
                  <c:v>0.56977417486971627</c:v>
                </c:pt>
                <c:pt idx="15">
                  <c:v>0.55064456721915289</c:v>
                </c:pt>
                <c:pt idx="16">
                  <c:v>0.67021276595744683</c:v>
                </c:pt>
              </c:numCache>
            </c:numRef>
          </c:val>
          <c:extLst>
            <c:ext xmlns:c16="http://schemas.microsoft.com/office/drawing/2014/chart" uri="{C3380CC4-5D6E-409C-BE32-E72D297353CC}">
              <c16:uniqueId val="{00000001-EF63-4770-8ED2-FC768F036EBA}"/>
            </c:ext>
          </c:extLst>
        </c:ser>
        <c:ser>
          <c:idx val="2"/>
          <c:order val="2"/>
          <c:tx>
            <c:strRef>
              <c:f>TT_Pivot!$E$5</c:f>
              <c:strCache>
                <c:ptCount val="1"/>
                <c:pt idx="0">
                  <c:v>Patients on the diabetic register whose latest BP &lt;= 130/80 mmHg</c:v>
                </c:pt>
              </c:strCache>
            </c:strRef>
          </c:tx>
          <c:spPr>
            <a:gradFill rotWithShape="1">
              <a:gsLst>
                <a:gs pos="0">
                  <a:schemeClr val="accent3">
                    <a:lumMod val="110000"/>
                    <a:satMod val="105000"/>
                    <a:tint val="67000"/>
                  </a:schemeClr>
                </a:gs>
                <a:gs pos="50000">
                  <a:schemeClr val="accent3">
                    <a:lumMod val="105000"/>
                    <a:satMod val="103000"/>
                    <a:tint val="73000"/>
                  </a:schemeClr>
                </a:gs>
                <a:gs pos="100000">
                  <a:schemeClr val="accent3">
                    <a:lumMod val="105000"/>
                    <a:satMod val="109000"/>
                    <a:tint val="81000"/>
                  </a:schemeClr>
                </a:gs>
              </a:gsLst>
              <a:lin ang="5400000" scaled="0"/>
            </a:gradFill>
            <a:ln w="9525" cap="flat" cmpd="sng" algn="ctr">
              <a:solidFill>
                <a:schemeClr val="accent3">
                  <a:shade val="95000"/>
                </a:schemeClr>
              </a:solidFill>
              <a:round/>
            </a:ln>
            <a:effectLst/>
          </c:spPr>
          <c:invertIfNegative val="0"/>
          <c:cat>
            <c:strRef>
              <c:f>TT_Pivot!$B$6:$B$23</c:f>
              <c:strCache>
                <c:ptCount val="17"/>
                <c:pt idx="0">
                  <c:v>Central</c:v>
                </c:pt>
                <c:pt idx="1">
                  <c:v>Cranbrook</c:v>
                </c:pt>
                <c:pt idx="2">
                  <c:v>East</c:v>
                </c:pt>
                <c:pt idx="3">
                  <c:v>East One</c:v>
                </c:pt>
                <c:pt idx="4">
                  <c:v>Fairlop</c:v>
                </c:pt>
                <c:pt idx="5">
                  <c:v>Havering Crest</c:v>
                </c:pt>
                <c:pt idx="6">
                  <c:v>Havering Marshall</c:v>
                </c:pt>
                <c:pt idx="7">
                  <c:v>Havering North</c:v>
                </c:pt>
                <c:pt idx="8">
                  <c:v>Havering South</c:v>
                </c:pt>
                <c:pt idx="9">
                  <c:v>Liberty</c:v>
                </c:pt>
                <c:pt idx="10">
                  <c:v>Loxford</c:v>
                </c:pt>
                <c:pt idx="11">
                  <c:v>New West</c:v>
                </c:pt>
                <c:pt idx="12">
                  <c:v>NewCross Alliance</c:v>
                </c:pt>
                <c:pt idx="13">
                  <c:v>North</c:v>
                </c:pt>
                <c:pt idx="14">
                  <c:v>Seven Kings</c:v>
                </c:pt>
                <c:pt idx="15">
                  <c:v>Wanstead &amp; Woodford</c:v>
                </c:pt>
                <c:pt idx="16">
                  <c:v>West One</c:v>
                </c:pt>
              </c:strCache>
            </c:strRef>
          </c:cat>
          <c:val>
            <c:numRef>
              <c:f>TT_Pivot!$E$6:$E$23</c:f>
              <c:numCache>
                <c:formatCode>General</c:formatCode>
                <c:ptCount val="17"/>
                <c:pt idx="0">
                  <c:v>0.29385964912280704</c:v>
                </c:pt>
                <c:pt idx="1">
                  <c:v>0.37269372693726938</c:v>
                </c:pt>
                <c:pt idx="2">
                  <c:v>0.33548387096774196</c:v>
                </c:pt>
                <c:pt idx="3">
                  <c:v>0.29411764705882354</c:v>
                </c:pt>
                <c:pt idx="4">
                  <c:v>0.26643598615916952</c:v>
                </c:pt>
                <c:pt idx="5">
                  <c:v>0.23837209302325582</c:v>
                </c:pt>
                <c:pt idx="6">
                  <c:v>0.25274725274725274</c:v>
                </c:pt>
                <c:pt idx="7">
                  <c:v>0.26597938144329897</c:v>
                </c:pt>
                <c:pt idx="8">
                  <c:v>0.27953890489913547</c:v>
                </c:pt>
                <c:pt idx="9">
                  <c:v>0.32706766917293234</c:v>
                </c:pt>
                <c:pt idx="10">
                  <c:v>0.3046875</c:v>
                </c:pt>
                <c:pt idx="11">
                  <c:v>0.34358974358974359</c:v>
                </c:pt>
                <c:pt idx="12">
                  <c:v>0.33177570093457942</c:v>
                </c:pt>
                <c:pt idx="13">
                  <c:v>0.24632352941176472</c:v>
                </c:pt>
                <c:pt idx="14">
                  <c:v>0.30994152046783624</c:v>
                </c:pt>
                <c:pt idx="15">
                  <c:v>0.36137071651090341</c:v>
                </c:pt>
                <c:pt idx="16">
                  <c:v>0.34682080924855491</c:v>
                </c:pt>
              </c:numCache>
            </c:numRef>
          </c:val>
          <c:extLst>
            <c:ext xmlns:c16="http://schemas.microsoft.com/office/drawing/2014/chart" uri="{C3380CC4-5D6E-409C-BE32-E72D297353CC}">
              <c16:uniqueId val="{00000002-EF63-4770-8ED2-FC768F036EBA}"/>
            </c:ext>
          </c:extLst>
        </c:ser>
        <c:ser>
          <c:idx val="3"/>
          <c:order val="3"/>
          <c:tx>
            <c:strRef>
              <c:f>TT_Pivot!$F$5</c:f>
              <c:strCache>
                <c:ptCount val="1"/>
                <c:pt idx="0">
                  <c:v>On low intensity statins</c:v>
                </c:pt>
              </c:strCache>
            </c:strRef>
          </c:tx>
          <c:spPr>
            <a:gradFill rotWithShape="1">
              <a:gsLst>
                <a:gs pos="0">
                  <a:schemeClr val="accent4">
                    <a:lumMod val="110000"/>
                    <a:satMod val="105000"/>
                    <a:tint val="67000"/>
                  </a:schemeClr>
                </a:gs>
                <a:gs pos="50000">
                  <a:schemeClr val="accent4">
                    <a:lumMod val="105000"/>
                    <a:satMod val="103000"/>
                    <a:tint val="73000"/>
                  </a:schemeClr>
                </a:gs>
                <a:gs pos="100000">
                  <a:schemeClr val="accent4">
                    <a:lumMod val="105000"/>
                    <a:satMod val="109000"/>
                    <a:tint val="81000"/>
                  </a:schemeClr>
                </a:gs>
              </a:gsLst>
              <a:lin ang="5400000" scaled="0"/>
            </a:gradFill>
            <a:ln w="9525" cap="flat" cmpd="sng" algn="ctr">
              <a:solidFill>
                <a:schemeClr val="accent4">
                  <a:shade val="95000"/>
                </a:schemeClr>
              </a:solidFill>
              <a:round/>
            </a:ln>
            <a:effectLst/>
          </c:spPr>
          <c:invertIfNegative val="0"/>
          <c:cat>
            <c:strRef>
              <c:f>TT_Pivot!$B$6:$B$23</c:f>
              <c:strCache>
                <c:ptCount val="17"/>
                <c:pt idx="0">
                  <c:v>Central</c:v>
                </c:pt>
                <c:pt idx="1">
                  <c:v>Cranbrook</c:v>
                </c:pt>
                <c:pt idx="2">
                  <c:v>East</c:v>
                </c:pt>
                <c:pt idx="3">
                  <c:v>East One</c:v>
                </c:pt>
                <c:pt idx="4">
                  <c:v>Fairlop</c:v>
                </c:pt>
                <c:pt idx="5">
                  <c:v>Havering Crest</c:v>
                </c:pt>
                <c:pt idx="6">
                  <c:v>Havering Marshall</c:v>
                </c:pt>
                <c:pt idx="7">
                  <c:v>Havering North</c:v>
                </c:pt>
                <c:pt idx="8">
                  <c:v>Havering South</c:v>
                </c:pt>
                <c:pt idx="9">
                  <c:v>Liberty</c:v>
                </c:pt>
                <c:pt idx="10">
                  <c:v>Loxford</c:v>
                </c:pt>
                <c:pt idx="11">
                  <c:v>New West</c:v>
                </c:pt>
                <c:pt idx="12">
                  <c:v>NewCross Alliance</c:v>
                </c:pt>
                <c:pt idx="13">
                  <c:v>North</c:v>
                </c:pt>
                <c:pt idx="14">
                  <c:v>Seven Kings</c:v>
                </c:pt>
                <c:pt idx="15">
                  <c:v>Wanstead &amp; Woodford</c:v>
                </c:pt>
                <c:pt idx="16">
                  <c:v>West One</c:v>
                </c:pt>
              </c:strCache>
            </c:strRef>
          </c:cat>
          <c:val>
            <c:numRef>
              <c:f>TT_Pivot!$F$6:$F$23</c:f>
              <c:numCache>
                <c:formatCode>General</c:formatCode>
                <c:ptCount val="17"/>
                <c:pt idx="0">
                  <c:v>0.79278728606356963</c:v>
                </c:pt>
                <c:pt idx="1">
                  <c:v>0.81701957650819013</c:v>
                </c:pt>
                <c:pt idx="2">
                  <c:v>0.76980428704566639</c:v>
                </c:pt>
                <c:pt idx="3">
                  <c:v>0.78046672428694897</c:v>
                </c:pt>
                <c:pt idx="4">
                  <c:v>0.79279848389134555</c:v>
                </c:pt>
                <c:pt idx="5">
                  <c:v>0.7362020579981291</c:v>
                </c:pt>
                <c:pt idx="6">
                  <c:v>0.69112903225806455</c:v>
                </c:pt>
                <c:pt idx="7">
                  <c:v>0.70480225988700562</c:v>
                </c:pt>
                <c:pt idx="8">
                  <c:v>0.76260825267447785</c:v>
                </c:pt>
                <c:pt idx="9">
                  <c:v>0.79209979209979209</c:v>
                </c:pt>
                <c:pt idx="10">
                  <c:v>0.76542848786194795</c:v>
                </c:pt>
                <c:pt idx="11">
                  <c:v>0.77545126353790617</c:v>
                </c:pt>
                <c:pt idx="12">
                  <c:v>0.80211574362165527</c:v>
                </c:pt>
                <c:pt idx="13">
                  <c:v>0.76374077112387206</c:v>
                </c:pt>
                <c:pt idx="14">
                  <c:v>0.75589519650655024</c:v>
                </c:pt>
                <c:pt idx="15">
                  <c:v>0.78711790393013104</c:v>
                </c:pt>
                <c:pt idx="16">
                  <c:v>0.772452068617558</c:v>
                </c:pt>
              </c:numCache>
            </c:numRef>
          </c:val>
          <c:extLst>
            <c:ext xmlns:c16="http://schemas.microsoft.com/office/drawing/2014/chart" uri="{C3380CC4-5D6E-409C-BE32-E72D297353CC}">
              <c16:uniqueId val="{00000003-EF63-4770-8ED2-FC768F036EBA}"/>
            </c:ext>
          </c:extLst>
        </c:ser>
        <c:ser>
          <c:idx val="4"/>
          <c:order val="4"/>
          <c:tx>
            <c:strRef>
              <c:f>TT_Pivot!$G$5</c:f>
              <c:strCache>
                <c:ptCount val="1"/>
                <c:pt idx="0">
                  <c:v>On high intensity statins</c:v>
                </c:pt>
              </c:strCache>
            </c:strRef>
          </c:tx>
          <c:spPr>
            <a:gradFill rotWithShape="1">
              <a:gsLst>
                <a:gs pos="0">
                  <a:schemeClr val="accent5">
                    <a:lumMod val="110000"/>
                    <a:satMod val="105000"/>
                    <a:tint val="67000"/>
                  </a:schemeClr>
                </a:gs>
                <a:gs pos="50000">
                  <a:schemeClr val="accent5">
                    <a:lumMod val="105000"/>
                    <a:satMod val="103000"/>
                    <a:tint val="73000"/>
                  </a:schemeClr>
                </a:gs>
                <a:gs pos="100000">
                  <a:schemeClr val="accent5">
                    <a:lumMod val="105000"/>
                    <a:satMod val="109000"/>
                    <a:tint val="81000"/>
                  </a:schemeClr>
                </a:gs>
              </a:gsLst>
              <a:lin ang="5400000" scaled="0"/>
            </a:gradFill>
            <a:ln w="9525" cap="flat" cmpd="sng" algn="ctr">
              <a:solidFill>
                <a:schemeClr val="accent5">
                  <a:shade val="95000"/>
                </a:schemeClr>
              </a:solidFill>
              <a:round/>
            </a:ln>
            <a:effectLst/>
          </c:spPr>
          <c:invertIfNegative val="0"/>
          <c:cat>
            <c:strRef>
              <c:f>TT_Pivot!$B$6:$B$23</c:f>
              <c:strCache>
                <c:ptCount val="17"/>
                <c:pt idx="0">
                  <c:v>Central</c:v>
                </c:pt>
                <c:pt idx="1">
                  <c:v>Cranbrook</c:v>
                </c:pt>
                <c:pt idx="2">
                  <c:v>East</c:v>
                </c:pt>
                <c:pt idx="3">
                  <c:v>East One</c:v>
                </c:pt>
                <c:pt idx="4">
                  <c:v>Fairlop</c:v>
                </c:pt>
                <c:pt idx="5">
                  <c:v>Havering Crest</c:v>
                </c:pt>
                <c:pt idx="6">
                  <c:v>Havering Marshall</c:v>
                </c:pt>
                <c:pt idx="7">
                  <c:v>Havering North</c:v>
                </c:pt>
                <c:pt idx="8">
                  <c:v>Havering South</c:v>
                </c:pt>
                <c:pt idx="9">
                  <c:v>Liberty</c:v>
                </c:pt>
                <c:pt idx="10">
                  <c:v>Loxford</c:v>
                </c:pt>
                <c:pt idx="11">
                  <c:v>New West</c:v>
                </c:pt>
                <c:pt idx="12">
                  <c:v>NewCross Alliance</c:v>
                </c:pt>
                <c:pt idx="13">
                  <c:v>North</c:v>
                </c:pt>
                <c:pt idx="14">
                  <c:v>Seven Kings</c:v>
                </c:pt>
                <c:pt idx="15">
                  <c:v>Wanstead &amp; Woodford</c:v>
                </c:pt>
                <c:pt idx="16">
                  <c:v>West One</c:v>
                </c:pt>
              </c:strCache>
            </c:strRef>
          </c:cat>
          <c:val>
            <c:numRef>
              <c:f>TT_Pivot!$G$6:$G$23</c:f>
              <c:numCache>
                <c:formatCode>General</c:formatCode>
                <c:ptCount val="17"/>
                <c:pt idx="0">
                  <c:v>0.72025723472668812</c:v>
                </c:pt>
                <c:pt idx="1">
                  <c:v>0.67117988394584138</c:v>
                </c:pt>
                <c:pt idx="2">
                  <c:v>0.71232876712328763</c:v>
                </c:pt>
                <c:pt idx="3">
                  <c:v>0.6067415730337079</c:v>
                </c:pt>
                <c:pt idx="4">
                  <c:v>0.68671679197994984</c:v>
                </c:pt>
                <c:pt idx="5">
                  <c:v>0.60960960960960964</c:v>
                </c:pt>
                <c:pt idx="6">
                  <c:v>0.59475218658892126</c:v>
                </c:pt>
                <c:pt idx="7">
                  <c:v>0.60438144329896903</c:v>
                </c:pt>
                <c:pt idx="8">
                  <c:v>0.58963282937365014</c:v>
                </c:pt>
                <c:pt idx="9">
                  <c:v>0.64741641337386013</c:v>
                </c:pt>
                <c:pt idx="10">
                  <c:v>0.69304229195088674</c:v>
                </c:pt>
                <c:pt idx="11">
                  <c:v>0.7142857142857143</c:v>
                </c:pt>
                <c:pt idx="12">
                  <c:v>0.63749999999999996</c:v>
                </c:pt>
                <c:pt idx="13">
                  <c:v>0.64738292011019283</c:v>
                </c:pt>
                <c:pt idx="14">
                  <c:v>0.59659090909090906</c:v>
                </c:pt>
                <c:pt idx="15">
                  <c:v>0.66666666666666663</c:v>
                </c:pt>
                <c:pt idx="16">
                  <c:v>0.67543859649122806</c:v>
                </c:pt>
              </c:numCache>
            </c:numRef>
          </c:val>
          <c:extLst>
            <c:ext xmlns:c16="http://schemas.microsoft.com/office/drawing/2014/chart" uri="{C3380CC4-5D6E-409C-BE32-E72D297353CC}">
              <c16:uniqueId val="{00000004-EF63-4770-8ED2-FC768F036EBA}"/>
            </c:ext>
          </c:extLst>
        </c:ser>
        <c:dLbls>
          <c:showLegendKey val="0"/>
          <c:showVal val="0"/>
          <c:showCatName val="0"/>
          <c:showSerName val="0"/>
          <c:showPercent val="0"/>
          <c:showBubbleSize val="0"/>
        </c:dLbls>
        <c:gapWidth val="100"/>
        <c:overlap val="-24"/>
        <c:axId val="1807586015"/>
        <c:axId val="1807580191"/>
      </c:barChart>
      <c:catAx>
        <c:axId val="1807586015"/>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1" i="0" u="none" strike="noStrike" kern="1200" baseline="0">
                <a:solidFill>
                  <a:schemeClr val="tx1"/>
                </a:solidFill>
                <a:latin typeface="+mn-lt"/>
                <a:ea typeface="+mn-ea"/>
                <a:cs typeface="+mn-cs"/>
              </a:defRPr>
            </a:pPr>
            <a:endParaRPr lang="en-US"/>
          </a:p>
        </c:txPr>
        <c:crossAx val="1807580191"/>
        <c:crosses val="autoZero"/>
        <c:auto val="1"/>
        <c:lblAlgn val="ctr"/>
        <c:lblOffset val="100"/>
        <c:noMultiLvlLbl val="0"/>
      </c:catAx>
      <c:valAx>
        <c:axId val="1807580191"/>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crossAx val="1807586015"/>
        <c:crosses val="autoZero"/>
        <c:crossBetween val="between"/>
      </c:valAx>
      <c:spPr>
        <a:noFill/>
        <a:ln>
          <a:noFill/>
        </a:ln>
        <a:effectLst/>
      </c:spPr>
    </c:plotArea>
    <c:legend>
      <c:legendPos val="r"/>
      <c:legendEntry>
        <c:idx val="3"/>
        <c:txPr>
          <a:bodyPr rot="0" spcFirstLastPara="1" vertOverflow="ellipsis" vert="horz" wrap="square" anchor="ctr" anchorCtr="1"/>
          <a:lstStyle/>
          <a:p>
            <a:pPr>
              <a:defRPr sz="900" b="0" i="0" u="none" strike="noStrike" kern="1200" baseline="0">
                <a:ln>
                  <a:noFill/>
                </a:ln>
                <a:solidFill>
                  <a:schemeClr val="tx1">
                    <a:lumMod val="50000"/>
                    <a:lumOff val="50000"/>
                  </a:schemeClr>
                </a:solidFill>
                <a:latin typeface="+mn-lt"/>
                <a:ea typeface="+mn-ea"/>
                <a:cs typeface="+mn-cs"/>
              </a:defRPr>
            </a:pPr>
            <a:endParaRPr lang="en-US"/>
          </a:p>
        </c:txPr>
      </c:legendEntry>
      <c:layout>
        <c:manualLayout>
          <c:xMode val="edge"/>
          <c:yMode val="edge"/>
          <c:x val="9.5344899107962494E-5"/>
          <c:y val="1.1670490604705735E-3"/>
          <c:w val="0.11666672296349054"/>
          <c:h val="0.9558996632316672"/>
        </c:manualLayout>
      </c:layout>
      <c:overlay val="0"/>
      <c:spPr>
        <a:noFill/>
        <a:ln>
          <a:solidFill>
            <a:schemeClr val="bg2">
              <a:lumMod val="90000"/>
            </a:schemeClr>
          </a:solid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[BHR T2 Diabetes LIS 01.10.2024.xlsx]T2Day_Pivot!PivotTable1</c:name>
    <c:fmtId val="13"/>
  </c:pivotSource>
  <c:chart>
    <c:autoTitleDeleted val="1"/>
    <c:pivotFmts>
      <c:pivotFmt>
        <c:idx val="0"/>
        <c:dLbl>
          <c:idx val="0"/>
          <c:showLegendKey val="0"/>
          <c:showVal val="0"/>
          <c:showCatName val="0"/>
          <c:showSerName val="0"/>
          <c:showPercent val="0"/>
          <c:showBubbleSize val="0"/>
          <c:extLst>
            <c:ext xmlns:c15="http://schemas.microsoft.com/office/drawing/2012/chart" uri="{CE6537A1-D6FC-4f65-9D91-7224C49458BB}"/>
          </c:extLst>
        </c:dLbl>
      </c:pivotFmt>
      <c:pivotFmt>
        <c:idx val="1"/>
        <c:dLbl>
          <c:idx val="0"/>
          <c:showLegendKey val="0"/>
          <c:showVal val="0"/>
          <c:showCatName val="0"/>
          <c:showSerName val="0"/>
          <c:showPercent val="0"/>
          <c:showBubbleSize val="0"/>
          <c:extLst>
            <c:ext xmlns:c15="http://schemas.microsoft.com/office/drawing/2012/chart" uri="{CE6537A1-D6FC-4f65-9D91-7224C49458BB}"/>
          </c:extLst>
        </c:dLbl>
      </c:pivotFmt>
      <c:pivotFmt>
        <c:idx val="2"/>
        <c:dLbl>
          <c:idx val="0"/>
          <c:showLegendKey val="0"/>
          <c:showVal val="0"/>
          <c:showCatName val="0"/>
          <c:showSerName val="0"/>
          <c:showPercent val="0"/>
          <c:showBubbleSize val="0"/>
          <c:extLst>
            <c:ext xmlns:c15="http://schemas.microsoft.com/office/drawing/2012/chart" uri="{CE6537A1-D6FC-4f65-9D91-7224C49458BB}"/>
          </c:extLst>
        </c:dLbl>
      </c:pivotFmt>
      <c:pivotFmt>
        <c:idx val="3"/>
        <c:dLbl>
          <c:idx val="0"/>
          <c:showLegendKey val="0"/>
          <c:showVal val="0"/>
          <c:showCatName val="0"/>
          <c:showSerName val="0"/>
          <c:showPercent val="0"/>
          <c:showBubbleSize val="0"/>
          <c:extLst>
            <c:ext xmlns:c15="http://schemas.microsoft.com/office/drawing/2012/chart" uri="{CE6537A1-D6FC-4f65-9D91-7224C49458BB}"/>
          </c:extLst>
        </c:dLbl>
      </c:pivotFmt>
      <c:pivotFmt>
        <c:idx val="4"/>
        <c:dLbl>
          <c:idx val="0"/>
          <c:showLegendKey val="0"/>
          <c:showVal val="0"/>
          <c:showCatName val="0"/>
          <c:showSerName val="0"/>
          <c:showPercent val="0"/>
          <c:showBubbleSize val="0"/>
          <c:extLst>
            <c:ext xmlns:c15="http://schemas.microsoft.com/office/drawing/2012/chart" uri="{CE6537A1-D6FC-4f65-9D91-7224C49458BB}"/>
          </c:extLst>
        </c:dLbl>
      </c:pivotFmt>
      <c:pivotFmt>
        <c:idx val="5"/>
        <c:dLbl>
          <c:idx val="0"/>
          <c:showLegendKey val="0"/>
          <c:showVal val="0"/>
          <c:showCatName val="0"/>
          <c:showSerName val="0"/>
          <c:showPercent val="0"/>
          <c:showBubbleSize val="0"/>
          <c:extLst>
            <c:ext xmlns:c15="http://schemas.microsoft.com/office/drawing/2012/chart" uri="{CE6537A1-D6FC-4f65-9D91-7224C49458BB}"/>
          </c:extLst>
        </c:dLbl>
      </c:pivotFmt>
      <c:pivotFmt>
        <c:idx val="6"/>
        <c:dLbl>
          <c:idx val="0"/>
          <c:showLegendKey val="0"/>
          <c:showVal val="0"/>
          <c:showCatName val="0"/>
          <c:showSerName val="0"/>
          <c:showPercent val="0"/>
          <c:showBubbleSize val="0"/>
          <c:extLst>
            <c:ext xmlns:c15="http://schemas.microsoft.com/office/drawing/2012/chart" uri="{CE6537A1-D6FC-4f65-9D91-7224C49458BB}"/>
          </c:extLst>
        </c:dLbl>
      </c:pivotFmt>
      <c:pivotFmt>
        <c:idx val="7"/>
        <c:dLbl>
          <c:idx val="0"/>
          <c:showLegendKey val="0"/>
          <c:showVal val="0"/>
          <c:showCatName val="0"/>
          <c:showSerName val="0"/>
          <c:showPercent val="0"/>
          <c:showBubbleSize val="0"/>
          <c:extLst>
            <c:ext xmlns:c15="http://schemas.microsoft.com/office/drawing/2012/chart" uri="{CE6537A1-D6FC-4f65-9D91-7224C49458BB}"/>
          </c:extLst>
        </c:dLbl>
      </c:pivotFmt>
      <c:pivotFmt>
        <c:idx val="8"/>
        <c:dLbl>
          <c:idx val="0"/>
          <c:showLegendKey val="0"/>
          <c:showVal val="0"/>
          <c:showCatName val="0"/>
          <c:showSerName val="0"/>
          <c:showPercent val="0"/>
          <c:showBubbleSize val="0"/>
          <c:extLst>
            <c:ext xmlns:c15="http://schemas.microsoft.com/office/drawing/2012/chart" uri="{CE6537A1-D6FC-4f65-9D91-7224C49458BB}"/>
          </c:extLst>
        </c:dLbl>
      </c:pivotFmt>
      <c:pivotFmt>
        <c:idx val="9"/>
        <c:dLbl>
          <c:idx val="0"/>
          <c:showLegendKey val="0"/>
          <c:showVal val="0"/>
          <c:showCatName val="0"/>
          <c:showSerName val="0"/>
          <c:showPercent val="0"/>
          <c:showBubbleSize val="0"/>
          <c:extLst>
            <c:ext xmlns:c15="http://schemas.microsoft.com/office/drawing/2012/chart" uri="{CE6537A1-D6FC-4f65-9D91-7224C49458BB}"/>
          </c:extLst>
        </c:dLbl>
      </c:pivotFmt>
      <c:pivotFmt>
        <c:idx val="10"/>
        <c:dLbl>
          <c:idx val="0"/>
          <c:showLegendKey val="0"/>
          <c:showVal val="0"/>
          <c:showCatName val="0"/>
          <c:showSerName val="0"/>
          <c:showPercent val="0"/>
          <c:showBubbleSize val="0"/>
          <c:extLst>
            <c:ext xmlns:c15="http://schemas.microsoft.com/office/drawing/2012/chart" uri="{CE6537A1-D6FC-4f65-9D91-7224C49458BB}"/>
          </c:extLst>
        </c:dLbl>
      </c:pivotFmt>
      <c:pivotFmt>
        <c:idx val="11"/>
        <c:dLbl>
          <c:idx val="0"/>
          <c:showLegendKey val="0"/>
          <c:showVal val="0"/>
          <c:showCatName val="0"/>
          <c:showSerName val="0"/>
          <c:showPercent val="0"/>
          <c:showBubbleSize val="0"/>
          <c:extLst>
            <c:ext xmlns:c15="http://schemas.microsoft.com/office/drawing/2012/chart" uri="{CE6537A1-D6FC-4f65-9D91-7224C49458BB}"/>
          </c:extLst>
        </c:dLbl>
      </c:pivotFmt>
      <c:pivotFmt>
        <c:idx val="12"/>
        <c:dLbl>
          <c:idx val="0"/>
          <c:showLegendKey val="0"/>
          <c:showVal val="0"/>
          <c:showCatName val="0"/>
          <c:showSerName val="0"/>
          <c:showPercent val="0"/>
          <c:showBubbleSize val="0"/>
          <c:extLst>
            <c:ext xmlns:c15="http://schemas.microsoft.com/office/drawing/2012/chart" uri="{CE6537A1-D6FC-4f65-9D91-7224C49458BB}"/>
          </c:extLst>
        </c:dLbl>
      </c:pivotFmt>
      <c:pivotFmt>
        <c:idx val="13"/>
        <c:dLbl>
          <c:idx val="0"/>
          <c:showLegendKey val="0"/>
          <c:showVal val="0"/>
          <c:showCatName val="0"/>
          <c:showSerName val="0"/>
          <c:showPercent val="0"/>
          <c:showBubbleSize val="0"/>
          <c:extLst>
            <c:ext xmlns:c15="http://schemas.microsoft.com/office/drawing/2012/chart" uri="{CE6537A1-D6FC-4f65-9D91-7224C49458BB}"/>
          </c:extLst>
        </c:dLbl>
      </c:pivotFmt>
      <c:pivotFmt>
        <c:idx val="14"/>
        <c:dLbl>
          <c:idx val="0"/>
          <c:showLegendKey val="0"/>
          <c:showVal val="0"/>
          <c:showCatName val="0"/>
          <c:showSerName val="0"/>
          <c:showPercent val="0"/>
          <c:showBubbleSize val="0"/>
          <c:extLst>
            <c:ext xmlns:c15="http://schemas.microsoft.com/office/drawing/2012/chart" uri="{CE6537A1-D6FC-4f65-9D91-7224C49458BB}"/>
          </c:extLst>
        </c:dLbl>
      </c:pivotFmt>
      <c:pivotFmt>
        <c:idx val="15"/>
        <c:dLbl>
          <c:idx val="0"/>
          <c:showLegendKey val="0"/>
          <c:showVal val="0"/>
          <c:showCatName val="0"/>
          <c:showSerName val="0"/>
          <c:showPercent val="0"/>
          <c:showBubbleSize val="0"/>
          <c:extLst>
            <c:ext xmlns:c15="http://schemas.microsoft.com/office/drawing/2012/chart" uri="{CE6537A1-D6FC-4f65-9D91-7224C49458BB}"/>
          </c:extLst>
        </c:dLbl>
      </c:pivotFmt>
      <c:pivotFmt>
        <c:idx val="16"/>
        <c:dLbl>
          <c:idx val="0"/>
          <c:showLegendKey val="0"/>
          <c:showVal val="0"/>
          <c:showCatName val="0"/>
          <c:showSerName val="0"/>
          <c:showPercent val="0"/>
          <c:showBubbleSize val="0"/>
          <c:extLst>
            <c:ext xmlns:c15="http://schemas.microsoft.com/office/drawing/2012/chart" uri="{CE6537A1-D6FC-4f65-9D91-7224C49458BB}"/>
          </c:extLst>
        </c:dLbl>
      </c:pivotFmt>
      <c:pivotFmt>
        <c:idx val="17"/>
        <c:dLbl>
          <c:idx val="0"/>
          <c:showLegendKey val="0"/>
          <c:showVal val="0"/>
          <c:showCatName val="0"/>
          <c:showSerName val="0"/>
          <c:showPercent val="0"/>
          <c:showBubbleSize val="0"/>
          <c:extLst>
            <c:ext xmlns:c15="http://schemas.microsoft.com/office/drawing/2012/chart" uri="{CE6537A1-D6FC-4f65-9D91-7224C49458BB}"/>
          </c:extLst>
        </c:dLbl>
      </c:pivotFmt>
      <c:pivotFmt>
        <c:idx val="18"/>
        <c:dLbl>
          <c:idx val="0"/>
          <c:showLegendKey val="0"/>
          <c:showVal val="0"/>
          <c:showCatName val="0"/>
          <c:showSerName val="0"/>
          <c:showPercent val="0"/>
          <c:showBubbleSize val="0"/>
          <c:extLst>
            <c:ext xmlns:c15="http://schemas.microsoft.com/office/drawing/2012/chart" uri="{CE6537A1-D6FC-4f65-9D91-7224C49458BB}"/>
          </c:extLst>
        </c:dLbl>
      </c:pivotFmt>
      <c:pivotFmt>
        <c:idx val="19"/>
        <c:dLbl>
          <c:idx val="0"/>
          <c:showLegendKey val="0"/>
          <c:showVal val="0"/>
          <c:showCatName val="0"/>
          <c:showSerName val="0"/>
          <c:showPercent val="0"/>
          <c:showBubbleSize val="0"/>
          <c:extLst>
            <c:ext xmlns:c15="http://schemas.microsoft.com/office/drawing/2012/chart" uri="{CE6537A1-D6FC-4f65-9D91-7224C49458BB}"/>
          </c:extLst>
        </c:dLbl>
      </c:pivotFmt>
      <c:pivotFmt>
        <c:idx val="20"/>
        <c:dLbl>
          <c:idx val="0"/>
          <c:showLegendKey val="0"/>
          <c:showVal val="0"/>
          <c:showCatName val="0"/>
          <c:showSerName val="0"/>
          <c:showPercent val="0"/>
          <c:showBubbleSize val="0"/>
          <c:extLst>
            <c:ext xmlns:c15="http://schemas.microsoft.com/office/drawing/2012/chart" uri="{CE6537A1-D6FC-4f65-9D91-7224C49458BB}"/>
          </c:extLst>
        </c:dLbl>
      </c:pivotFmt>
      <c:pivotFmt>
        <c:idx val="21"/>
        <c:dLbl>
          <c:idx val="0"/>
          <c:showLegendKey val="0"/>
          <c:showVal val="0"/>
          <c:showCatName val="0"/>
          <c:showSerName val="0"/>
          <c:showPercent val="0"/>
          <c:showBubbleSize val="0"/>
          <c:extLst>
            <c:ext xmlns:c15="http://schemas.microsoft.com/office/drawing/2012/chart" uri="{CE6537A1-D6FC-4f65-9D91-7224C49458BB}"/>
          </c:extLst>
        </c:dLbl>
      </c:pivotFmt>
      <c:pivotFmt>
        <c:idx val="22"/>
        <c:dLbl>
          <c:idx val="0"/>
          <c:showLegendKey val="0"/>
          <c:showVal val="0"/>
          <c:showCatName val="0"/>
          <c:showSerName val="0"/>
          <c:showPercent val="0"/>
          <c:showBubbleSize val="0"/>
          <c:extLst>
            <c:ext xmlns:c15="http://schemas.microsoft.com/office/drawing/2012/chart" uri="{CE6537A1-D6FC-4f65-9D91-7224C49458BB}"/>
          </c:extLst>
        </c:dLbl>
      </c:pivotFmt>
      <c:pivotFmt>
        <c:idx val="23"/>
        <c:dLbl>
          <c:idx val="0"/>
          <c:showLegendKey val="0"/>
          <c:showVal val="0"/>
          <c:showCatName val="0"/>
          <c:showSerName val="0"/>
          <c:showPercent val="0"/>
          <c:showBubbleSize val="0"/>
          <c:extLst>
            <c:ext xmlns:c15="http://schemas.microsoft.com/office/drawing/2012/chart" uri="{CE6537A1-D6FC-4f65-9D91-7224C49458BB}"/>
          </c:extLst>
        </c:dLbl>
      </c:pivotFmt>
      <c:pivotFmt>
        <c:idx val="24"/>
        <c:dLbl>
          <c:idx val="0"/>
          <c:showLegendKey val="0"/>
          <c:showVal val="0"/>
          <c:showCatName val="0"/>
          <c:showSerName val="0"/>
          <c:showPercent val="0"/>
          <c:showBubbleSize val="0"/>
          <c:extLst>
            <c:ext xmlns:c15="http://schemas.microsoft.com/office/drawing/2012/chart" uri="{CE6537A1-D6FC-4f65-9D91-7224C49458BB}"/>
          </c:extLst>
        </c:dLbl>
      </c:pivotFmt>
      <c:pivotFmt>
        <c:idx val="25"/>
        <c:dLbl>
          <c:idx val="0"/>
          <c:showLegendKey val="0"/>
          <c:showVal val="0"/>
          <c:showCatName val="0"/>
          <c:showSerName val="0"/>
          <c:showPercent val="0"/>
          <c:showBubbleSize val="0"/>
          <c:extLst>
            <c:ext xmlns:c15="http://schemas.microsoft.com/office/drawing/2012/chart" uri="{CE6537A1-D6FC-4f65-9D91-7224C49458BB}"/>
          </c:extLst>
        </c:dLbl>
      </c:pivotFmt>
      <c:pivotFmt>
        <c:idx val="26"/>
        <c:dLbl>
          <c:idx val="0"/>
          <c:showLegendKey val="0"/>
          <c:showVal val="0"/>
          <c:showCatName val="0"/>
          <c:showSerName val="0"/>
          <c:showPercent val="0"/>
          <c:showBubbleSize val="0"/>
          <c:extLst>
            <c:ext xmlns:c15="http://schemas.microsoft.com/office/drawing/2012/chart" uri="{CE6537A1-D6FC-4f65-9D91-7224C49458BB}"/>
          </c:extLst>
        </c:dLbl>
      </c:pivotFmt>
      <c:pivotFmt>
        <c:idx val="27"/>
        <c:dLbl>
          <c:idx val="0"/>
          <c:showLegendKey val="0"/>
          <c:showVal val="0"/>
          <c:showCatName val="0"/>
          <c:showSerName val="0"/>
          <c:showPercent val="0"/>
          <c:showBubbleSize val="0"/>
          <c:extLst>
            <c:ext xmlns:c15="http://schemas.microsoft.com/office/drawing/2012/chart" uri="{CE6537A1-D6FC-4f65-9D91-7224C49458BB}"/>
          </c:extLst>
        </c:dLbl>
      </c:pivotFmt>
      <c:pivotFmt>
        <c:idx val="28"/>
        <c:dLbl>
          <c:idx val="0"/>
          <c:showLegendKey val="0"/>
          <c:showVal val="0"/>
          <c:showCatName val="0"/>
          <c:showSerName val="0"/>
          <c:showPercent val="0"/>
          <c:showBubbleSize val="0"/>
          <c:extLst>
            <c:ext xmlns:c15="http://schemas.microsoft.com/office/drawing/2012/chart" uri="{CE6537A1-D6FC-4f65-9D91-7224C49458BB}"/>
          </c:extLst>
        </c:dLbl>
      </c:pivotFmt>
      <c:pivotFmt>
        <c:idx val="29"/>
        <c:dLbl>
          <c:idx val="0"/>
          <c:showLegendKey val="0"/>
          <c:showVal val="0"/>
          <c:showCatName val="0"/>
          <c:showSerName val="0"/>
          <c:showPercent val="0"/>
          <c:showBubbleSize val="0"/>
          <c:extLst>
            <c:ext xmlns:c15="http://schemas.microsoft.com/office/drawing/2012/chart" uri="{CE6537A1-D6FC-4f65-9D91-7224C49458BB}"/>
          </c:extLst>
        </c:dLbl>
      </c:pivotFmt>
      <c:pivotFmt>
        <c:idx val="30"/>
        <c:dLbl>
          <c:idx val="0"/>
          <c:showLegendKey val="0"/>
          <c:showVal val="0"/>
          <c:showCatName val="0"/>
          <c:showSerName val="0"/>
          <c:showPercent val="0"/>
          <c:showBubbleSize val="0"/>
          <c:extLst>
            <c:ext xmlns:c15="http://schemas.microsoft.com/office/drawing/2012/chart" uri="{CE6537A1-D6FC-4f65-9D91-7224C49458BB}"/>
          </c:extLst>
        </c:dLbl>
      </c:pivotFmt>
      <c:pivotFmt>
        <c:idx val="31"/>
        <c:dLbl>
          <c:idx val="0"/>
          <c:showLegendKey val="0"/>
          <c:showVal val="0"/>
          <c:showCatName val="0"/>
          <c:showSerName val="0"/>
          <c:showPercent val="0"/>
          <c:showBubbleSize val="0"/>
          <c:extLst>
            <c:ext xmlns:c15="http://schemas.microsoft.com/office/drawing/2012/chart" uri="{CE6537A1-D6FC-4f65-9D91-7224C49458BB}"/>
          </c:extLst>
        </c:dLbl>
      </c:pivotFmt>
      <c:pivotFmt>
        <c:idx val="32"/>
        <c:dLbl>
          <c:idx val="0"/>
          <c:showLegendKey val="0"/>
          <c:showVal val="0"/>
          <c:showCatName val="0"/>
          <c:showSerName val="0"/>
          <c:showPercent val="0"/>
          <c:showBubbleSize val="0"/>
          <c:extLst>
            <c:ext xmlns:c15="http://schemas.microsoft.com/office/drawing/2012/chart" uri="{CE6537A1-D6FC-4f65-9D91-7224C49458BB}"/>
          </c:extLst>
        </c:dLbl>
      </c:pivotFmt>
      <c:pivotFmt>
        <c:idx val="33"/>
        <c:dLbl>
          <c:idx val="0"/>
          <c:showLegendKey val="0"/>
          <c:showVal val="0"/>
          <c:showCatName val="0"/>
          <c:showSerName val="0"/>
          <c:showPercent val="0"/>
          <c:showBubbleSize val="0"/>
          <c:extLst>
            <c:ext xmlns:c15="http://schemas.microsoft.com/office/drawing/2012/chart" uri="{CE6537A1-D6FC-4f65-9D91-7224C49458BB}"/>
          </c:extLst>
        </c:dLbl>
      </c:pivotFmt>
      <c:pivotFmt>
        <c:idx val="34"/>
        <c:dLbl>
          <c:idx val="0"/>
          <c:showLegendKey val="0"/>
          <c:showVal val="0"/>
          <c:showCatName val="0"/>
          <c:showSerName val="0"/>
          <c:showPercent val="0"/>
          <c:showBubbleSize val="0"/>
          <c:extLst>
            <c:ext xmlns:c15="http://schemas.microsoft.com/office/drawing/2012/chart" uri="{CE6537A1-D6FC-4f65-9D91-7224C49458BB}"/>
          </c:extLst>
        </c:dLbl>
      </c:pivotFmt>
      <c:pivotFmt>
        <c:idx val="35"/>
        <c:dLbl>
          <c:idx val="0"/>
          <c:showLegendKey val="0"/>
          <c:showVal val="0"/>
          <c:showCatName val="0"/>
          <c:showSerName val="0"/>
          <c:showPercent val="0"/>
          <c:showBubbleSize val="0"/>
          <c:extLst>
            <c:ext xmlns:c15="http://schemas.microsoft.com/office/drawing/2012/chart" uri="{CE6537A1-D6FC-4f65-9D91-7224C49458BB}"/>
          </c:extLst>
        </c:dLbl>
      </c:pivotFmt>
      <c:pivotFmt>
        <c:idx val="36"/>
        <c:dLbl>
          <c:idx val="0"/>
          <c:showLegendKey val="0"/>
          <c:showVal val="0"/>
          <c:showCatName val="0"/>
          <c:showSerName val="0"/>
          <c:showPercent val="0"/>
          <c:showBubbleSize val="0"/>
          <c:extLst>
            <c:ext xmlns:c15="http://schemas.microsoft.com/office/drawing/2012/chart" uri="{CE6537A1-D6FC-4f65-9D91-7224C49458BB}"/>
          </c:extLst>
        </c:dLbl>
      </c:pivotFmt>
      <c:pivotFmt>
        <c:idx val="37"/>
        <c:dLbl>
          <c:idx val="0"/>
          <c:showLegendKey val="0"/>
          <c:showVal val="0"/>
          <c:showCatName val="0"/>
          <c:showSerName val="0"/>
          <c:showPercent val="0"/>
          <c:showBubbleSize val="0"/>
          <c:extLst>
            <c:ext xmlns:c15="http://schemas.microsoft.com/office/drawing/2012/chart" uri="{CE6537A1-D6FC-4f65-9D91-7224C49458BB}"/>
          </c:extLst>
        </c:dLbl>
      </c:pivotFmt>
      <c:pivotFmt>
        <c:idx val="38"/>
        <c:dLbl>
          <c:idx val="0"/>
          <c:showLegendKey val="0"/>
          <c:showVal val="0"/>
          <c:showCatName val="0"/>
          <c:showSerName val="0"/>
          <c:showPercent val="0"/>
          <c:showBubbleSize val="0"/>
          <c:extLst>
            <c:ext xmlns:c15="http://schemas.microsoft.com/office/drawing/2012/chart" uri="{CE6537A1-D6FC-4f65-9D91-7224C49458BB}"/>
          </c:extLst>
        </c:dLbl>
      </c:pivotFmt>
      <c:pivotFmt>
        <c:idx val="39"/>
        <c:dLbl>
          <c:idx val="0"/>
          <c:showLegendKey val="0"/>
          <c:showVal val="0"/>
          <c:showCatName val="0"/>
          <c:showSerName val="0"/>
          <c:showPercent val="0"/>
          <c:showBubbleSize val="0"/>
          <c:extLst>
            <c:ext xmlns:c15="http://schemas.microsoft.com/office/drawing/2012/chart" uri="{CE6537A1-D6FC-4f65-9D91-7224C49458BB}"/>
          </c:extLst>
        </c:dLbl>
      </c:pivotFmt>
      <c:pivotFmt>
        <c:idx val="40"/>
        <c:dLbl>
          <c:idx val="0"/>
          <c:showLegendKey val="0"/>
          <c:showVal val="0"/>
          <c:showCatName val="0"/>
          <c:showSerName val="0"/>
          <c:showPercent val="0"/>
          <c:showBubbleSize val="0"/>
          <c:extLst>
            <c:ext xmlns:c15="http://schemas.microsoft.com/office/drawing/2012/chart" uri="{CE6537A1-D6FC-4f65-9D91-7224C49458BB}"/>
          </c:extLst>
        </c:dLbl>
      </c:pivotFmt>
      <c:pivotFmt>
        <c:idx val="41"/>
        <c:dLbl>
          <c:idx val="0"/>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5791674800980457"/>
          <c:y val="3.4227922683606346E-2"/>
          <c:w val="0.83119087799975411"/>
          <c:h val="0.807447476554363"/>
        </c:manualLayout>
      </c:layout>
      <c:barChart>
        <c:barDir val="col"/>
        <c:grouping val="clustered"/>
        <c:varyColors val="0"/>
        <c:ser>
          <c:idx val="0"/>
          <c:order val="0"/>
          <c:tx>
            <c:strRef>
              <c:f>T2Day_Pivot!$C$2</c:f>
              <c:strCache>
                <c:ptCount val="1"/>
                <c:pt idx="0">
                  <c:v>18-39 yrs extended consultation [PAYMENT]</c:v>
                </c:pt>
              </c:strCache>
            </c:strRef>
          </c:tx>
          <c:spPr>
            <a:solidFill>
              <a:schemeClr val="accent1"/>
            </a:solidFill>
            <a:ln>
              <a:noFill/>
            </a:ln>
            <a:effectLst/>
          </c:spPr>
          <c:invertIfNegative val="0"/>
          <c:cat>
            <c:strRef>
              <c:f>T2Day_Pivot!$B$3:$B$20</c:f>
              <c:strCache>
                <c:ptCount val="17"/>
                <c:pt idx="0">
                  <c:v>Central</c:v>
                </c:pt>
                <c:pt idx="1">
                  <c:v>Cranbrook</c:v>
                </c:pt>
                <c:pt idx="2">
                  <c:v>East</c:v>
                </c:pt>
                <c:pt idx="3">
                  <c:v>East One</c:v>
                </c:pt>
                <c:pt idx="4">
                  <c:v>Fairlop</c:v>
                </c:pt>
                <c:pt idx="5">
                  <c:v>Havering Crest</c:v>
                </c:pt>
                <c:pt idx="6">
                  <c:v>Havering Marshall</c:v>
                </c:pt>
                <c:pt idx="7">
                  <c:v>Havering North</c:v>
                </c:pt>
                <c:pt idx="8">
                  <c:v>Havering South</c:v>
                </c:pt>
                <c:pt idx="9">
                  <c:v>Liberty</c:v>
                </c:pt>
                <c:pt idx="10">
                  <c:v>Loxford</c:v>
                </c:pt>
                <c:pt idx="11">
                  <c:v>New West</c:v>
                </c:pt>
                <c:pt idx="12">
                  <c:v>NewCross Alliance</c:v>
                </c:pt>
                <c:pt idx="13">
                  <c:v>North</c:v>
                </c:pt>
                <c:pt idx="14">
                  <c:v>Seven Kings</c:v>
                </c:pt>
                <c:pt idx="15">
                  <c:v>Wanstead &amp; Woodford</c:v>
                </c:pt>
                <c:pt idx="16">
                  <c:v>West One</c:v>
                </c:pt>
              </c:strCache>
            </c:strRef>
          </c:cat>
          <c:val>
            <c:numRef>
              <c:f>T2Day_Pivot!$C$3:$C$20</c:f>
              <c:numCache>
                <c:formatCode>0%</c:formatCode>
                <c:ptCount val="17"/>
                <c:pt idx="0">
                  <c:v>8.5365853658536592E-2</c:v>
                </c:pt>
                <c:pt idx="1">
                  <c:v>0.15081967213114755</c:v>
                </c:pt>
                <c:pt idx="2">
                  <c:v>6.043956043956044E-2</c:v>
                </c:pt>
                <c:pt idx="3">
                  <c:v>0.13533834586466165</c:v>
                </c:pt>
                <c:pt idx="4">
                  <c:v>0.18666666666666668</c:v>
                </c:pt>
                <c:pt idx="5">
                  <c:v>3.787878787878788E-2</c:v>
                </c:pt>
                <c:pt idx="6">
                  <c:v>8.8495575221238937E-3</c:v>
                </c:pt>
                <c:pt idx="7">
                  <c:v>8.6614173228346455E-2</c:v>
                </c:pt>
                <c:pt idx="8">
                  <c:v>2.4539877300613498E-2</c:v>
                </c:pt>
                <c:pt idx="9">
                  <c:v>6.25E-2</c:v>
                </c:pt>
                <c:pt idx="10">
                  <c:v>0.27650727650727652</c:v>
                </c:pt>
                <c:pt idx="11">
                  <c:v>0.18139534883720931</c:v>
                </c:pt>
                <c:pt idx="12">
                  <c:v>0.25547445255474455</c:v>
                </c:pt>
                <c:pt idx="13">
                  <c:v>2.8301886792452831E-2</c:v>
                </c:pt>
                <c:pt idx="14">
                  <c:v>9.606986899563319E-2</c:v>
                </c:pt>
                <c:pt idx="15">
                  <c:v>6.569343065693431E-2</c:v>
                </c:pt>
                <c:pt idx="16">
                  <c:v>0.17985611510791366</c:v>
                </c:pt>
              </c:numCache>
            </c:numRef>
          </c:val>
          <c:extLst>
            <c:ext xmlns:c16="http://schemas.microsoft.com/office/drawing/2014/chart" uri="{C3380CC4-5D6E-409C-BE32-E72D297353CC}">
              <c16:uniqueId val="{00000000-2B68-4A73-B338-C219369AC45D}"/>
            </c:ext>
          </c:extLst>
        </c:ser>
        <c:ser>
          <c:idx val="1"/>
          <c:order val="1"/>
          <c:tx>
            <c:strRef>
              <c:f>T2Day_Pivot!$D$2</c:f>
              <c:strCache>
                <c:ptCount val="1"/>
                <c:pt idx="0">
                  <c:v>BP Recorded</c:v>
                </c:pt>
              </c:strCache>
            </c:strRef>
          </c:tx>
          <c:spPr>
            <a:solidFill>
              <a:schemeClr val="accent2"/>
            </a:solidFill>
            <a:ln>
              <a:noFill/>
            </a:ln>
            <a:effectLst/>
          </c:spPr>
          <c:invertIfNegative val="0"/>
          <c:cat>
            <c:strRef>
              <c:f>T2Day_Pivot!$B$3:$B$20</c:f>
              <c:strCache>
                <c:ptCount val="17"/>
                <c:pt idx="0">
                  <c:v>Central</c:v>
                </c:pt>
                <c:pt idx="1">
                  <c:v>Cranbrook</c:v>
                </c:pt>
                <c:pt idx="2">
                  <c:v>East</c:v>
                </c:pt>
                <c:pt idx="3">
                  <c:v>East One</c:v>
                </c:pt>
                <c:pt idx="4">
                  <c:v>Fairlop</c:v>
                </c:pt>
                <c:pt idx="5">
                  <c:v>Havering Crest</c:v>
                </c:pt>
                <c:pt idx="6">
                  <c:v>Havering Marshall</c:v>
                </c:pt>
                <c:pt idx="7">
                  <c:v>Havering North</c:v>
                </c:pt>
                <c:pt idx="8">
                  <c:v>Havering South</c:v>
                </c:pt>
                <c:pt idx="9">
                  <c:v>Liberty</c:v>
                </c:pt>
                <c:pt idx="10">
                  <c:v>Loxford</c:v>
                </c:pt>
                <c:pt idx="11">
                  <c:v>New West</c:v>
                </c:pt>
                <c:pt idx="12">
                  <c:v>NewCross Alliance</c:v>
                </c:pt>
                <c:pt idx="13">
                  <c:v>North</c:v>
                </c:pt>
                <c:pt idx="14">
                  <c:v>Seven Kings</c:v>
                </c:pt>
                <c:pt idx="15">
                  <c:v>Wanstead &amp; Woodford</c:v>
                </c:pt>
                <c:pt idx="16">
                  <c:v>West One</c:v>
                </c:pt>
              </c:strCache>
            </c:strRef>
          </c:cat>
          <c:val>
            <c:numRef>
              <c:f>T2Day_Pivot!$D$3:$D$20</c:f>
              <c:numCache>
                <c:formatCode>0%</c:formatCode>
                <c:ptCount val="17"/>
                <c:pt idx="0">
                  <c:v>0.9285714285714286</c:v>
                </c:pt>
                <c:pt idx="1">
                  <c:v>0.78260869565217395</c:v>
                </c:pt>
                <c:pt idx="2">
                  <c:v>1</c:v>
                </c:pt>
                <c:pt idx="3">
                  <c:v>0.83333333333333337</c:v>
                </c:pt>
                <c:pt idx="4">
                  <c:v>0.9642857142857143</c:v>
                </c:pt>
                <c:pt idx="5">
                  <c:v>1</c:v>
                </c:pt>
                <c:pt idx="6">
                  <c:v>1</c:v>
                </c:pt>
                <c:pt idx="7">
                  <c:v>0.81818181818181823</c:v>
                </c:pt>
                <c:pt idx="8">
                  <c:v>0.75</c:v>
                </c:pt>
                <c:pt idx="9">
                  <c:v>1</c:v>
                </c:pt>
                <c:pt idx="10">
                  <c:v>0.90225563909774431</c:v>
                </c:pt>
                <c:pt idx="11">
                  <c:v>0.94871794871794868</c:v>
                </c:pt>
                <c:pt idx="12">
                  <c:v>0.94285714285714284</c:v>
                </c:pt>
                <c:pt idx="13">
                  <c:v>0.66666666666666663</c:v>
                </c:pt>
                <c:pt idx="14">
                  <c:v>1</c:v>
                </c:pt>
                <c:pt idx="15">
                  <c:v>0.77777777777777779</c:v>
                </c:pt>
                <c:pt idx="16">
                  <c:v>1</c:v>
                </c:pt>
              </c:numCache>
            </c:numRef>
          </c:val>
          <c:extLst>
            <c:ext xmlns:c16="http://schemas.microsoft.com/office/drawing/2014/chart" uri="{C3380CC4-5D6E-409C-BE32-E72D297353CC}">
              <c16:uniqueId val="{00000001-2B68-4A73-B338-C219369AC45D}"/>
            </c:ext>
          </c:extLst>
        </c:ser>
        <c:ser>
          <c:idx val="2"/>
          <c:order val="2"/>
          <c:tx>
            <c:strRef>
              <c:f>T2Day_Pivot!$E$2</c:f>
              <c:strCache>
                <c:ptCount val="1"/>
                <c:pt idx="0">
                  <c:v>BMI Recorded</c:v>
                </c:pt>
              </c:strCache>
            </c:strRef>
          </c:tx>
          <c:spPr>
            <a:solidFill>
              <a:schemeClr val="accent3"/>
            </a:solidFill>
            <a:ln>
              <a:noFill/>
            </a:ln>
            <a:effectLst/>
          </c:spPr>
          <c:invertIfNegative val="0"/>
          <c:cat>
            <c:strRef>
              <c:f>T2Day_Pivot!$B$3:$B$20</c:f>
              <c:strCache>
                <c:ptCount val="17"/>
                <c:pt idx="0">
                  <c:v>Central</c:v>
                </c:pt>
                <c:pt idx="1">
                  <c:v>Cranbrook</c:v>
                </c:pt>
                <c:pt idx="2">
                  <c:v>East</c:v>
                </c:pt>
                <c:pt idx="3">
                  <c:v>East One</c:v>
                </c:pt>
                <c:pt idx="4">
                  <c:v>Fairlop</c:v>
                </c:pt>
                <c:pt idx="5">
                  <c:v>Havering Crest</c:v>
                </c:pt>
                <c:pt idx="6">
                  <c:v>Havering Marshall</c:v>
                </c:pt>
                <c:pt idx="7">
                  <c:v>Havering North</c:v>
                </c:pt>
                <c:pt idx="8">
                  <c:v>Havering South</c:v>
                </c:pt>
                <c:pt idx="9">
                  <c:v>Liberty</c:v>
                </c:pt>
                <c:pt idx="10">
                  <c:v>Loxford</c:v>
                </c:pt>
                <c:pt idx="11">
                  <c:v>New West</c:v>
                </c:pt>
                <c:pt idx="12">
                  <c:v>NewCross Alliance</c:v>
                </c:pt>
                <c:pt idx="13">
                  <c:v>North</c:v>
                </c:pt>
                <c:pt idx="14">
                  <c:v>Seven Kings</c:v>
                </c:pt>
                <c:pt idx="15">
                  <c:v>Wanstead &amp; Woodford</c:v>
                </c:pt>
                <c:pt idx="16">
                  <c:v>West One</c:v>
                </c:pt>
              </c:strCache>
            </c:strRef>
          </c:cat>
          <c:val>
            <c:numRef>
              <c:f>T2Day_Pivot!$E$3:$E$20</c:f>
              <c:numCache>
                <c:formatCode>0%</c:formatCode>
                <c:ptCount val="17"/>
                <c:pt idx="0">
                  <c:v>0.9285714285714286</c:v>
                </c:pt>
                <c:pt idx="1">
                  <c:v>0.80434782608695654</c:v>
                </c:pt>
                <c:pt idx="2">
                  <c:v>1</c:v>
                </c:pt>
                <c:pt idx="3">
                  <c:v>1</c:v>
                </c:pt>
                <c:pt idx="4">
                  <c:v>1</c:v>
                </c:pt>
                <c:pt idx="5">
                  <c:v>1</c:v>
                </c:pt>
                <c:pt idx="6">
                  <c:v>1</c:v>
                </c:pt>
                <c:pt idx="7">
                  <c:v>0.81818181818181823</c:v>
                </c:pt>
                <c:pt idx="8">
                  <c:v>1</c:v>
                </c:pt>
                <c:pt idx="9">
                  <c:v>1</c:v>
                </c:pt>
                <c:pt idx="10">
                  <c:v>0.87969924812030076</c:v>
                </c:pt>
                <c:pt idx="11">
                  <c:v>0.97435897435897434</c:v>
                </c:pt>
                <c:pt idx="12">
                  <c:v>0.91428571428571426</c:v>
                </c:pt>
                <c:pt idx="13">
                  <c:v>1</c:v>
                </c:pt>
                <c:pt idx="14">
                  <c:v>0.90909090909090906</c:v>
                </c:pt>
                <c:pt idx="15">
                  <c:v>0.88888888888888884</c:v>
                </c:pt>
                <c:pt idx="16">
                  <c:v>1</c:v>
                </c:pt>
              </c:numCache>
            </c:numRef>
          </c:val>
          <c:extLst>
            <c:ext xmlns:c16="http://schemas.microsoft.com/office/drawing/2014/chart" uri="{C3380CC4-5D6E-409C-BE32-E72D297353CC}">
              <c16:uniqueId val="{00000002-2B68-4A73-B338-C219369AC45D}"/>
            </c:ext>
          </c:extLst>
        </c:ser>
        <c:ser>
          <c:idx val="3"/>
          <c:order val="3"/>
          <c:tx>
            <c:strRef>
              <c:f>T2Day_Pivot!$F$2</c:f>
              <c:strCache>
                <c:ptCount val="1"/>
                <c:pt idx="0">
                  <c:v>HbA1c Recorded</c:v>
                </c:pt>
              </c:strCache>
            </c:strRef>
          </c:tx>
          <c:spPr>
            <a:solidFill>
              <a:schemeClr val="accent4"/>
            </a:solidFill>
            <a:ln>
              <a:noFill/>
            </a:ln>
            <a:effectLst/>
          </c:spPr>
          <c:invertIfNegative val="0"/>
          <c:cat>
            <c:strRef>
              <c:f>T2Day_Pivot!$B$3:$B$20</c:f>
              <c:strCache>
                <c:ptCount val="17"/>
                <c:pt idx="0">
                  <c:v>Central</c:v>
                </c:pt>
                <c:pt idx="1">
                  <c:v>Cranbrook</c:v>
                </c:pt>
                <c:pt idx="2">
                  <c:v>East</c:v>
                </c:pt>
                <c:pt idx="3">
                  <c:v>East One</c:v>
                </c:pt>
                <c:pt idx="4">
                  <c:v>Fairlop</c:v>
                </c:pt>
                <c:pt idx="5">
                  <c:v>Havering Crest</c:v>
                </c:pt>
                <c:pt idx="6">
                  <c:v>Havering Marshall</c:v>
                </c:pt>
                <c:pt idx="7">
                  <c:v>Havering North</c:v>
                </c:pt>
                <c:pt idx="8">
                  <c:v>Havering South</c:v>
                </c:pt>
                <c:pt idx="9">
                  <c:v>Liberty</c:v>
                </c:pt>
                <c:pt idx="10">
                  <c:v>Loxford</c:v>
                </c:pt>
                <c:pt idx="11">
                  <c:v>New West</c:v>
                </c:pt>
                <c:pt idx="12">
                  <c:v>NewCross Alliance</c:v>
                </c:pt>
                <c:pt idx="13">
                  <c:v>North</c:v>
                </c:pt>
                <c:pt idx="14">
                  <c:v>Seven Kings</c:v>
                </c:pt>
                <c:pt idx="15">
                  <c:v>Wanstead &amp; Woodford</c:v>
                </c:pt>
                <c:pt idx="16">
                  <c:v>West One</c:v>
                </c:pt>
              </c:strCache>
            </c:strRef>
          </c:cat>
          <c:val>
            <c:numRef>
              <c:f>T2Day_Pivot!$F$3:$F$20</c:f>
              <c:numCache>
                <c:formatCode>0%</c:formatCode>
                <c:ptCount val="17"/>
                <c:pt idx="0">
                  <c:v>1</c:v>
                </c:pt>
                <c:pt idx="1">
                  <c:v>0.89130434782608692</c:v>
                </c:pt>
                <c:pt idx="2">
                  <c:v>0.90909090909090906</c:v>
                </c:pt>
                <c:pt idx="3">
                  <c:v>0.77777777777777779</c:v>
                </c:pt>
                <c:pt idx="4">
                  <c:v>0.9285714285714286</c:v>
                </c:pt>
                <c:pt idx="5">
                  <c:v>0.8</c:v>
                </c:pt>
                <c:pt idx="6">
                  <c:v>1</c:v>
                </c:pt>
                <c:pt idx="7">
                  <c:v>0.90909090909090906</c:v>
                </c:pt>
                <c:pt idx="8">
                  <c:v>1</c:v>
                </c:pt>
                <c:pt idx="9">
                  <c:v>1</c:v>
                </c:pt>
                <c:pt idx="10">
                  <c:v>0.86466165413533835</c:v>
                </c:pt>
                <c:pt idx="11">
                  <c:v>0.74358974358974361</c:v>
                </c:pt>
                <c:pt idx="12">
                  <c:v>0.97142857142857142</c:v>
                </c:pt>
                <c:pt idx="13">
                  <c:v>1</c:v>
                </c:pt>
                <c:pt idx="14">
                  <c:v>0.81818181818181823</c:v>
                </c:pt>
                <c:pt idx="15">
                  <c:v>0.88888888888888884</c:v>
                </c:pt>
                <c:pt idx="16">
                  <c:v>0.94</c:v>
                </c:pt>
              </c:numCache>
            </c:numRef>
          </c:val>
          <c:extLst>
            <c:ext xmlns:c16="http://schemas.microsoft.com/office/drawing/2014/chart" uri="{C3380CC4-5D6E-409C-BE32-E72D297353CC}">
              <c16:uniqueId val="{00000003-2B68-4A73-B338-C219369AC45D}"/>
            </c:ext>
          </c:extLst>
        </c:ser>
        <c:ser>
          <c:idx val="4"/>
          <c:order val="4"/>
          <c:tx>
            <c:strRef>
              <c:f>T2Day_Pivot!$G$2</c:f>
              <c:strCache>
                <c:ptCount val="1"/>
                <c:pt idx="0">
                  <c:v>Cholesterol Recorded</c:v>
                </c:pt>
              </c:strCache>
            </c:strRef>
          </c:tx>
          <c:spPr>
            <a:solidFill>
              <a:schemeClr val="accent5"/>
            </a:solidFill>
            <a:ln>
              <a:noFill/>
            </a:ln>
            <a:effectLst/>
          </c:spPr>
          <c:invertIfNegative val="0"/>
          <c:cat>
            <c:strRef>
              <c:f>T2Day_Pivot!$B$3:$B$20</c:f>
              <c:strCache>
                <c:ptCount val="17"/>
                <c:pt idx="0">
                  <c:v>Central</c:v>
                </c:pt>
                <c:pt idx="1">
                  <c:v>Cranbrook</c:v>
                </c:pt>
                <c:pt idx="2">
                  <c:v>East</c:v>
                </c:pt>
                <c:pt idx="3">
                  <c:v>East One</c:v>
                </c:pt>
                <c:pt idx="4">
                  <c:v>Fairlop</c:v>
                </c:pt>
                <c:pt idx="5">
                  <c:v>Havering Crest</c:v>
                </c:pt>
                <c:pt idx="6">
                  <c:v>Havering Marshall</c:v>
                </c:pt>
                <c:pt idx="7">
                  <c:v>Havering North</c:v>
                </c:pt>
                <c:pt idx="8">
                  <c:v>Havering South</c:v>
                </c:pt>
                <c:pt idx="9">
                  <c:v>Liberty</c:v>
                </c:pt>
                <c:pt idx="10">
                  <c:v>Loxford</c:v>
                </c:pt>
                <c:pt idx="11">
                  <c:v>New West</c:v>
                </c:pt>
                <c:pt idx="12">
                  <c:v>NewCross Alliance</c:v>
                </c:pt>
                <c:pt idx="13">
                  <c:v>North</c:v>
                </c:pt>
                <c:pt idx="14">
                  <c:v>Seven Kings</c:v>
                </c:pt>
                <c:pt idx="15">
                  <c:v>Wanstead &amp; Woodford</c:v>
                </c:pt>
                <c:pt idx="16">
                  <c:v>West One</c:v>
                </c:pt>
              </c:strCache>
            </c:strRef>
          </c:cat>
          <c:val>
            <c:numRef>
              <c:f>T2Day_Pivot!$G$3:$G$20</c:f>
              <c:numCache>
                <c:formatCode>0%</c:formatCode>
                <c:ptCount val="17"/>
                <c:pt idx="0">
                  <c:v>0.8571428571428571</c:v>
                </c:pt>
                <c:pt idx="1">
                  <c:v>0.78260869565217395</c:v>
                </c:pt>
                <c:pt idx="2">
                  <c:v>0.72727272727272729</c:v>
                </c:pt>
                <c:pt idx="3">
                  <c:v>0.77777777777777779</c:v>
                </c:pt>
                <c:pt idx="4">
                  <c:v>0.8928571428571429</c:v>
                </c:pt>
                <c:pt idx="5">
                  <c:v>0.8</c:v>
                </c:pt>
                <c:pt idx="6">
                  <c:v>1</c:v>
                </c:pt>
                <c:pt idx="7">
                  <c:v>0.90909090909090906</c:v>
                </c:pt>
                <c:pt idx="8">
                  <c:v>1</c:v>
                </c:pt>
                <c:pt idx="9">
                  <c:v>0.8</c:v>
                </c:pt>
                <c:pt idx="10">
                  <c:v>0.83458646616541354</c:v>
                </c:pt>
                <c:pt idx="11">
                  <c:v>0.66666666666666663</c:v>
                </c:pt>
                <c:pt idx="12">
                  <c:v>0.7142857142857143</c:v>
                </c:pt>
                <c:pt idx="13">
                  <c:v>0.66666666666666663</c:v>
                </c:pt>
                <c:pt idx="14">
                  <c:v>0.86363636363636365</c:v>
                </c:pt>
                <c:pt idx="15">
                  <c:v>0.77777777777777779</c:v>
                </c:pt>
                <c:pt idx="16">
                  <c:v>0.92</c:v>
                </c:pt>
              </c:numCache>
            </c:numRef>
          </c:val>
          <c:extLst>
            <c:ext xmlns:c16="http://schemas.microsoft.com/office/drawing/2014/chart" uri="{C3380CC4-5D6E-409C-BE32-E72D297353CC}">
              <c16:uniqueId val="{00000004-2B68-4A73-B338-C219369AC45D}"/>
            </c:ext>
          </c:extLst>
        </c:ser>
        <c:ser>
          <c:idx val="5"/>
          <c:order val="5"/>
          <c:tx>
            <c:strRef>
              <c:f>T2Day_Pivot!$H$2</c:f>
              <c:strCache>
                <c:ptCount val="1"/>
                <c:pt idx="0">
                  <c:v>Creatinine Recorded</c:v>
                </c:pt>
              </c:strCache>
            </c:strRef>
          </c:tx>
          <c:spPr>
            <a:solidFill>
              <a:schemeClr val="accent6"/>
            </a:solidFill>
            <a:ln>
              <a:noFill/>
            </a:ln>
            <a:effectLst/>
          </c:spPr>
          <c:invertIfNegative val="0"/>
          <c:cat>
            <c:strRef>
              <c:f>T2Day_Pivot!$B$3:$B$20</c:f>
              <c:strCache>
                <c:ptCount val="17"/>
                <c:pt idx="0">
                  <c:v>Central</c:v>
                </c:pt>
                <c:pt idx="1">
                  <c:v>Cranbrook</c:v>
                </c:pt>
                <c:pt idx="2">
                  <c:v>East</c:v>
                </c:pt>
                <c:pt idx="3">
                  <c:v>East One</c:v>
                </c:pt>
                <c:pt idx="4">
                  <c:v>Fairlop</c:v>
                </c:pt>
                <c:pt idx="5">
                  <c:v>Havering Crest</c:v>
                </c:pt>
                <c:pt idx="6">
                  <c:v>Havering Marshall</c:v>
                </c:pt>
                <c:pt idx="7">
                  <c:v>Havering North</c:v>
                </c:pt>
                <c:pt idx="8">
                  <c:v>Havering South</c:v>
                </c:pt>
                <c:pt idx="9">
                  <c:v>Liberty</c:v>
                </c:pt>
                <c:pt idx="10">
                  <c:v>Loxford</c:v>
                </c:pt>
                <c:pt idx="11">
                  <c:v>New West</c:v>
                </c:pt>
                <c:pt idx="12">
                  <c:v>NewCross Alliance</c:v>
                </c:pt>
                <c:pt idx="13">
                  <c:v>North</c:v>
                </c:pt>
                <c:pt idx="14">
                  <c:v>Seven Kings</c:v>
                </c:pt>
                <c:pt idx="15">
                  <c:v>Wanstead &amp; Woodford</c:v>
                </c:pt>
                <c:pt idx="16">
                  <c:v>West One</c:v>
                </c:pt>
              </c:strCache>
            </c:strRef>
          </c:cat>
          <c:val>
            <c:numRef>
              <c:f>T2Day_Pivot!$H$3:$H$20</c:f>
              <c:numCache>
                <c:formatCode>0%</c:formatCode>
                <c:ptCount val="17"/>
                <c:pt idx="0">
                  <c:v>0.8571428571428571</c:v>
                </c:pt>
                <c:pt idx="1">
                  <c:v>0.78260869565217395</c:v>
                </c:pt>
                <c:pt idx="2">
                  <c:v>0.90909090909090906</c:v>
                </c:pt>
                <c:pt idx="3">
                  <c:v>0.83333333333333337</c:v>
                </c:pt>
                <c:pt idx="4">
                  <c:v>0.9285714285714286</c:v>
                </c:pt>
                <c:pt idx="5">
                  <c:v>0.8</c:v>
                </c:pt>
                <c:pt idx="6">
                  <c:v>1</c:v>
                </c:pt>
                <c:pt idx="7">
                  <c:v>0.90909090909090906</c:v>
                </c:pt>
                <c:pt idx="8">
                  <c:v>1</c:v>
                </c:pt>
                <c:pt idx="9">
                  <c:v>1</c:v>
                </c:pt>
                <c:pt idx="10">
                  <c:v>0.84210526315789469</c:v>
                </c:pt>
                <c:pt idx="11">
                  <c:v>0.76923076923076927</c:v>
                </c:pt>
                <c:pt idx="12">
                  <c:v>0.8571428571428571</c:v>
                </c:pt>
                <c:pt idx="13">
                  <c:v>1</c:v>
                </c:pt>
                <c:pt idx="14">
                  <c:v>0.86363636363636365</c:v>
                </c:pt>
                <c:pt idx="15">
                  <c:v>0.88888888888888884</c:v>
                </c:pt>
                <c:pt idx="16">
                  <c:v>0.92</c:v>
                </c:pt>
              </c:numCache>
            </c:numRef>
          </c:val>
          <c:extLst>
            <c:ext xmlns:c16="http://schemas.microsoft.com/office/drawing/2014/chart" uri="{C3380CC4-5D6E-409C-BE32-E72D297353CC}">
              <c16:uniqueId val="{00000005-2B68-4A73-B338-C219369AC45D}"/>
            </c:ext>
          </c:extLst>
        </c:ser>
        <c:ser>
          <c:idx val="6"/>
          <c:order val="6"/>
          <c:tx>
            <c:strRef>
              <c:f>T2Day_Pivot!$I$2</c:f>
              <c:strCache>
                <c:ptCount val="1"/>
                <c:pt idx="0">
                  <c:v>Urine Albumin Recorded</c:v>
                </c:pt>
              </c:strCache>
            </c:strRef>
          </c:tx>
          <c:spPr>
            <a:solidFill>
              <a:schemeClr val="accent1">
                <a:lumMod val="60000"/>
              </a:schemeClr>
            </a:solidFill>
            <a:ln>
              <a:noFill/>
            </a:ln>
            <a:effectLst/>
          </c:spPr>
          <c:invertIfNegative val="0"/>
          <c:cat>
            <c:strRef>
              <c:f>T2Day_Pivot!$B$3:$B$20</c:f>
              <c:strCache>
                <c:ptCount val="17"/>
                <c:pt idx="0">
                  <c:v>Central</c:v>
                </c:pt>
                <c:pt idx="1">
                  <c:v>Cranbrook</c:v>
                </c:pt>
                <c:pt idx="2">
                  <c:v>East</c:v>
                </c:pt>
                <c:pt idx="3">
                  <c:v>East One</c:v>
                </c:pt>
                <c:pt idx="4">
                  <c:v>Fairlop</c:v>
                </c:pt>
                <c:pt idx="5">
                  <c:v>Havering Crest</c:v>
                </c:pt>
                <c:pt idx="6">
                  <c:v>Havering Marshall</c:v>
                </c:pt>
                <c:pt idx="7">
                  <c:v>Havering North</c:v>
                </c:pt>
                <c:pt idx="8">
                  <c:v>Havering South</c:v>
                </c:pt>
                <c:pt idx="9">
                  <c:v>Liberty</c:v>
                </c:pt>
                <c:pt idx="10">
                  <c:v>Loxford</c:v>
                </c:pt>
                <c:pt idx="11">
                  <c:v>New West</c:v>
                </c:pt>
                <c:pt idx="12">
                  <c:v>NewCross Alliance</c:v>
                </c:pt>
                <c:pt idx="13">
                  <c:v>North</c:v>
                </c:pt>
                <c:pt idx="14">
                  <c:v>Seven Kings</c:v>
                </c:pt>
                <c:pt idx="15">
                  <c:v>Wanstead &amp; Woodford</c:v>
                </c:pt>
                <c:pt idx="16">
                  <c:v>West One</c:v>
                </c:pt>
              </c:strCache>
            </c:strRef>
          </c:cat>
          <c:val>
            <c:numRef>
              <c:f>T2Day_Pivot!$I$3:$I$20</c:f>
              <c:numCache>
                <c:formatCode>0%</c:formatCode>
                <c:ptCount val="17"/>
                <c:pt idx="0">
                  <c:v>0.5</c:v>
                </c:pt>
                <c:pt idx="1">
                  <c:v>0.5</c:v>
                </c:pt>
                <c:pt idx="2">
                  <c:v>0.45454545454545453</c:v>
                </c:pt>
                <c:pt idx="3">
                  <c:v>1</c:v>
                </c:pt>
                <c:pt idx="4">
                  <c:v>0.7142857142857143</c:v>
                </c:pt>
                <c:pt idx="5">
                  <c:v>0.8</c:v>
                </c:pt>
                <c:pt idx="6">
                  <c:v>1</c:v>
                </c:pt>
                <c:pt idx="7">
                  <c:v>0.63636363636363635</c:v>
                </c:pt>
                <c:pt idx="8">
                  <c:v>0.75</c:v>
                </c:pt>
                <c:pt idx="9">
                  <c:v>0.8</c:v>
                </c:pt>
                <c:pt idx="10">
                  <c:v>0.70676691729323304</c:v>
                </c:pt>
                <c:pt idx="11">
                  <c:v>0.64102564102564108</c:v>
                </c:pt>
                <c:pt idx="12">
                  <c:v>0.82857142857142863</c:v>
                </c:pt>
                <c:pt idx="13">
                  <c:v>0.16666666666666666</c:v>
                </c:pt>
                <c:pt idx="14">
                  <c:v>0.72727272727272729</c:v>
                </c:pt>
                <c:pt idx="15">
                  <c:v>0.44444444444444442</c:v>
                </c:pt>
                <c:pt idx="16">
                  <c:v>0.9</c:v>
                </c:pt>
              </c:numCache>
            </c:numRef>
          </c:val>
          <c:extLst>
            <c:ext xmlns:c16="http://schemas.microsoft.com/office/drawing/2014/chart" uri="{C3380CC4-5D6E-409C-BE32-E72D297353CC}">
              <c16:uniqueId val="{00000006-2B68-4A73-B338-C219369AC45D}"/>
            </c:ext>
          </c:extLst>
        </c:ser>
        <c:ser>
          <c:idx val="7"/>
          <c:order val="7"/>
          <c:tx>
            <c:strRef>
              <c:f>T2Day_Pivot!$J$2</c:f>
              <c:strCache>
                <c:ptCount val="1"/>
                <c:pt idx="0">
                  <c:v>Foot Examination Recorded</c:v>
                </c:pt>
              </c:strCache>
            </c:strRef>
          </c:tx>
          <c:spPr>
            <a:solidFill>
              <a:schemeClr val="accent2">
                <a:lumMod val="60000"/>
              </a:schemeClr>
            </a:solidFill>
            <a:ln>
              <a:noFill/>
            </a:ln>
            <a:effectLst/>
          </c:spPr>
          <c:invertIfNegative val="0"/>
          <c:cat>
            <c:strRef>
              <c:f>T2Day_Pivot!$B$3:$B$20</c:f>
              <c:strCache>
                <c:ptCount val="17"/>
                <c:pt idx="0">
                  <c:v>Central</c:v>
                </c:pt>
                <c:pt idx="1">
                  <c:v>Cranbrook</c:v>
                </c:pt>
                <c:pt idx="2">
                  <c:v>East</c:v>
                </c:pt>
                <c:pt idx="3">
                  <c:v>East One</c:v>
                </c:pt>
                <c:pt idx="4">
                  <c:v>Fairlop</c:v>
                </c:pt>
                <c:pt idx="5">
                  <c:v>Havering Crest</c:v>
                </c:pt>
                <c:pt idx="6">
                  <c:v>Havering Marshall</c:v>
                </c:pt>
                <c:pt idx="7">
                  <c:v>Havering North</c:v>
                </c:pt>
                <c:pt idx="8">
                  <c:v>Havering South</c:v>
                </c:pt>
                <c:pt idx="9">
                  <c:v>Liberty</c:v>
                </c:pt>
                <c:pt idx="10">
                  <c:v>Loxford</c:v>
                </c:pt>
                <c:pt idx="11">
                  <c:v>New West</c:v>
                </c:pt>
                <c:pt idx="12">
                  <c:v>NewCross Alliance</c:v>
                </c:pt>
                <c:pt idx="13">
                  <c:v>North</c:v>
                </c:pt>
                <c:pt idx="14">
                  <c:v>Seven Kings</c:v>
                </c:pt>
                <c:pt idx="15">
                  <c:v>Wanstead &amp; Woodford</c:v>
                </c:pt>
                <c:pt idx="16">
                  <c:v>West One</c:v>
                </c:pt>
              </c:strCache>
            </c:strRef>
          </c:cat>
          <c:val>
            <c:numRef>
              <c:f>T2Day_Pivot!$J$3:$J$20</c:f>
              <c:numCache>
                <c:formatCode>0%</c:formatCode>
                <c:ptCount val="17"/>
                <c:pt idx="0">
                  <c:v>0.7142857142857143</c:v>
                </c:pt>
                <c:pt idx="1">
                  <c:v>0.69565217391304346</c:v>
                </c:pt>
                <c:pt idx="2">
                  <c:v>0.81818181818181823</c:v>
                </c:pt>
                <c:pt idx="3">
                  <c:v>0.66666666666666663</c:v>
                </c:pt>
                <c:pt idx="4">
                  <c:v>0.75</c:v>
                </c:pt>
                <c:pt idx="5">
                  <c:v>1</c:v>
                </c:pt>
                <c:pt idx="6">
                  <c:v>1</c:v>
                </c:pt>
                <c:pt idx="7">
                  <c:v>0.81818181818181823</c:v>
                </c:pt>
                <c:pt idx="8">
                  <c:v>0.75</c:v>
                </c:pt>
                <c:pt idx="9">
                  <c:v>1</c:v>
                </c:pt>
                <c:pt idx="10">
                  <c:v>0.8571428571428571</c:v>
                </c:pt>
                <c:pt idx="11">
                  <c:v>0.89743589743589747</c:v>
                </c:pt>
                <c:pt idx="12">
                  <c:v>0.82857142857142863</c:v>
                </c:pt>
                <c:pt idx="13">
                  <c:v>0.83333333333333337</c:v>
                </c:pt>
                <c:pt idx="14">
                  <c:v>1</c:v>
                </c:pt>
                <c:pt idx="15">
                  <c:v>0.88888888888888884</c:v>
                </c:pt>
                <c:pt idx="16">
                  <c:v>1</c:v>
                </c:pt>
              </c:numCache>
            </c:numRef>
          </c:val>
          <c:extLst>
            <c:ext xmlns:c16="http://schemas.microsoft.com/office/drawing/2014/chart" uri="{C3380CC4-5D6E-409C-BE32-E72D297353CC}">
              <c16:uniqueId val="{00000007-2B68-4A73-B338-C219369AC45D}"/>
            </c:ext>
          </c:extLst>
        </c:ser>
        <c:ser>
          <c:idx val="8"/>
          <c:order val="8"/>
          <c:tx>
            <c:strRef>
              <c:f>T2Day_Pivot!$K$2</c:f>
              <c:strCache>
                <c:ptCount val="1"/>
                <c:pt idx="0">
                  <c:v>Smoking Status Recorded</c:v>
                </c:pt>
              </c:strCache>
            </c:strRef>
          </c:tx>
          <c:spPr>
            <a:solidFill>
              <a:schemeClr val="accent3">
                <a:lumMod val="60000"/>
              </a:schemeClr>
            </a:solidFill>
            <a:ln>
              <a:noFill/>
            </a:ln>
            <a:effectLst/>
          </c:spPr>
          <c:invertIfNegative val="0"/>
          <c:cat>
            <c:strRef>
              <c:f>T2Day_Pivot!$B$3:$B$20</c:f>
              <c:strCache>
                <c:ptCount val="17"/>
                <c:pt idx="0">
                  <c:v>Central</c:v>
                </c:pt>
                <c:pt idx="1">
                  <c:v>Cranbrook</c:v>
                </c:pt>
                <c:pt idx="2">
                  <c:v>East</c:v>
                </c:pt>
                <c:pt idx="3">
                  <c:v>East One</c:v>
                </c:pt>
                <c:pt idx="4">
                  <c:v>Fairlop</c:v>
                </c:pt>
                <c:pt idx="5">
                  <c:v>Havering Crest</c:v>
                </c:pt>
                <c:pt idx="6">
                  <c:v>Havering Marshall</c:v>
                </c:pt>
                <c:pt idx="7">
                  <c:v>Havering North</c:v>
                </c:pt>
                <c:pt idx="8">
                  <c:v>Havering South</c:v>
                </c:pt>
                <c:pt idx="9">
                  <c:v>Liberty</c:v>
                </c:pt>
                <c:pt idx="10">
                  <c:v>Loxford</c:v>
                </c:pt>
                <c:pt idx="11">
                  <c:v>New West</c:v>
                </c:pt>
                <c:pt idx="12">
                  <c:v>NewCross Alliance</c:v>
                </c:pt>
                <c:pt idx="13">
                  <c:v>North</c:v>
                </c:pt>
                <c:pt idx="14">
                  <c:v>Seven Kings</c:v>
                </c:pt>
                <c:pt idx="15">
                  <c:v>Wanstead &amp; Woodford</c:v>
                </c:pt>
                <c:pt idx="16">
                  <c:v>West One</c:v>
                </c:pt>
              </c:strCache>
            </c:strRef>
          </c:cat>
          <c:val>
            <c:numRef>
              <c:f>T2Day_Pivot!$K$3:$K$20</c:f>
              <c:numCache>
                <c:formatCode>0%</c:formatCode>
                <c:ptCount val="17"/>
                <c:pt idx="0">
                  <c:v>1</c:v>
                </c:pt>
                <c:pt idx="1">
                  <c:v>0.95652173913043481</c:v>
                </c:pt>
                <c:pt idx="2">
                  <c:v>1</c:v>
                </c:pt>
                <c:pt idx="3">
                  <c:v>1</c:v>
                </c:pt>
                <c:pt idx="4">
                  <c:v>1</c:v>
                </c:pt>
                <c:pt idx="5">
                  <c:v>1</c:v>
                </c:pt>
                <c:pt idx="6">
                  <c:v>1</c:v>
                </c:pt>
                <c:pt idx="7">
                  <c:v>1</c:v>
                </c:pt>
                <c:pt idx="8">
                  <c:v>1</c:v>
                </c:pt>
                <c:pt idx="9">
                  <c:v>1</c:v>
                </c:pt>
                <c:pt idx="10">
                  <c:v>1</c:v>
                </c:pt>
                <c:pt idx="11">
                  <c:v>1</c:v>
                </c:pt>
                <c:pt idx="12">
                  <c:v>1</c:v>
                </c:pt>
                <c:pt idx="13">
                  <c:v>1</c:v>
                </c:pt>
                <c:pt idx="14">
                  <c:v>1</c:v>
                </c:pt>
                <c:pt idx="15">
                  <c:v>0.88888888888888884</c:v>
                </c:pt>
                <c:pt idx="16">
                  <c:v>1</c:v>
                </c:pt>
              </c:numCache>
            </c:numRef>
          </c:val>
          <c:extLst>
            <c:ext xmlns:c16="http://schemas.microsoft.com/office/drawing/2014/chart" uri="{C3380CC4-5D6E-409C-BE32-E72D297353CC}">
              <c16:uniqueId val="{00000008-2B68-4A73-B338-C219369AC45D}"/>
            </c:ext>
          </c:extLst>
        </c:ser>
        <c:dLbls>
          <c:showLegendKey val="0"/>
          <c:showVal val="0"/>
          <c:showCatName val="0"/>
          <c:showSerName val="0"/>
          <c:showPercent val="0"/>
          <c:showBubbleSize val="0"/>
        </c:dLbls>
        <c:gapWidth val="219"/>
        <c:overlap val="-27"/>
        <c:axId val="1365491440"/>
        <c:axId val="1488162512"/>
      </c:barChart>
      <c:catAx>
        <c:axId val="13654914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88162512"/>
        <c:crosses val="autoZero"/>
        <c:auto val="1"/>
        <c:lblAlgn val="ctr"/>
        <c:lblOffset val="100"/>
        <c:noMultiLvlLbl val="0"/>
      </c:catAx>
      <c:valAx>
        <c:axId val="1488162512"/>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65491440"/>
        <c:crosses val="autoZero"/>
        <c:crossBetween val="between"/>
      </c:valAx>
      <c:spPr>
        <a:noFill/>
        <a:ln>
          <a:noFill/>
        </a:ln>
        <a:effectLst/>
      </c:spPr>
    </c:plotArea>
    <c:legend>
      <c:legendPos val="r"/>
      <c:layout>
        <c:manualLayout>
          <c:xMode val="edge"/>
          <c:yMode val="edge"/>
          <c:x val="3.2490401509728643E-3"/>
          <c:y val="2.5667756880314724E-2"/>
          <c:w val="0.128431400620377"/>
          <c:h val="0.92143454442683925"/>
        </c:manualLayout>
      </c:layout>
      <c:overlay val="0"/>
      <c:spPr>
        <a:noFill/>
        <a:ln>
          <a:solidFill>
            <a:schemeClr val="bg1">
              <a:lumMod val="65000"/>
            </a:schemeClr>
          </a:solid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01">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06">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06">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3F9F5232-67CD-4EAD-A8F2-2B9F809D66D3}" type="doc">
      <dgm:prSet loTypeId="urn:microsoft.com/office/officeart/2011/layout/TabList" loCatId="list" qsTypeId="urn:microsoft.com/office/officeart/2005/8/quickstyle/simple1" qsCatId="simple" csTypeId="urn:microsoft.com/office/officeart/2005/8/colors/accent1_2" csCatId="accent1" phldr="1"/>
      <dgm:spPr/>
      <dgm:t>
        <a:bodyPr/>
        <a:lstStyle/>
        <a:p>
          <a:endParaRPr lang="en-US"/>
        </a:p>
      </dgm:t>
    </dgm:pt>
    <dgm:pt modelId="{26A3973F-029A-4742-A5CC-8E593A15BC5A}">
      <dgm:prSet phldrT="[Text]"/>
      <dgm:spPr/>
      <dgm:t>
        <a:bodyPr/>
        <a:lstStyle/>
        <a:p>
          <a:r>
            <a:rPr lang="en-US"/>
            <a:t>Source</a:t>
          </a:r>
        </a:p>
      </dgm:t>
    </dgm:pt>
    <dgm:pt modelId="{E13B4914-91BE-482F-95B8-1AEC12558A90}" type="parTrans" cxnId="{981276F6-473D-4221-8818-BD97F29E7A05}">
      <dgm:prSet/>
      <dgm:spPr/>
      <dgm:t>
        <a:bodyPr/>
        <a:lstStyle/>
        <a:p>
          <a:endParaRPr lang="en-US"/>
        </a:p>
      </dgm:t>
    </dgm:pt>
    <dgm:pt modelId="{973F0D04-8AAE-4B24-AD7B-98EFB1909A89}" type="sibTrans" cxnId="{981276F6-473D-4221-8818-BD97F29E7A05}">
      <dgm:prSet/>
      <dgm:spPr/>
      <dgm:t>
        <a:bodyPr/>
        <a:lstStyle/>
        <a:p>
          <a:endParaRPr lang="en-US"/>
        </a:p>
      </dgm:t>
    </dgm:pt>
    <dgm:pt modelId="{82C04A1F-9838-407B-ACB9-B2B7C9846780}">
      <dgm:prSet phldrT="[Text]"/>
      <dgm:spPr/>
      <dgm:t>
        <a:bodyPr/>
        <a:lstStyle/>
        <a:p>
          <a:r>
            <a:rPr lang="en-US"/>
            <a:t>GP clinical systems (Emis &amp; SystmOne)</a:t>
          </a:r>
        </a:p>
      </dgm:t>
    </dgm:pt>
    <dgm:pt modelId="{323A2799-1C31-4FB7-BEB5-80AD5B24C495}" type="parTrans" cxnId="{8343C3E0-55CD-4CB5-AC68-E05FB2B83CA1}">
      <dgm:prSet/>
      <dgm:spPr/>
      <dgm:t>
        <a:bodyPr/>
        <a:lstStyle/>
        <a:p>
          <a:endParaRPr lang="en-US"/>
        </a:p>
      </dgm:t>
    </dgm:pt>
    <dgm:pt modelId="{27A28BF1-8116-470D-9ADF-F7B954EB1094}" type="sibTrans" cxnId="{8343C3E0-55CD-4CB5-AC68-E05FB2B83CA1}">
      <dgm:prSet/>
      <dgm:spPr/>
      <dgm:t>
        <a:bodyPr/>
        <a:lstStyle/>
        <a:p>
          <a:endParaRPr lang="en-US"/>
        </a:p>
      </dgm:t>
    </dgm:pt>
    <dgm:pt modelId="{BC616FDC-85E9-4BC2-9E9E-11EBC0C67787}">
      <dgm:prSet phldrT="[Text]" custT="1"/>
      <dgm:spPr/>
      <dgm:t>
        <a:bodyPr/>
        <a:lstStyle/>
        <a:p>
          <a:r>
            <a:rPr lang="en-GB" sz="1200"/>
            <a:t>The data contained within this dashboard is extracted from GP clinical systems only and is based on their registered population.  Data must be coded to be extracted.</a:t>
          </a:r>
          <a:endParaRPr lang="en-US" sz="1200"/>
        </a:p>
      </dgm:t>
    </dgm:pt>
    <dgm:pt modelId="{33F2338F-678A-4DD9-A2E3-7DC9E9D7EC61}" type="parTrans" cxnId="{D9C94F68-BFC0-41C4-872E-B7F54462349A}">
      <dgm:prSet/>
      <dgm:spPr/>
      <dgm:t>
        <a:bodyPr/>
        <a:lstStyle/>
        <a:p>
          <a:endParaRPr lang="en-US"/>
        </a:p>
      </dgm:t>
    </dgm:pt>
    <dgm:pt modelId="{0C9FF749-2402-419B-9EAF-4E6BBE6E4619}" type="sibTrans" cxnId="{D9C94F68-BFC0-41C4-872E-B7F54462349A}">
      <dgm:prSet/>
      <dgm:spPr/>
      <dgm:t>
        <a:bodyPr/>
        <a:lstStyle/>
        <a:p>
          <a:endParaRPr lang="en-US"/>
        </a:p>
      </dgm:t>
    </dgm:pt>
    <dgm:pt modelId="{30AF8427-2E0D-4E8B-AFF6-9D491DBEEF27}">
      <dgm:prSet phldrT="[Text]"/>
      <dgm:spPr/>
      <dgm:t>
        <a:bodyPr/>
        <a:lstStyle/>
        <a:p>
          <a:r>
            <a:rPr lang="en-US"/>
            <a:t>Purpose</a:t>
          </a:r>
        </a:p>
      </dgm:t>
    </dgm:pt>
    <dgm:pt modelId="{09F5D760-9843-468E-B6D9-C5B3C4CB1056}" type="parTrans" cxnId="{5D3462FD-2BEE-43CF-A9D0-75C44D17A566}">
      <dgm:prSet/>
      <dgm:spPr/>
      <dgm:t>
        <a:bodyPr/>
        <a:lstStyle/>
        <a:p>
          <a:endParaRPr lang="en-US"/>
        </a:p>
      </dgm:t>
    </dgm:pt>
    <dgm:pt modelId="{9323F5DA-7594-40E4-ACD8-3424EBEA3E21}" type="sibTrans" cxnId="{5D3462FD-2BEE-43CF-A9D0-75C44D17A566}">
      <dgm:prSet/>
      <dgm:spPr/>
      <dgm:t>
        <a:bodyPr/>
        <a:lstStyle/>
        <a:p>
          <a:endParaRPr lang="en-US"/>
        </a:p>
      </dgm:t>
    </dgm:pt>
    <dgm:pt modelId="{051EFD70-2CD5-494D-AF8C-1DF443370C1E}">
      <dgm:prSet phldrT="[Text]"/>
      <dgm:spPr/>
      <dgm:t>
        <a:bodyPr/>
        <a:lstStyle/>
        <a:p>
          <a:r>
            <a:rPr lang="en-GB"/>
            <a:t>Activity for Diabetes Care (Type 2)</a:t>
          </a:r>
          <a:endParaRPr lang="en-US"/>
        </a:p>
      </dgm:t>
    </dgm:pt>
    <dgm:pt modelId="{35D5B2F9-0EE9-4BA3-8098-CF78FA40DAF0}" type="parTrans" cxnId="{BA33E629-1238-4379-9BEF-9BFF48E45113}">
      <dgm:prSet/>
      <dgm:spPr/>
      <dgm:t>
        <a:bodyPr/>
        <a:lstStyle/>
        <a:p>
          <a:endParaRPr lang="en-US"/>
        </a:p>
      </dgm:t>
    </dgm:pt>
    <dgm:pt modelId="{2D6236CA-7BD4-4A89-B2A0-EC6829E9A6A7}" type="sibTrans" cxnId="{BA33E629-1238-4379-9BEF-9BFF48E45113}">
      <dgm:prSet/>
      <dgm:spPr/>
      <dgm:t>
        <a:bodyPr/>
        <a:lstStyle/>
        <a:p>
          <a:endParaRPr lang="en-US"/>
        </a:p>
      </dgm:t>
    </dgm:pt>
    <dgm:pt modelId="{41D359CF-E48A-4F83-9738-A6F24607D381}">
      <dgm:prSet phldrT="[Text]" custT="1"/>
      <dgm:spPr/>
      <dgm:t>
        <a:bodyPr/>
        <a:lstStyle/>
        <a:p>
          <a:r>
            <a:rPr lang="en-US" sz="1200"/>
            <a:t>The dashboard should be used to monitor uptake rates and forward planning It is broken down by cohort and tabulated by practices signed up to provide the service.  It contains numbers of patients receiving Diabetes Care</a:t>
          </a:r>
        </a:p>
      </dgm:t>
    </dgm:pt>
    <dgm:pt modelId="{342FDC26-64D2-474A-8B07-A53F26709279}" type="parTrans" cxnId="{9B62C75D-D51C-430A-9C35-58B2450586E0}">
      <dgm:prSet/>
      <dgm:spPr/>
      <dgm:t>
        <a:bodyPr/>
        <a:lstStyle/>
        <a:p>
          <a:endParaRPr lang="en-US"/>
        </a:p>
      </dgm:t>
    </dgm:pt>
    <dgm:pt modelId="{92928ECC-0AA2-4A91-9561-9470D6D56403}" type="sibTrans" cxnId="{9B62C75D-D51C-430A-9C35-58B2450586E0}">
      <dgm:prSet/>
      <dgm:spPr/>
      <dgm:t>
        <a:bodyPr/>
        <a:lstStyle/>
        <a:p>
          <a:endParaRPr lang="en-US"/>
        </a:p>
      </dgm:t>
    </dgm:pt>
    <dgm:pt modelId="{19B83CF6-9C03-4899-9BF9-C05F0DEC3A31}">
      <dgm:prSet phldrT="[Text]"/>
      <dgm:spPr/>
      <dgm:t>
        <a:bodyPr/>
        <a:lstStyle/>
        <a:p>
          <a:r>
            <a:rPr lang="en-US"/>
            <a:t>Audience</a:t>
          </a:r>
        </a:p>
      </dgm:t>
    </dgm:pt>
    <dgm:pt modelId="{05199531-0403-4768-A9D5-F6012497456E}" type="parTrans" cxnId="{6B4C2BCE-652D-4485-9DFA-C8F868D49DE0}">
      <dgm:prSet/>
      <dgm:spPr/>
      <dgm:t>
        <a:bodyPr/>
        <a:lstStyle/>
        <a:p>
          <a:endParaRPr lang="en-US"/>
        </a:p>
      </dgm:t>
    </dgm:pt>
    <dgm:pt modelId="{51438792-5446-4AB9-87BE-A98F8E2ADD2B}" type="sibTrans" cxnId="{6B4C2BCE-652D-4485-9DFA-C8F868D49DE0}">
      <dgm:prSet/>
      <dgm:spPr/>
      <dgm:t>
        <a:bodyPr/>
        <a:lstStyle/>
        <a:p>
          <a:endParaRPr lang="en-US"/>
        </a:p>
      </dgm:t>
    </dgm:pt>
    <dgm:pt modelId="{9D26DE09-EF55-4602-A634-F72D6AD6BA7A}">
      <dgm:prSet phldrT="[Text]"/>
      <dgm:spPr/>
      <dgm:t>
        <a:bodyPr/>
        <a:lstStyle/>
        <a:p>
          <a:r>
            <a:rPr lang="en-US"/>
            <a:t>BHR (Barking &amp; Dagenham, Havering and Redbridge)</a:t>
          </a:r>
        </a:p>
      </dgm:t>
    </dgm:pt>
    <dgm:pt modelId="{110C5C30-5CF0-4A86-BFD4-D33A6BCE7F49}" type="parTrans" cxnId="{54587CB0-BAED-4B2F-87D6-FFD1CEF04828}">
      <dgm:prSet/>
      <dgm:spPr/>
      <dgm:t>
        <a:bodyPr/>
        <a:lstStyle/>
        <a:p>
          <a:endParaRPr lang="en-US"/>
        </a:p>
      </dgm:t>
    </dgm:pt>
    <dgm:pt modelId="{99E8221C-B2A4-4318-879A-C521DADC7669}" type="sibTrans" cxnId="{54587CB0-BAED-4B2F-87D6-FFD1CEF04828}">
      <dgm:prSet/>
      <dgm:spPr/>
      <dgm:t>
        <a:bodyPr/>
        <a:lstStyle/>
        <a:p>
          <a:endParaRPr lang="en-US"/>
        </a:p>
      </dgm:t>
    </dgm:pt>
    <dgm:pt modelId="{8E4D11DB-84E4-4434-BD26-5F4D081C13D4}">
      <dgm:prSet phldrT="[Text]" custT="1"/>
      <dgm:spPr/>
      <dgm:t>
        <a:bodyPr/>
        <a:lstStyle/>
        <a:p>
          <a:r>
            <a:rPr lang="en-US" sz="1200"/>
            <a:t>The dashboard will be disseminated by BHR to commissioning and provider leads as necessary.</a:t>
          </a:r>
        </a:p>
      </dgm:t>
    </dgm:pt>
    <dgm:pt modelId="{D6403F83-4824-46B6-9DCD-C0E8E4877BCA}" type="parTrans" cxnId="{04F9E5D5-AAE3-4724-A759-103FA426263C}">
      <dgm:prSet/>
      <dgm:spPr/>
      <dgm:t>
        <a:bodyPr/>
        <a:lstStyle/>
        <a:p>
          <a:endParaRPr lang="en-US"/>
        </a:p>
      </dgm:t>
    </dgm:pt>
    <dgm:pt modelId="{7AF2FFF2-841E-45B2-873F-A5703E756CBB}" type="sibTrans" cxnId="{04F9E5D5-AAE3-4724-A759-103FA426263C}">
      <dgm:prSet/>
      <dgm:spPr/>
      <dgm:t>
        <a:bodyPr/>
        <a:lstStyle/>
        <a:p>
          <a:endParaRPr lang="en-US"/>
        </a:p>
      </dgm:t>
    </dgm:pt>
    <dgm:pt modelId="{C75C376F-522B-4C8B-B71E-214EC8200593}" type="pres">
      <dgm:prSet presAssocID="{3F9F5232-67CD-4EAD-A8F2-2B9F809D66D3}" presName="Name0" presStyleCnt="0">
        <dgm:presLayoutVars>
          <dgm:chMax/>
          <dgm:chPref val="3"/>
          <dgm:dir/>
          <dgm:animOne val="branch"/>
          <dgm:animLvl val="lvl"/>
        </dgm:presLayoutVars>
      </dgm:prSet>
      <dgm:spPr/>
    </dgm:pt>
    <dgm:pt modelId="{B46654BD-8837-431F-99A8-C269890DA076}" type="pres">
      <dgm:prSet presAssocID="{26A3973F-029A-4742-A5CC-8E593A15BC5A}" presName="composite" presStyleCnt="0"/>
      <dgm:spPr/>
    </dgm:pt>
    <dgm:pt modelId="{B6C8BB58-F41B-4C87-A951-93D035C16AE2}" type="pres">
      <dgm:prSet presAssocID="{26A3973F-029A-4742-A5CC-8E593A15BC5A}" presName="FirstChild" presStyleLbl="revTx" presStyleIdx="0" presStyleCnt="6">
        <dgm:presLayoutVars>
          <dgm:chMax val="0"/>
          <dgm:chPref val="0"/>
          <dgm:bulletEnabled val="1"/>
        </dgm:presLayoutVars>
      </dgm:prSet>
      <dgm:spPr/>
    </dgm:pt>
    <dgm:pt modelId="{82CA0EC6-34EC-4CB1-8A4A-DF4E2BB15C6A}" type="pres">
      <dgm:prSet presAssocID="{26A3973F-029A-4742-A5CC-8E593A15BC5A}" presName="Parent" presStyleLbl="alignNode1" presStyleIdx="0" presStyleCnt="3">
        <dgm:presLayoutVars>
          <dgm:chMax val="3"/>
          <dgm:chPref val="3"/>
          <dgm:bulletEnabled val="1"/>
        </dgm:presLayoutVars>
      </dgm:prSet>
      <dgm:spPr/>
    </dgm:pt>
    <dgm:pt modelId="{E185F234-0E2C-4C1A-91CF-C3EE0756F913}" type="pres">
      <dgm:prSet presAssocID="{26A3973F-029A-4742-A5CC-8E593A15BC5A}" presName="Accent" presStyleLbl="parChTrans1D1" presStyleIdx="0" presStyleCnt="3"/>
      <dgm:spPr/>
    </dgm:pt>
    <dgm:pt modelId="{03814A64-FC6F-475E-865D-7AECFC27E8A1}" type="pres">
      <dgm:prSet presAssocID="{26A3973F-029A-4742-A5CC-8E593A15BC5A}" presName="Child" presStyleLbl="revTx" presStyleIdx="1" presStyleCnt="6">
        <dgm:presLayoutVars>
          <dgm:chMax val="0"/>
          <dgm:chPref val="0"/>
          <dgm:bulletEnabled val="1"/>
        </dgm:presLayoutVars>
      </dgm:prSet>
      <dgm:spPr/>
    </dgm:pt>
    <dgm:pt modelId="{554909FC-0F28-4F69-9B4F-8E4FF3D69CEA}" type="pres">
      <dgm:prSet presAssocID="{973F0D04-8AAE-4B24-AD7B-98EFB1909A89}" presName="sibTrans" presStyleCnt="0"/>
      <dgm:spPr/>
    </dgm:pt>
    <dgm:pt modelId="{C0DAEA6E-68A4-441D-9F63-D1B1558126C5}" type="pres">
      <dgm:prSet presAssocID="{30AF8427-2E0D-4E8B-AFF6-9D491DBEEF27}" presName="composite" presStyleCnt="0"/>
      <dgm:spPr/>
    </dgm:pt>
    <dgm:pt modelId="{7E7A5673-37B9-4491-972F-260C0E269FE3}" type="pres">
      <dgm:prSet presAssocID="{30AF8427-2E0D-4E8B-AFF6-9D491DBEEF27}" presName="FirstChild" presStyleLbl="revTx" presStyleIdx="2" presStyleCnt="6">
        <dgm:presLayoutVars>
          <dgm:chMax val="0"/>
          <dgm:chPref val="0"/>
          <dgm:bulletEnabled val="1"/>
        </dgm:presLayoutVars>
      </dgm:prSet>
      <dgm:spPr/>
    </dgm:pt>
    <dgm:pt modelId="{E53FB297-F1EB-4352-8099-33742831008F}" type="pres">
      <dgm:prSet presAssocID="{30AF8427-2E0D-4E8B-AFF6-9D491DBEEF27}" presName="Parent" presStyleLbl="alignNode1" presStyleIdx="1" presStyleCnt="3">
        <dgm:presLayoutVars>
          <dgm:chMax val="3"/>
          <dgm:chPref val="3"/>
          <dgm:bulletEnabled val="1"/>
        </dgm:presLayoutVars>
      </dgm:prSet>
      <dgm:spPr/>
    </dgm:pt>
    <dgm:pt modelId="{2D6C4C8C-9635-4498-BF7E-41761A7597F4}" type="pres">
      <dgm:prSet presAssocID="{30AF8427-2E0D-4E8B-AFF6-9D491DBEEF27}" presName="Accent" presStyleLbl="parChTrans1D1" presStyleIdx="1" presStyleCnt="3"/>
      <dgm:spPr/>
    </dgm:pt>
    <dgm:pt modelId="{113585A0-EF6A-4DB5-8596-ECB7CBD92882}" type="pres">
      <dgm:prSet presAssocID="{30AF8427-2E0D-4E8B-AFF6-9D491DBEEF27}" presName="Child" presStyleLbl="revTx" presStyleIdx="3" presStyleCnt="6" custScaleY="157731">
        <dgm:presLayoutVars>
          <dgm:chMax val="0"/>
          <dgm:chPref val="0"/>
          <dgm:bulletEnabled val="1"/>
        </dgm:presLayoutVars>
      </dgm:prSet>
      <dgm:spPr/>
    </dgm:pt>
    <dgm:pt modelId="{B4E70560-5E47-4AE5-94AD-C1369F9C94F4}" type="pres">
      <dgm:prSet presAssocID="{9323F5DA-7594-40E4-ACD8-3424EBEA3E21}" presName="sibTrans" presStyleCnt="0"/>
      <dgm:spPr/>
    </dgm:pt>
    <dgm:pt modelId="{C653364A-B3C8-4D33-89FE-3A04138318C3}" type="pres">
      <dgm:prSet presAssocID="{19B83CF6-9C03-4899-9BF9-C05F0DEC3A31}" presName="composite" presStyleCnt="0"/>
      <dgm:spPr/>
    </dgm:pt>
    <dgm:pt modelId="{B99B5860-6E7F-4396-BEA9-AD312F3FAC8C}" type="pres">
      <dgm:prSet presAssocID="{19B83CF6-9C03-4899-9BF9-C05F0DEC3A31}" presName="FirstChild" presStyleLbl="revTx" presStyleIdx="4" presStyleCnt="6">
        <dgm:presLayoutVars>
          <dgm:chMax val="0"/>
          <dgm:chPref val="0"/>
          <dgm:bulletEnabled val="1"/>
        </dgm:presLayoutVars>
      </dgm:prSet>
      <dgm:spPr/>
    </dgm:pt>
    <dgm:pt modelId="{048563F4-29FD-4D27-9E4F-C4F6AB1BA267}" type="pres">
      <dgm:prSet presAssocID="{19B83CF6-9C03-4899-9BF9-C05F0DEC3A31}" presName="Parent" presStyleLbl="alignNode1" presStyleIdx="2" presStyleCnt="3">
        <dgm:presLayoutVars>
          <dgm:chMax val="3"/>
          <dgm:chPref val="3"/>
          <dgm:bulletEnabled val="1"/>
        </dgm:presLayoutVars>
      </dgm:prSet>
      <dgm:spPr/>
    </dgm:pt>
    <dgm:pt modelId="{026D3D08-EAEC-4C29-9349-58CB0284A5AC}" type="pres">
      <dgm:prSet presAssocID="{19B83CF6-9C03-4899-9BF9-C05F0DEC3A31}" presName="Accent" presStyleLbl="parChTrans1D1" presStyleIdx="2" presStyleCnt="3"/>
      <dgm:spPr/>
    </dgm:pt>
    <dgm:pt modelId="{166BA69B-D79F-4782-93BB-2058018F9263}" type="pres">
      <dgm:prSet presAssocID="{19B83CF6-9C03-4899-9BF9-C05F0DEC3A31}" presName="Child" presStyleLbl="revTx" presStyleIdx="5" presStyleCnt="6">
        <dgm:presLayoutVars>
          <dgm:chMax val="0"/>
          <dgm:chPref val="0"/>
          <dgm:bulletEnabled val="1"/>
        </dgm:presLayoutVars>
      </dgm:prSet>
      <dgm:spPr/>
    </dgm:pt>
  </dgm:ptLst>
  <dgm:cxnLst>
    <dgm:cxn modelId="{B2B8BF1C-5A38-4970-94A0-B91B7FBEA1BF}" type="presOf" srcId="{051EFD70-2CD5-494D-AF8C-1DF443370C1E}" destId="{7E7A5673-37B9-4491-972F-260C0E269FE3}" srcOrd="0" destOrd="0" presId="urn:microsoft.com/office/officeart/2011/layout/TabList"/>
    <dgm:cxn modelId="{BA33E629-1238-4379-9BEF-9BFF48E45113}" srcId="{30AF8427-2E0D-4E8B-AFF6-9D491DBEEF27}" destId="{051EFD70-2CD5-494D-AF8C-1DF443370C1E}" srcOrd="0" destOrd="0" parTransId="{35D5B2F9-0EE9-4BA3-8098-CF78FA40DAF0}" sibTransId="{2D6236CA-7BD4-4A89-B2A0-EC6829E9A6A7}"/>
    <dgm:cxn modelId="{6818833A-E06E-421C-90FC-4F8B54A7FF30}" type="presOf" srcId="{19B83CF6-9C03-4899-9BF9-C05F0DEC3A31}" destId="{048563F4-29FD-4D27-9E4F-C4F6AB1BA267}" srcOrd="0" destOrd="0" presId="urn:microsoft.com/office/officeart/2011/layout/TabList"/>
    <dgm:cxn modelId="{96119A5C-BB6F-4232-8995-3E863FF0A629}" type="presOf" srcId="{BC616FDC-85E9-4BC2-9E9E-11EBC0C67787}" destId="{03814A64-FC6F-475E-865D-7AECFC27E8A1}" srcOrd="0" destOrd="0" presId="urn:microsoft.com/office/officeart/2011/layout/TabList"/>
    <dgm:cxn modelId="{16DD075D-05CB-4AAC-97E7-A3B4E72A05A1}" type="presOf" srcId="{9D26DE09-EF55-4602-A634-F72D6AD6BA7A}" destId="{B99B5860-6E7F-4396-BEA9-AD312F3FAC8C}" srcOrd="0" destOrd="0" presId="urn:microsoft.com/office/officeart/2011/layout/TabList"/>
    <dgm:cxn modelId="{9B62C75D-D51C-430A-9C35-58B2450586E0}" srcId="{30AF8427-2E0D-4E8B-AFF6-9D491DBEEF27}" destId="{41D359CF-E48A-4F83-9738-A6F24607D381}" srcOrd="1" destOrd="0" parTransId="{342FDC26-64D2-474A-8B07-A53F26709279}" sibTransId="{92928ECC-0AA2-4A91-9561-9470D6D56403}"/>
    <dgm:cxn modelId="{72E76366-DF1C-418F-B9AA-9209020CB569}" type="presOf" srcId="{8E4D11DB-84E4-4434-BD26-5F4D081C13D4}" destId="{166BA69B-D79F-4782-93BB-2058018F9263}" srcOrd="0" destOrd="0" presId="urn:microsoft.com/office/officeart/2011/layout/TabList"/>
    <dgm:cxn modelId="{D9C94F68-BFC0-41C4-872E-B7F54462349A}" srcId="{26A3973F-029A-4742-A5CC-8E593A15BC5A}" destId="{BC616FDC-85E9-4BC2-9E9E-11EBC0C67787}" srcOrd="1" destOrd="0" parTransId="{33F2338F-678A-4DD9-A2E3-7DC9E9D7EC61}" sibTransId="{0C9FF749-2402-419B-9EAF-4E6BBE6E4619}"/>
    <dgm:cxn modelId="{0A516787-49AD-4E8A-A248-DFCFBCC4712E}" type="presOf" srcId="{3F9F5232-67CD-4EAD-A8F2-2B9F809D66D3}" destId="{C75C376F-522B-4C8B-B71E-214EC8200593}" srcOrd="0" destOrd="0" presId="urn:microsoft.com/office/officeart/2011/layout/TabList"/>
    <dgm:cxn modelId="{62798E9E-761A-4AAF-A3FE-53E0FF1411E7}" type="presOf" srcId="{82C04A1F-9838-407B-ACB9-B2B7C9846780}" destId="{B6C8BB58-F41B-4C87-A951-93D035C16AE2}" srcOrd="0" destOrd="0" presId="urn:microsoft.com/office/officeart/2011/layout/TabList"/>
    <dgm:cxn modelId="{86A1EAA0-EE74-4C23-9780-95D1649AA0AE}" type="presOf" srcId="{26A3973F-029A-4742-A5CC-8E593A15BC5A}" destId="{82CA0EC6-34EC-4CB1-8A4A-DF4E2BB15C6A}" srcOrd="0" destOrd="0" presId="urn:microsoft.com/office/officeart/2011/layout/TabList"/>
    <dgm:cxn modelId="{9C82B0AF-F507-4B78-8C3F-1ACB74B0CD55}" type="presOf" srcId="{30AF8427-2E0D-4E8B-AFF6-9D491DBEEF27}" destId="{E53FB297-F1EB-4352-8099-33742831008F}" srcOrd="0" destOrd="0" presId="urn:microsoft.com/office/officeart/2011/layout/TabList"/>
    <dgm:cxn modelId="{54587CB0-BAED-4B2F-87D6-FFD1CEF04828}" srcId="{19B83CF6-9C03-4899-9BF9-C05F0DEC3A31}" destId="{9D26DE09-EF55-4602-A634-F72D6AD6BA7A}" srcOrd="0" destOrd="0" parTransId="{110C5C30-5CF0-4A86-BFD4-D33A6BCE7F49}" sibTransId="{99E8221C-B2A4-4318-879A-C521DADC7669}"/>
    <dgm:cxn modelId="{6B4C2BCE-652D-4485-9DFA-C8F868D49DE0}" srcId="{3F9F5232-67CD-4EAD-A8F2-2B9F809D66D3}" destId="{19B83CF6-9C03-4899-9BF9-C05F0DEC3A31}" srcOrd="2" destOrd="0" parTransId="{05199531-0403-4768-A9D5-F6012497456E}" sibTransId="{51438792-5446-4AB9-87BE-A98F8E2ADD2B}"/>
    <dgm:cxn modelId="{4EF24DD5-0F2B-4B4C-AEAE-F120581828CA}" type="presOf" srcId="{41D359CF-E48A-4F83-9738-A6F24607D381}" destId="{113585A0-EF6A-4DB5-8596-ECB7CBD92882}" srcOrd="0" destOrd="0" presId="urn:microsoft.com/office/officeart/2011/layout/TabList"/>
    <dgm:cxn modelId="{04F9E5D5-AAE3-4724-A759-103FA426263C}" srcId="{19B83CF6-9C03-4899-9BF9-C05F0DEC3A31}" destId="{8E4D11DB-84E4-4434-BD26-5F4D081C13D4}" srcOrd="1" destOrd="0" parTransId="{D6403F83-4824-46B6-9DCD-C0E8E4877BCA}" sibTransId="{7AF2FFF2-841E-45B2-873F-A5703E756CBB}"/>
    <dgm:cxn modelId="{8343C3E0-55CD-4CB5-AC68-E05FB2B83CA1}" srcId="{26A3973F-029A-4742-A5CC-8E593A15BC5A}" destId="{82C04A1F-9838-407B-ACB9-B2B7C9846780}" srcOrd="0" destOrd="0" parTransId="{323A2799-1C31-4FB7-BEB5-80AD5B24C495}" sibTransId="{27A28BF1-8116-470D-9ADF-F7B954EB1094}"/>
    <dgm:cxn modelId="{981276F6-473D-4221-8818-BD97F29E7A05}" srcId="{3F9F5232-67CD-4EAD-A8F2-2B9F809D66D3}" destId="{26A3973F-029A-4742-A5CC-8E593A15BC5A}" srcOrd="0" destOrd="0" parTransId="{E13B4914-91BE-482F-95B8-1AEC12558A90}" sibTransId="{973F0D04-8AAE-4B24-AD7B-98EFB1909A89}"/>
    <dgm:cxn modelId="{5D3462FD-2BEE-43CF-A9D0-75C44D17A566}" srcId="{3F9F5232-67CD-4EAD-A8F2-2B9F809D66D3}" destId="{30AF8427-2E0D-4E8B-AFF6-9D491DBEEF27}" srcOrd="1" destOrd="0" parTransId="{09F5D760-9843-468E-B6D9-C5B3C4CB1056}" sibTransId="{9323F5DA-7594-40E4-ACD8-3424EBEA3E21}"/>
    <dgm:cxn modelId="{9AE2F2DB-3A19-48C8-A2E1-40B5379E8B86}" type="presParOf" srcId="{C75C376F-522B-4C8B-B71E-214EC8200593}" destId="{B46654BD-8837-431F-99A8-C269890DA076}" srcOrd="0" destOrd="0" presId="urn:microsoft.com/office/officeart/2011/layout/TabList"/>
    <dgm:cxn modelId="{E6798160-A335-4505-BC14-00155258F92B}" type="presParOf" srcId="{B46654BD-8837-431F-99A8-C269890DA076}" destId="{B6C8BB58-F41B-4C87-A951-93D035C16AE2}" srcOrd="0" destOrd="0" presId="urn:microsoft.com/office/officeart/2011/layout/TabList"/>
    <dgm:cxn modelId="{6AC5D25B-7EBE-49E5-B2D0-77B8EE892824}" type="presParOf" srcId="{B46654BD-8837-431F-99A8-C269890DA076}" destId="{82CA0EC6-34EC-4CB1-8A4A-DF4E2BB15C6A}" srcOrd="1" destOrd="0" presId="urn:microsoft.com/office/officeart/2011/layout/TabList"/>
    <dgm:cxn modelId="{9B4BF4D0-CF97-4423-A7EF-1C0FC8AC44CF}" type="presParOf" srcId="{B46654BD-8837-431F-99A8-C269890DA076}" destId="{E185F234-0E2C-4C1A-91CF-C3EE0756F913}" srcOrd="2" destOrd="0" presId="urn:microsoft.com/office/officeart/2011/layout/TabList"/>
    <dgm:cxn modelId="{20A623DF-97B7-452D-982F-C1A1D7F3AF78}" type="presParOf" srcId="{C75C376F-522B-4C8B-B71E-214EC8200593}" destId="{03814A64-FC6F-475E-865D-7AECFC27E8A1}" srcOrd="1" destOrd="0" presId="urn:microsoft.com/office/officeart/2011/layout/TabList"/>
    <dgm:cxn modelId="{78BC7025-D8FD-45F5-BCBC-851BEC69BE3E}" type="presParOf" srcId="{C75C376F-522B-4C8B-B71E-214EC8200593}" destId="{554909FC-0F28-4F69-9B4F-8E4FF3D69CEA}" srcOrd="2" destOrd="0" presId="urn:microsoft.com/office/officeart/2011/layout/TabList"/>
    <dgm:cxn modelId="{8AB6C112-924C-48F3-9C64-A21ACF012F10}" type="presParOf" srcId="{C75C376F-522B-4C8B-B71E-214EC8200593}" destId="{C0DAEA6E-68A4-441D-9F63-D1B1558126C5}" srcOrd="3" destOrd="0" presId="urn:microsoft.com/office/officeart/2011/layout/TabList"/>
    <dgm:cxn modelId="{CF42E559-C4EE-42D2-8313-1E1291C3BFC5}" type="presParOf" srcId="{C0DAEA6E-68A4-441D-9F63-D1B1558126C5}" destId="{7E7A5673-37B9-4491-972F-260C0E269FE3}" srcOrd="0" destOrd="0" presId="urn:microsoft.com/office/officeart/2011/layout/TabList"/>
    <dgm:cxn modelId="{18020D4D-734F-4661-AE3D-5632F80A5526}" type="presParOf" srcId="{C0DAEA6E-68A4-441D-9F63-D1B1558126C5}" destId="{E53FB297-F1EB-4352-8099-33742831008F}" srcOrd="1" destOrd="0" presId="urn:microsoft.com/office/officeart/2011/layout/TabList"/>
    <dgm:cxn modelId="{1AEA9216-664E-4454-92F7-B3157C7AF576}" type="presParOf" srcId="{C0DAEA6E-68A4-441D-9F63-D1B1558126C5}" destId="{2D6C4C8C-9635-4498-BF7E-41761A7597F4}" srcOrd="2" destOrd="0" presId="urn:microsoft.com/office/officeart/2011/layout/TabList"/>
    <dgm:cxn modelId="{3A553E51-730D-4C06-9C57-B8CC3C7ED518}" type="presParOf" srcId="{C75C376F-522B-4C8B-B71E-214EC8200593}" destId="{113585A0-EF6A-4DB5-8596-ECB7CBD92882}" srcOrd="4" destOrd="0" presId="urn:microsoft.com/office/officeart/2011/layout/TabList"/>
    <dgm:cxn modelId="{342B10F6-9CB1-4307-A6C7-2B87BD41271F}" type="presParOf" srcId="{C75C376F-522B-4C8B-B71E-214EC8200593}" destId="{B4E70560-5E47-4AE5-94AD-C1369F9C94F4}" srcOrd="5" destOrd="0" presId="urn:microsoft.com/office/officeart/2011/layout/TabList"/>
    <dgm:cxn modelId="{D73F2EAE-7B4D-4D07-84FB-85ED1F64180A}" type="presParOf" srcId="{C75C376F-522B-4C8B-B71E-214EC8200593}" destId="{C653364A-B3C8-4D33-89FE-3A04138318C3}" srcOrd="6" destOrd="0" presId="urn:microsoft.com/office/officeart/2011/layout/TabList"/>
    <dgm:cxn modelId="{EBF4B166-F3A3-46F5-9746-9F86447E1963}" type="presParOf" srcId="{C653364A-B3C8-4D33-89FE-3A04138318C3}" destId="{B99B5860-6E7F-4396-BEA9-AD312F3FAC8C}" srcOrd="0" destOrd="0" presId="urn:microsoft.com/office/officeart/2011/layout/TabList"/>
    <dgm:cxn modelId="{6905384D-F9CD-4C59-97E6-9B8E30302302}" type="presParOf" srcId="{C653364A-B3C8-4D33-89FE-3A04138318C3}" destId="{048563F4-29FD-4D27-9E4F-C4F6AB1BA267}" srcOrd="1" destOrd="0" presId="urn:microsoft.com/office/officeart/2011/layout/TabList"/>
    <dgm:cxn modelId="{A4E3E089-B03F-4B08-8375-83EBFE4F9632}" type="presParOf" srcId="{C653364A-B3C8-4D33-89FE-3A04138318C3}" destId="{026D3D08-EAEC-4C29-9349-58CB0284A5AC}" srcOrd="2" destOrd="0" presId="urn:microsoft.com/office/officeart/2011/layout/TabList"/>
    <dgm:cxn modelId="{2A7CD98E-88B8-4CAE-B042-3DF26118A589}" type="presParOf" srcId="{C75C376F-522B-4C8B-B71E-214EC8200593}" destId="{166BA69B-D79F-4782-93BB-2058018F9263}" srcOrd="7" destOrd="0" presId="urn:microsoft.com/office/officeart/2011/layout/TabList"/>
  </dgm:cxnLst>
  <dgm:bg/>
  <dgm:whole/>
  <dgm:extLst>
    <a:ext uri="http://schemas.microsoft.com/office/drawing/2008/diagram">
      <dsp:dataModelExt xmlns:dsp="http://schemas.microsoft.com/office/drawing/2008/diagram" relId="rId6"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026D3D08-EAEC-4C29-9349-58CB0284A5AC}">
      <dsp:nvSpPr>
        <dsp:cNvPr id="0" name=""/>
        <dsp:cNvSpPr/>
      </dsp:nvSpPr>
      <dsp:spPr>
        <a:xfrm>
          <a:off x="0" y="1778634"/>
          <a:ext cx="5486400" cy="0"/>
        </a:xfrm>
        <a:prstGeom prst="line">
          <a:avLst/>
        </a:pr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2D6C4C8C-9635-4498-BF7E-41761A7597F4}">
      <dsp:nvSpPr>
        <dsp:cNvPr id="0" name=""/>
        <dsp:cNvSpPr/>
      </dsp:nvSpPr>
      <dsp:spPr>
        <a:xfrm>
          <a:off x="0" y="872775"/>
          <a:ext cx="5486400" cy="0"/>
        </a:xfrm>
        <a:prstGeom prst="line">
          <a:avLst/>
        </a:pr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E185F234-0E2C-4C1A-91CF-C3EE0756F913}">
      <dsp:nvSpPr>
        <dsp:cNvPr id="0" name=""/>
        <dsp:cNvSpPr/>
      </dsp:nvSpPr>
      <dsp:spPr>
        <a:xfrm>
          <a:off x="0" y="215681"/>
          <a:ext cx="5486400" cy="0"/>
        </a:xfrm>
        <a:prstGeom prst="line">
          <a:avLst/>
        </a:pr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B6C8BB58-F41B-4C87-A951-93D035C16AE2}">
      <dsp:nvSpPr>
        <dsp:cNvPr id="0" name=""/>
        <dsp:cNvSpPr/>
      </dsp:nvSpPr>
      <dsp:spPr>
        <a:xfrm>
          <a:off x="1426463" y="261"/>
          <a:ext cx="4059936" cy="215419"/>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0955" tIns="20955" rIns="20955" bIns="20955" numCol="1" spcCol="1270" anchor="b" anchorCtr="0">
          <a:noAutofit/>
        </a:bodyPr>
        <a:lstStyle/>
        <a:p>
          <a:pPr marL="0" lvl="0" indent="0" algn="l" defTabSz="488950">
            <a:lnSpc>
              <a:spcPct val="90000"/>
            </a:lnSpc>
            <a:spcBef>
              <a:spcPct val="0"/>
            </a:spcBef>
            <a:spcAft>
              <a:spcPct val="35000"/>
            </a:spcAft>
            <a:buNone/>
          </a:pPr>
          <a:r>
            <a:rPr lang="en-US" sz="1100" kern="1200"/>
            <a:t>GP clinical systems (Emis &amp; SystmOne)</a:t>
          </a:r>
        </a:p>
      </dsp:txBody>
      <dsp:txXfrm>
        <a:off x="1426463" y="261"/>
        <a:ext cx="4059936" cy="215419"/>
      </dsp:txXfrm>
    </dsp:sp>
    <dsp:sp modelId="{82CA0EC6-34EC-4CB1-8A4A-DF4E2BB15C6A}">
      <dsp:nvSpPr>
        <dsp:cNvPr id="0" name=""/>
        <dsp:cNvSpPr/>
      </dsp:nvSpPr>
      <dsp:spPr>
        <a:xfrm>
          <a:off x="0" y="261"/>
          <a:ext cx="1426464" cy="215419"/>
        </a:xfrm>
        <a:prstGeom prst="round2SameRect">
          <a:avLst>
            <a:gd name="adj1" fmla="val 16670"/>
            <a:gd name="adj2" fmla="val 0"/>
          </a:avLst>
        </a:prstGeom>
        <a:solidFill>
          <a:schemeClr val="accent1">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20955" tIns="20955" rIns="20955" bIns="20955" numCol="1" spcCol="1270" anchor="ctr" anchorCtr="0">
          <a:noAutofit/>
        </a:bodyPr>
        <a:lstStyle/>
        <a:p>
          <a:pPr marL="0" lvl="0" indent="0" algn="ctr" defTabSz="488950">
            <a:lnSpc>
              <a:spcPct val="90000"/>
            </a:lnSpc>
            <a:spcBef>
              <a:spcPct val="0"/>
            </a:spcBef>
            <a:spcAft>
              <a:spcPct val="35000"/>
            </a:spcAft>
            <a:buNone/>
          </a:pPr>
          <a:r>
            <a:rPr lang="en-US" sz="1100" kern="1200"/>
            <a:t>Source</a:t>
          </a:r>
        </a:p>
      </dsp:txBody>
      <dsp:txXfrm>
        <a:off x="10518" y="10779"/>
        <a:ext cx="1405428" cy="204901"/>
      </dsp:txXfrm>
    </dsp:sp>
    <dsp:sp modelId="{03814A64-FC6F-475E-865D-7AECFC27E8A1}">
      <dsp:nvSpPr>
        <dsp:cNvPr id="0" name=""/>
        <dsp:cNvSpPr/>
      </dsp:nvSpPr>
      <dsp:spPr>
        <a:xfrm>
          <a:off x="0" y="215681"/>
          <a:ext cx="5486400" cy="430903"/>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2860" tIns="22860" rIns="22860" bIns="22860" numCol="1" spcCol="1270" anchor="t" anchorCtr="0">
          <a:noAutofit/>
        </a:bodyPr>
        <a:lstStyle/>
        <a:p>
          <a:pPr marL="114300" lvl="1" indent="-114300" algn="l" defTabSz="533400">
            <a:lnSpc>
              <a:spcPct val="90000"/>
            </a:lnSpc>
            <a:spcBef>
              <a:spcPct val="0"/>
            </a:spcBef>
            <a:spcAft>
              <a:spcPct val="15000"/>
            </a:spcAft>
            <a:buChar char="•"/>
          </a:pPr>
          <a:r>
            <a:rPr lang="en-GB" sz="1200" kern="1200"/>
            <a:t>The data contained within this dashboard is extracted from GP clinical systems only and is based on their registered population.  Data must be coded to be extracted.</a:t>
          </a:r>
          <a:endParaRPr lang="en-US" sz="1200" kern="1200"/>
        </a:p>
      </dsp:txBody>
      <dsp:txXfrm>
        <a:off x="0" y="215681"/>
        <a:ext cx="5486400" cy="430903"/>
      </dsp:txXfrm>
    </dsp:sp>
    <dsp:sp modelId="{7E7A5673-37B9-4491-972F-260C0E269FE3}">
      <dsp:nvSpPr>
        <dsp:cNvPr id="0" name=""/>
        <dsp:cNvSpPr/>
      </dsp:nvSpPr>
      <dsp:spPr>
        <a:xfrm>
          <a:off x="1426463" y="657355"/>
          <a:ext cx="4059936" cy="215419"/>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0955" tIns="20955" rIns="20955" bIns="20955" numCol="1" spcCol="1270" anchor="b" anchorCtr="0">
          <a:noAutofit/>
        </a:bodyPr>
        <a:lstStyle/>
        <a:p>
          <a:pPr marL="0" lvl="0" indent="0" algn="l" defTabSz="488950">
            <a:lnSpc>
              <a:spcPct val="90000"/>
            </a:lnSpc>
            <a:spcBef>
              <a:spcPct val="0"/>
            </a:spcBef>
            <a:spcAft>
              <a:spcPct val="35000"/>
            </a:spcAft>
            <a:buNone/>
          </a:pPr>
          <a:r>
            <a:rPr lang="en-GB" sz="1100" kern="1200"/>
            <a:t>Activity for Diabetes Care (Type 2)</a:t>
          </a:r>
          <a:endParaRPr lang="en-US" sz="1100" kern="1200"/>
        </a:p>
      </dsp:txBody>
      <dsp:txXfrm>
        <a:off x="1426463" y="657355"/>
        <a:ext cx="4059936" cy="215419"/>
      </dsp:txXfrm>
    </dsp:sp>
    <dsp:sp modelId="{E53FB297-F1EB-4352-8099-33742831008F}">
      <dsp:nvSpPr>
        <dsp:cNvPr id="0" name=""/>
        <dsp:cNvSpPr/>
      </dsp:nvSpPr>
      <dsp:spPr>
        <a:xfrm>
          <a:off x="0" y="657355"/>
          <a:ext cx="1426464" cy="215419"/>
        </a:xfrm>
        <a:prstGeom prst="round2SameRect">
          <a:avLst>
            <a:gd name="adj1" fmla="val 16670"/>
            <a:gd name="adj2" fmla="val 0"/>
          </a:avLst>
        </a:prstGeom>
        <a:solidFill>
          <a:schemeClr val="accent1">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20955" tIns="20955" rIns="20955" bIns="20955" numCol="1" spcCol="1270" anchor="ctr" anchorCtr="0">
          <a:noAutofit/>
        </a:bodyPr>
        <a:lstStyle/>
        <a:p>
          <a:pPr marL="0" lvl="0" indent="0" algn="ctr" defTabSz="488950">
            <a:lnSpc>
              <a:spcPct val="90000"/>
            </a:lnSpc>
            <a:spcBef>
              <a:spcPct val="0"/>
            </a:spcBef>
            <a:spcAft>
              <a:spcPct val="35000"/>
            </a:spcAft>
            <a:buNone/>
          </a:pPr>
          <a:r>
            <a:rPr lang="en-US" sz="1100" kern="1200"/>
            <a:t>Purpose</a:t>
          </a:r>
        </a:p>
      </dsp:txBody>
      <dsp:txXfrm>
        <a:off x="10518" y="667873"/>
        <a:ext cx="1405428" cy="204901"/>
      </dsp:txXfrm>
    </dsp:sp>
    <dsp:sp modelId="{113585A0-EF6A-4DB5-8596-ECB7CBD92882}">
      <dsp:nvSpPr>
        <dsp:cNvPr id="0" name=""/>
        <dsp:cNvSpPr/>
      </dsp:nvSpPr>
      <dsp:spPr>
        <a:xfrm>
          <a:off x="0" y="872775"/>
          <a:ext cx="5486400" cy="679668"/>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2860" tIns="22860" rIns="22860" bIns="22860" numCol="1" spcCol="1270" anchor="t" anchorCtr="0">
          <a:noAutofit/>
        </a:bodyPr>
        <a:lstStyle/>
        <a:p>
          <a:pPr marL="114300" lvl="1" indent="-114300" algn="l" defTabSz="533400">
            <a:lnSpc>
              <a:spcPct val="90000"/>
            </a:lnSpc>
            <a:spcBef>
              <a:spcPct val="0"/>
            </a:spcBef>
            <a:spcAft>
              <a:spcPct val="15000"/>
            </a:spcAft>
            <a:buChar char="•"/>
          </a:pPr>
          <a:r>
            <a:rPr lang="en-US" sz="1200" kern="1200"/>
            <a:t>The dashboard should be used to monitor uptake rates and forward planning It is broken down by cohort and tabulated by practices signed up to provide the service.  It contains numbers of patients receiving Diabetes Care</a:t>
          </a:r>
        </a:p>
      </dsp:txBody>
      <dsp:txXfrm>
        <a:off x="0" y="872775"/>
        <a:ext cx="5486400" cy="679668"/>
      </dsp:txXfrm>
    </dsp:sp>
    <dsp:sp modelId="{B99B5860-6E7F-4396-BEA9-AD312F3FAC8C}">
      <dsp:nvSpPr>
        <dsp:cNvPr id="0" name=""/>
        <dsp:cNvSpPr/>
      </dsp:nvSpPr>
      <dsp:spPr>
        <a:xfrm>
          <a:off x="1426463" y="1563215"/>
          <a:ext cx="4059936" cy="215419"/>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0955" tIns="20955" rIns="20955" bIns="20955" numCol="1" spcCol="1270" anchor="b" anchorCtr="0">
          <a:noAutofit/>
        </a:bodyPr>
        <a:lstStyle/>
        <a:p>
          <a:pPr marL="0" lvl="0" indent="0" algn="l" defTabSz="488950">
            <a:lnSpc>
              <a:spcPct val="90000"/>
            </a:lnSpc>
            <a:spcBef>
              <a:spcPct val="0"/>
            </a:spcBef>
            <a:spcAft>
              <a:spcPct val="35000"/>
            </a:spcAft>
            <a:buNone/>
          </a:pPr>
          <a:r>
            <a:rPr lang="en-US" sz="1100" kern="1200"/>
            <a:t>BHR (Barking &amp; Dagenham, Havering and Redbridge)</a:t>
          </a:r>
        </a:p>
      </dsp:txBody>
      <dsp:txXfrm>
        <a:off x="1426463" y="1563215"/>
        <a:ext cx="4059936" cy="215419"/>
      </dsp:txXfrm>
    </dsp:sp>
    <dsp:sp modelId="{048563F4-29FD-4D27-9E4F-C4F6AB1BA267}">
      <dsp:nvSpPr>
        <dsp:cNvPr id="0" name=""/>
        <dsp:cNvSpPr/>
      </dsp:nvSpPr>
      <dsp:spPr>
        <a:xfrm>
          <a:off x="0" y="1563215"/>
          <a:ext cx="1426464" cy="215419"/>
        </a:xfrm>
        <a:prstGeom prst="round2SameRect">
          <a:avLst>
            <a:gd name="adj1" fmla="val 16670"/>
            <a:gd name="adj2" fmla="val 0"/>
          </a:avLst>
        </a:prstGeom>
        <a:solidFill>
          <a:schemeClr val="accent1">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20955" tIns="20955" rIns="20955" bIns="20955" numCol="1" spcCol="1270" anchor="ctr" anchorCtr="0">
          <a:noAutofit/>
        </a:bodyPr>
        <a:lstStyle/>
        <a:p>
          <a:pPr marL="0" lvl="0" indent="0" algn="ctr" defTabSz="488950">
            <a:lnSpc>
              <a:spcPct val="90000"/>
            </a:lnSpc>
            <a:spcBef>
              <a:spcPct val="0"/>
            </a:spcBef>
            <a:spcAft>
              <a:spcPct val="35000"/>
            </a:spcAft>
            <a:buNone/>
          </a:pPr>
          <a:r>
            <a:rPr lang="en-US" sz="1100" kern="1200"/>
            <a:t>Audience</a:t>
          </a:r>
        </a:p>
      </dsp:txBody>
      <dsp:txXfrm>
        <a:off x="10518" y="1573733"/>
        <a:ext cx="1405428" cy="204901"/>
      </dsp:txXfrm>
    </dsp:sp>
    <dsp:sp modelId="{166BA69B-D79F-4782-93BB-2058018F9263}">
      <dsp:nvSpPr>
        <dsp:cNvPr id="0" name=""/>
        <dsp:cNvSpPr/>
      </dsp:nvSpPr>
      <dsp:spPr>
        <a:xfrm>
          <a:off x="0" y="1778634"/>
          <a:ext cx="5486400" cy="430903"/>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2860" tIns="22860" rIns="22860" bIns="22860" numCol="1" spcCol="1270" anchor="t" anchorCtr="0">
          <a:noAutofit/>
        </a:bodyPr>
        <a:lstStyle/>
        <a:p>
          <a:pPr marL="114300" lvl="1" indent="-114300" algn="l" defTabSz="533400">
            <a:lnSpc>
              <a:spcPct val="90000"/>
            </a:lnSpc>
            <a:spcBef>
              <a:spcPct val="0"/>
            </a:spcBef>
            <a:spcAft>
              <a:spcPct val="15000"/>
            </a:spcAft>
            <a:buChar char="•"/>
          </a:pPr>
          <a:r>
            <a:rPr lang="en-US" sz="1200" kern="1200"/>
            <a:t>The dashboard will be disseminated by BHR to commissioning and provider leads as necessary.</a:t>
          </a:r>
        </a:p>
      </dsp:txBody>
      <dsp:txXfrm>
        <a:off x="0" y="1778634"/>
        <a:ext cx="5486400" cy="430903"/>
      </dsp:txXfrm>
    </dsp:sp>
  </dsp:spTree>
</dsp:drawing>
</file>

<file path=xl/diagrams/layout1.xml><?xml version="1.0" encoding="utf-8"?>
<dgm:layoutDef xmlns:dgm="http://schemas.openxmlformats.org/drawingml/2006/diagram" xmlns:a="http://schemas.openxmlformats.org/drawingml/2006/main" uniqueId="urn:microsoft.com/office/officeart/2011/layout/TabList">
  <dgm:title val="Tab List"/>
  <dgm:desc val="Use to show non-sequential or grouped blocks of information. Works well for lists with a small amount of Level 1 text. The first Level 2 displays next to the Level 1 text  and the remaining Level 2 text appears beneath the Level 1 text."/>
  <dgm:catLst>
    <dgm:cat type="list" pri="4500"/>
    <dgm:cat type="officeonline" pri="11000"/>
  </dgm:catLst>
  <dgm:sampData>
    <dgm:dataModel>
      <dgm:ptLst>
        <dgm:pt modelId="0" type="doc"/>
        <dgm:pt modelId="10">
          <dgm:prSet phldr="1"/>
        </dgm:pt>
        <dgm:pt modelId="11">
          <dgm:prSet phldr="1"/>
        </dgm:pt>
        <dgm:pt modelId="12">
          <dgm:prSet phldr="1"/>
        </dgm:pt>
        <dgm:pt modelId="20">
          <dgm:prSet phldr="1"/>
        </dgm:pt>
        <dgm:pt modelId="21">
          <dgm:prSet phldr="1"/>
        </dgm:pt>
        <dgm:pt modelId="22">
          <dgm:prSet phldr="1"/>
        </dgm:pt>
        <dgm:pt modelId="30">
          <dgm:prSet phldr="1"/>
        </dgm:pt>
        <dgm:pt modelId="31">
          <dgm:prSet phldr="1"/>
        </dgm:pt>
        <dgm:pt modelId="32">
          <dgm:prSet phldr="1"/>
        </dgm:pt>
      </dgm:ptLst>
      <dgm:cxnLst>
        <dgm:cxn modelId="40" srcId="0" destId="10" srcOrd="0" destOrd="0"/>
        <dgm:cxn modelId="41" srcId="10" destId="11" srcOrd="0" destOrd="0"/>
        <dgm:cxn modelId="42" srcId="10" destId="12" srcOrd="0" destOrd="0"/>
        <dgm:cxn modelId="50" srcId="0" destId="20" srcOrd="1" destOrd="0"/>
        <dgm:cxn modelId="51" srcId="20" destId="21" srcOrd="1" destOrd="0"/>
        <dgm:cxn modelId="52" srcId="20" destId="22" srcOrd="1" destOrd="0"/>
        <dgm:cxn modelId="60" srcId="0" destId="30" srcOrd="2" destOrd="0"/>
        <dgm:cxn modelId="61" srcId="30" destId="31" srcOrd="2" destOrd="0"/>
        <dgm:cxn modelId="62" srcId="30" destId="32" srcOrd="2" destOrd="0"/>
      </dgm:cxnLst>
      <dgm:bg/>
      <dgm:whole/>
    </dgm:dataModel>
  </dgm:sampData>
  <dgm:styleData>
    <dgm:dataModel>
      <dgm:ptLst>
        <dgm:pt modelId="0" type="doc"/>
        <dgm:pt modelId="10">
          <dgm:prSet phldr="1"/>
        </dgm:pt>
        <dgm:pt modelId="20">
          <dgm:prSet phldr="1"/>
        </dgm:pt>
      </dgm:ptLst>
      <dgm:cxnLst>
        <dgm:cxn modelId="30" srcId="0" destId="10" srcOrd="0" destOrd="0"/>
        <dgm:cxn modelId="40" srcId="0" destId="20" srcOrd="1" destOrd="0"/>
      </dgm:cxnLst>
      <dgm:bg/>
      <dgm:whole/>
    </dgm:dataModel>
  </dgm:styleData>
  <dgm:clrData>
    <dgm:dataModel>
      <dgm:ptLst>
        <dgm:pt modelId="0" type="doc"/>
        <dgm:pt modelId="10">
          <dgm:prSet phldr="1"/>
        </dgm:pt>
        <dgm:pt modelId="20">
          <dgm:prSet phldr="1"/>
        </dgm:pt>
        <dgm:pt modelId="30">
          <dgm:prSet phldr="1"/>
        </dgm:pt>
        <dgm:pt modelId="40">
          <dgm:prSet phldr="1"/>
        </dgm:pt>
      </dgm:ptLst>
      <dgm:cxnLst>
        <dgm:cxn modelId="50" srcId="0" destId="10" srcOrd="0" destOrd="0"/>
        <dgm:cxn modelId="60" srcId="0" destId="20" srcOrd="1" destOrd="0"/>
        <dgm:cxn modelId="70" srcId="0" destId="30" srcOrd="2" destOrd="0"/>
        <dgm:cxn modelId="80" srcId="0" destId="40" srcOrd="3" destOrd="0"/>
      </dgm:cxnLst>
      <dgm:bg/>
      <dgm:whole/>
    </dgm:dataModel>
  </dgm:clrData>
  <dgm:layoutNode name="Name0">
    <dgm:varLst>
      <dgm:chMax/>
      <dgm:chPref val="3"/>
      <dgm:dir/>
      <dgm:animOne val="branch"/>
      <dgm:animLvl val="lvl"/>
    </dgm:varLst>
    <dgm:alg type="lin">
      <dgm:param type="linDir" val="fromT"/>
    </dgm:alg>
    <dgm:shape xmlns:r="http://schemas.openxmlformats.org/officeDocument/2006/relationships" r:blip="">
      <dgm:adjLst/>
    </dgm:shape>
    <dgm:constrLst>
      <dgm:constr type="w" for="ch" forName="Child" refType="w"/>
      <dgm:constr type="h" for="ch" forName="Child" refType="h" fact="0.6667"/>
      <dgm:constr type="primFontSz" for="des" forName="Parent" op="equ" val="65"/>
      <dgm:constr type="primFontSz" for="des" forName="Child" op="equ" val="65"/>
      <dgm:constr type="primFontSz" for="des" forName="FirstChild" op="equ" val="65"/>
      <dgm:constr type="primFontSz" for="des" forName="Child" refType="primFontSz" refFor="des" refForName="Parent" op="lte"/>
      <dgm:constr type="primFontSz" for="des" forName="FirstChild" refType="primFontSz" refFor="des" refForName="Parent" op="lte"/>
      <dgm:constr type="primFontSz" for="des" forName="Child" refType="primFontSz" refFor="des" refForName="FirstChild" op="lte"/>
      <dgm:constr type="w" for="ch" forName="composite" refType="w"/>
      <dgm:constr type="h" for="ch" forName="composite" refType="h" fact="0.3333"/>
      <dgm:constr type="sp" refType="h" refFor="ch" refForName="composite" op="equ" fact="0.05"/>
      <dgm:constr type="h" for="ch" forName="sibTrans" refType="h" refFor="ch" refForName="composite" op="equ" fact="0.05"/>
      <dgm:constr type="w" for="ch" forName="sibTrans" refType="h" refFor="ch" refForName="sibTrans" op="equ"/>
    </dgm:constrLst>
    <dgm:forEach name="nodesForEach" axis="ch" ptType="node">
      <dgm:layoutNode name="composite">
        <dgm:alg type="composite"/>
        <dgm:shape xmlns:r="http://schemas.openxmlformats.org/officeDocument/2006/relationships" r:blip="">
          <dgm:adjLst/>
        </dgm:shape>
        <dgm:choose name="Name1">
          <dgm:if name="Name2" func="var" arg="dir" op="equ" val="norm">
            <dgm:constrLst>
              <dgm:constr type="l" for="ch" forName="Accent" refType="w" fact="0"/>
              <dgm:constr type="b" for="ch" forName="Accent" refType="h"/>
              <dgm:constr type="w" for="ch" forName="Accent" refType="w"/>
              <dgm:constr type="h" for="ch" forName="Accent" refType="h" fact="0"/>
              <dgm:constr type="l" for="ch" forName="FirstChild" refType="w" fact="0.26"/>
              <dgm:constr type="t" for="ch" forName="FirstChild" refType="h" fact="0"/>
              <dgm:constr type="w" for="ch" forName="FirstChild" refType="w" fact="0.74"/>
              <dgm:constr type="h" for="ch" forName="FirstChild" refType="h"/>
              <dgm:constr type="l" for="ch" forName="Parent" refType="w" fact="0"/>
              <dgm:constr type="t" for="ch" forName="Parent" refType="h" fact="0"/>
              <dgm:constr type="w" for="ch" forName="Parent" refType="w" fact="0.26"/>
              <dgm:constr type="h" for="ch" forName="Parent" refType="h"/>
            </dgm:constrLst>
          </dgm:if>
          <dgm:else name="Name3">
            <dgm:constrLst>
              <dgm:constr type="l" for="ch" forName="Accent" refType="w" fact="0"/>
              <dgm:constr type="b" for="ch" forName="Accent" refType="h"/>
              <dgm:constr type="w" for="ch" forName="Accent" refType="w"/>
              <dgm:constr type="h" for="ch" forName="Accent" refType="h" fact="0"/>
              <dgm:constr type="r" for="ch" forName="FirstChild" refType="w" fact="0.74"/>
              <dgm:constr type="t" for="ch" forName="FirstChild" refType="h" fact="0"/>
              <dgm:constr type="w" for="ch" forName="FirstChild" refType="w" fact="0.74"/>
              <dgm:constr type="h" for="ch" forName="FirstChild" refType="h"/>
              <dgm:constr type="r" for="ch" forName="Parent" refType="w"/>
              <dgm:constr type="t" for="ch" forName="Parent" refType="h" fact="0"/>
              <dgm:constr type="w" for="ch" forName="Parent" refType="w" fact="0.26"/>
              <dgm:constr type="h" for="ch" forName="Parent" refType="h"/>
            </dgm:constrLst>
          </dgm:else>
        </dgm:choose>
        <dgm:layoutNode name="FirstChild" styleLbl="revTx">
          <dgm:varLst>
            <dgm:chMax val="0"/>
            <dgm:chPref val="0"/>
            <dgm:bulletEnabled val="1"/>
          </dgm:varLst>
          <dgm:choose name="Name4">
            <dgm:if name="Name5" func="var" arg="dir" op="equ" val="norm">
              <dgm:alg type="tx">
                <dgm:param type="parTxLTRAlign" val="l"/>
                <dgm:param type="txAnchorVert" val="b"/>
                <dgm:param type="txAnchorVertCh" val="b"/>
                <dgm:param type="parTxRTLAlign" val="l"/>
              </dgm:alg>
            </dgm:if>
            <dgm:else name="Name6">
              <dgm:alg type="tx">
                <dgm:param type="parTxLTRAlign" val="r"/>
                <dgm:param type="shpTxLTRAlignCh" val="r"/>
                <dgm:param type="txAnchorVert" val="b"/>
                <dgm:param type="txAnchorVertCh" val="b"/>
                <dgm:param type="parTxRTLAlign" val="r"/>
              </dgm:alg>
            </dgm:else>
          </dgm:choose>
          <dgm:shape xmlns:r="http://schemas.openxmlformats.org/officeDocument/2006/relationships" type="rect" r:blip="">
            <dgm:adjLst/>
          </dgm:shape>
          <dgm:choose name="Name7">
            <dgm:if name="Name8" axis="ch" ptType="node" func="cnt" op="gte" val="1">
              <dgm:presOf axis="ch desOrSelf" ptType="node node" st="1 1" cnt="1 0"/>
            </dgm:if>
            <dgm:else name="Name9">
              <dgm:presOf/>
            </dgm:else>
          </dgm:choose>
          <dgm:constrLst>
            <dgm:constr type="lMarg" refType="primFontSz" fact="0.15"/>
            <dgm:constr type="rMarg" refType="primFontSz" fact="0.15"/>
            <dgm:constr type="tMarg" refType="primFontSz" fact="0.15"/>
            <dgm:constr type="bMarg" refType="primFontSz" fact="0.15"/>
          </dgm:constrLst>
          <dgm:ruleLst>
            <dgm:rule type="primFontSz" val="5" fact="NaN" max="NaN"/>
          </dgm:ruleLst>
        </dgm:layoutNode>
        <dgm:layoutNode name="Parent" styleLbl="alignNode1">
          <dgm:varLst>
            <dgm:chMax val="3"/>
            <dgm:chPref val="3"/>
            <dgm:bulletEnabled val="1"/>
          </dgm:varLst>
          <dgm:alg type="tx">
            <dgm:param type="shpTxLTRAlignCh" val="ctr"/>
            <dgm:param type="txAnchorVertCh" val="mid"/>
          </dgm:alg>
          <dgm:shape xmlns:r="http://schemas.openxmlformats.org/officeDocument/2006/relationships" type="round2SameRect" r:blip="">
            <dgm:adjLst>
              <dgm:adj idx="1" val="0.1667"/>
              <dgm:adj idx="2" val="0"/>
            </dgm:adjLst>
          </dgm:shape>
          <dgm:presOf axis="self" ptType="node"/>
          <dgm:constrLst>
            <dgm:constr type="lMarg" refType="primFontSz" fact="0.15"/>
            <dgm:constr type="rMarg" refType="primFontSz" fact="0.15"/>
            <dgm:constr type="tMarg" refType="primFontSz" fact="0.15"/>
            <dgm:constr type="bMarg" refType="primFontSz" fact="0.15"/>
          </dgm:constrLst>
          <dgm:ruleLst>
            <dgm:rule type="primFontSz" val="5" fact="NaN" max="NaN"/>
          </dgm:ruleLst>
        </dgm:layoutNode>
        <dgm:layoutNode name="Accent" styleLbl="parChTrans1D1">
          <dgm:alg type="sp"/>
          <dgm:shape xmlns:r="http://schemas.openxmlformats.org/officeDocument/2006/relationships" type="line" r:blip="" zOrderOff="-99999">
            <dgm:adjLst/>
          </dgm:shape>
          <dgm:presOf/>
        </dgm:layoutNode>
      </dgm:layoutNode>
      <dgm:choose name="Name10">
        <dgm:if name="Name11" axis="ch" ptType="node" st="2" cnt="1" func="cnt" op="gte" val="1">
          <dgm:layoutNode name="Child" styleLbl="revTx">
            <dgm:varLst>
              <dgm:chMax val="0"/>
              <dgm:chPref val="0"/>
              <dgm:bulletEnabled val="1"/>
            </dgm:varLst>
            <dgm:choose name="Name12">
              <dgm:if name="Name13" func="var" arg="dir" op="equ" val="norm">
                <dgm:alg type="tx">
                  <dgm:param type="stBulletLvl" val="1"/>
                  <dgm:param type="parTxLTRAlign" val="l"/>
                  <dgm:param type="parTxRTLAlign" val="l"/>
                  <dgm:param type="txAnchorVert" val="t"/>
                </dgm:alg>
              </dgm:if>
              <dgm:else name="Name14">
                <dgm:alg type="tx">
                  <dgm:param type="stBulletLvl" val="1"/>
                  <dgm:param type="parTxLTRAlign" val="r"/>
                  <dgm:param type="shpTxLTRAlignCh" val="r"/>
                  <dgm:param type="txAnchorVert" val="t"/>
                  <dgm:param type="parTxRTLAlign" val="r"/>
                </dgm:alg>
              </dgm:else>
            </dgm:choose>
            <dgm:shape xmlns:r="http://schemas.openxmlformats.org/officeDocument/2006/relationships" type="rect" r:blip="">
              <dgm:adjLst/>
            </dgm:shape>
            <dgm:presOf axis="ch desOrSelf" ptType="node node" st="2 1" cnt="0 0"/>
            <dgm:constrLst>
              <dgm:constr type="lMarg" refType="primFontSz" fact="0.15"/>
              <dgm:constr type="rMarg" refType="primFontSz" fact="0.15"/>
              <dgm:constr type="tMarg" refType="primFontSz" fact="0.15"/>
              <dgm:constr type="bMarg" refType="primFontSz" fact="0.15"/>
            </dgm:constrLst>
            <dgm:ruleLst>
              <dgm:rule type="primFontSz" val="5" fact="NaN" max="NaN"/>
            </dgm:ruleLst>
          </dgm:layoutNode>
        </dgm:if>
        <dgm:else name="Name15"/>
      </dgm:choose>
      <dgm:forEach name="sibTransForEach" axis="followSib" ptType="sibTrans" cnt="1">
        <dgm:layoutNode name="sibTrans">
          <dgm:alg type="sp"/>
          <dgm:shape xmlns:r="http://schemas.openxmlformats.org/officeDocument/2006/relationships" r:blip="">
            <dgm:adjLst/>
          </dgm:shap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Layout" Target="../diagrams/layout1.xml"/><Relationship Id="rId2" Type="http://schemas.openxmlformats.org/officeDocument/2006/relationships/diagramData" Target="../diagrams/data1.xml"/><Relationship Id="rId1" Type="http://schemas.openxmlformats.org/officeDocument/2006/relationships/image" Target="../media/image1.jpg"/><Relationship Id="rId6" Type="http://schemas.microsoft.com/office/2007/relationships/diagramDrawing" Target="../diagrams/drawing1.xml"/><Relationship Id="rId5" Type="http://schemas.openxmlformats.org/officeDocument/2006/relationships/diagramColors" Target="../diagrams/colors1.xml"/><Relationship Id="rId4" Type="http://schemas.openxmlformats.org/officeDocument/2006/relationships/diagramQuickStyle" Target="../diagrams/quickStyle1.xml"/></Relationships>
</file>

<file path=xl/drawings/_rels/drawing2.xml.rels><?xml version="1.0" encoding="UTF-8" standalone="yes"?>
<Relationships xmlns="http://schemas.openxmlformats.org/package/2006/relationships"><Relationship Id="rId3" Type="http://schemas.openxmlformats.org/officeDocument/2006/relationships/hyperlink" Target="#T2Day!A1"/><Relationship Id="rId2" Type="http://schemas.openxmlformats.org/officeDocument/2006/relationships/hyperlink" Target="#TreatmentTargets!A1"/><Relationship Id="rId1" Type="http://schemas.openxmlformats.org/officeDocument/2006/relationships/chart" Target="../charts/chart1.xml"/><Relationship Id="rId5" Type="http://schemas.openxmlformats.org/officeDocument/2006/relationships/chart" Target="../charts/chart2.xml"/><Relationship Id="rId4" Type="http://schemas.openxmlformats.org/officeDocument/2006/relationships/image" Target="../media/image2.jpg"/></Relationships>
</file>

<file path=xl/drawings/_rels/drawing3.xml.rels><?xml version="1.0" encoding="UTF-8" standalone="yes"?>
<Relationships xmlns="http://schemas.openxmlformats.org/package/2006/relationships"><Relationship Id="rId3" Type="http://schemas.openxmlformats.org/officeDocument/2006/relationships/image" Target="../media/image2.jpg"/><Relationship Id="rId2" Type="http://schemas.openxmlformats.org/officeDocument/2006/relationships/hyperlink" Target="#T2Day!A1"/><Relationship Id="rId1" Type="http://schemas.openxmlformats.org/officeDocument/2006/relationships/hyperlink" Target="#CareProcesses!A1"/><Relationship Id="rId4" Type="http://schemas.openxmlformats.org/officeDocument/2006/relationships/chart" Target="../charts/chart3.xml"/></Relationships>
</file>

<file path=xl/drawings/_rels/drawing4.xml.rels><?xml version="1.0" encoding="UTF-8" standalone="yes"?>
<Relationships xmlns="http://schemas.openxmlformats.org/package/2006/relationships"><Relationship Id="rId3" Type="http://schemas.openxmlformats.org/officeDocument/2006/relationships/image" Target="../media/image2.jpg"/><Relationship Id="rId2" Type="http://schemas.openxmlformats.org/officeDocument/2006/relationships/hyperlink" Target="#CareProcesses!A1"/><Relationship Id="rId1" Type="http://schemas.openxmlformats.org/officeDocument/2006/relationships/hyperlink" Target="#TreatmentTargets!A1"/><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1</xdr:col>
      <xdr:colOff>9315450</xdr:colOff>
      <xdr:row>0</xdr:row>
      <xdr:rowOff>183217</xdr:rowOff>
    </xdr:from>
    <xdr:to>
      <xdr:col>1</xdr:col>
      <xdr:colOff>10474628</xdr:colOff>
      <xdr:row>3</xdr:row>
      <xdr:rowOff>47625</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925050" y="183217"/>
          <a:ext cx="1159178" cy="645458"/>
        </a:xfrm>
        <a:prstGeom prst="rect">
          <a:avLst/>
        </a:prstGeom>
      </xdr:spPr>
    </xdr:pic>
    <xdr:clientData/>
  </xdr:twoCellAnchor>
  <xdr:twoCellAnchor>
    <xdr:from>
      <xdr:col>1</xdr:col>
      <xdr:colOff>0</xdr:colOff>
      <xdr:row>5</xdr:row>
      <xdr:rowOff>47625</xdr:rowOff>
    </xdr:from>
    <xdr:to>
      <xdr:col>1</xdr:col>
      <xdr:colOff>5486400</xdr:colOff>
      <xdr:row>12</xdr:row>
      <xdr:rowOff>190500</xdr:rowOff>
    </xdr:to>
    <xdr:graphicFrame macro="">
      <xdr:nvGraphicFramePr>
        <xdr:cNvPr id="3" name="Diagram 2">
          <a:extLst>
            <a:ext uri="{FF2B5EF4-FFF2-40B4-BE49-F238E27FC236}">
              <a16:creationId xmlns:a16="http://schemas.microsoft.com/office/drawing/2014/main" id="{DCC3ED08-E608-CAD8-F524-FB308205365A}"/>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2" r:lo="rId3" r:qs="rId4" r:cs="rId5"/>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2</xdr:col>
      <xdr:colOff>666750</xdr:colOff>
      <xdr:row>2</xdr:row>
      <xdr:rowOff>71438</xdr:rowOff>
    </xdr:from>
    <xdr:to>
      <xdr:col>21</xdr:col>
      <xdr:colOff>273844</xdr:colOff>
      <xdr:row>10</xdr:row>
      <xdr:rowOff>95249</xdr:rowOff>
    </xdr:to>
    <xdr:graphicFrame macro="">
      <xdr:nvGraphicFramePr>
        <xdr:cNvPr id="3" name="Chart 2">
          <a:extLst>
            <a:ext uri="{FF2B5EF4-FFF2-40B4-BE49-F238E27FC236}">
              <a16:creationId xmlns:a16="http://schemas.microsoft.com/office/drawing/2014/main" id="{13A5D65B-A38A-4768-A4D7-3BEFF81AEC7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6</xdr:col>
      <xdr:colOff>69848</xdr:colOff>
      <xdr:row>0</xdr:row>
      <xdr:rowOff>47625</xdr:rowOff>
    </xdr:from>
    <xdr:to>
      <xdr:col>8</xdr:col>
      <xdr:colOff>626910</xdr:colOff>
      <xdr:row>0</xdr:row>
      <xdr:rowOff>335625</xdr:rowOff>
    </xdr:to>
    <xdr:sp macro="" textlink="">
      <xdr:nvSpPr>
        <xdr:cNvPr id="5" name="Snip Single Corner Rectangle 8">
          <a:hlinkClick xmlns:r="http://schemas.openxmlformats.org/officeDocument/2006/relationships" r:id="rId2"/>
          <a:extLst>
            <a:ext uri="{FF2B5EF4-FFF2-40B4-BE49-F238E27FC236}">
              <a16:creationId xmlns:a16="http://schemas.microsoft.com/office/drawing/2014/main" id="{E8F57E75-72EF-4C3B-A48E-E107FB8F930A}"/>
            </a:ext>
          </a:extLst>
        </xdr:cNvPr>
        <xdr:cNvSpPr/>
      </xdr:nvSpPr>
      <xdr:spPr>
        <a:xfrm>
          <a:off x="7249317" y="47625"/>
          <a:ext cx="1962000" cy="288000"/>
        </a:xfrm>
        <a:prstGeom prst="snip1Rect">
          <a:avLst/>
        </a:prstGeom>
        <a:solidFill>
          <a:schemeClr val="bg1"/>
        </a:solidFill>
        <a:ln w="63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0">
              <a:solidFill>
                <a:schemeClr val="tx1"/>
              </a:solidFill>
            </a:rPr>
            <a:t>Treatment Targets</a:t>
          </a:r>
          <a:endParaRPr lang="en-US" sz="1100" b="0"/>
        </a:p>
      </xdr:txBody>
    </xdr:sp>
    <xdr:clientData/>
  </xdr:twoCellAnchor>
  <xdr:twoCellAnchor editAs="absolute">
    <xdr:from>
      <xdr:col>2</xdr:col>
      <xdr:colOff>1210469</xdr:colOff>
      <xdr:row>0</xdr:row>
      <xdr:rowOff>47624</xdr:rowOff>
    </xdr:from>
    <xdr:to>
      <xdr:col>6</xdr:col>
      <xdr:colOff>53031</xdr:colOff>
      <xdr:row>0</xdr:row>
      <xdr:rowOff>335624</xdr:rowOff>
    </xdr:to>
    <xdr:sp macro="" textlink="">
      <xdr:nvSpPr>
        <xdr:cNvPr id="6" name="Snip Single Corner Rectangle 9">
          <a:extLst>
            <a:ext uri="{FF2B5EF4-FFF2-40B4-BE49-F238E27FC236}">
              <a16:creationId xmlns:a16="http://schemas.microsoft.com/office/drawing/2014/main" id="{4BEC9416-ABA2-4D65-BF06-4B81EA8D5948}"/>
            </a:ext>
          </a:extLst>
        </xdr:cNvPr>
        <xdr:cNvSpPr>
          <a:spLocks noChangeAspect="1"/>
        </xdr:cNvSpPr>
      </xdr:nvSpPr>
      <xdr:spPr>
        <a:xfrm>
          <a:off x="5572125" y="47624"/>
          <a:ext cx="1962000" cy="288000"/>
        </a:xfrm>
        <a:prstGeom prst="snip1Rect">
          <a:avLst/>
        </a:prstGeom>
        <a:solidFill>
          <a:schemeClr val="accent1">
            <a:lumMod val="20000"/>
            <a:lumOff val="80000"/>
          </a:schemeClr>
        </a:solid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1">
              <a:solidFill>
                <a:schemeClr val="tx1"/>
              </a:solidFill>
            </a:rPr>
            <a:t>Care Processes</a:t>
          </a:r>
        </a:p>
      </xdr:txBody>
    </xdr:sp>
    <xdr:clientData/>
  </xdr:twoCellAnchor>
  <xdr:twoCellAnchor editAs="absolute">
    <xdr:from>
      <xdr:col>8</xdr:col>
      <xdr:colOff>634993</xdr:colOff>
      <xdr:row>0</xdr:row>
      <xdr:rowOff>47625</xdr:rowOff>
    </xdr:from>
    <xdr:to>
      <xdr:col>11</xdr:col>
      <xdr:colOff>239556</xdr:colOff>
      <xdr:row>0</xdr:row>
      <xdr:rowOff>335625</xdr:rowOff>
    </xdr:to>
    <xdr:sp macro="" textlink="">
      <xdr:nvSpPr>
        <xdr:cNvPr id="8" name="Snip Single Corner Rectangle 8">
          <a:hlinkClick xmlns:r="http://schemas.openxmlformats.org/officeDocument/2006/relationships" r:id="rId3"/>
          <a:extLst>
            <a:ext uri="{FF2B5EF4-FFF2-40B4-BE49-F238E27FC236}">
              <a16:creationId xmlns:a16="http://schemas.microsoft.com/office/drawing/2014/main" id="{CE609688-C781-42C7-8D15-6D62340D0757}"/>
            </a:ext>
          </a:extLst>
        </xdr:cNvPr>
        <xdr:cNvSpPr/>
      </xdr:nvSpPr>
      <xdr:spPr>
        <a:xfrm>
          <a:off x="9219400" y="47625"/>
          <a:ext cx="1962000" cy="288000"/>
        </a:xfrm>
        <a:prstGeom prst="snip1Rect">
          <a:avLst/>
        </a:prstGeom>
        <a:solidFill>
          <a:schemeClr val="bg1"/>
        </a:solidFill>
        <a:ln w="63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0">
              <a:solidFill>
                <a:schemeClr val="tx1"/>
              </a:solidFill>
            </a:rPr>
            <a:t>T2</a:t>
          </a:r>
          <a:r>
            <a:rPr lang="en-US" sz="1100" b="0" baseline="0">
              <a:solidFill>
                <a:schemeClr val="tx1"/>
              </a:solidFill>
            </a:rPr>
            <a:t> Day</a:t>
          </a:r>
        </a:p>
        <a:p>
          <a:pPr algn="l"/>
          <a:endParaRPr lang="en-US" sz="1100" b="0"/>
        </a:p>
      </xdr:txBody>
    </xdr:sp>
    <xdr:clientData/>
  </xdr:twoCellAnchor>
  <xdr:twoCellAnchor editAs="oneCell">
    <xdr:from>
      <xdr:col>0</xdr:col>
      <xdr:colOff>0</xdr:colOff>
      <xdr:row>2</xdr:row>
      <xdr:rowOff>9525</xdr:rowOff>
    </xdr:from>
    <xdr:to>
      <xdr:col>1</xdr:col>
      <xdr:colOff>107157</xdr:colOff>
      <xdr:row>5</xdr:row>
      <xdr:rowOff>59533</xdr:rowOff>
    </xdr:to>
    <mc:AlternateContent xmlns:mc="http://schemas.openxmlformats.org/markup-compatibility/2006" xmlns:a14="http://schemas.microsoft.com/office/drawing/2010/main">
      <mc:Choice Requires="a14">
        <xdr:graphicFrame macro="">
          <xdr:nvGraphicFramePr>
            <xdr:cNvPr id="9" name="Rel_D 7">
              <a:extLst>
                <a:ext uri="{FF2B5EF4-FFF2-40B4-BE49-F238E27FC236}">
                  <a16:creationId xmlns:a16="http://schemas.microsoft.com/office/drawing/2014/main" id="{58809B17-8380-4FB6-A9B8-D36B8E088AD5}"/>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Rel_D 7"/>
            </a:graphicData>
          </a:graphic>
        </xdr:graphicFrame>
      </mc:Choice>
      <mc:Fallback xmlns="">
        <xdr:sp macro="" textlink="">
          <xdr:nvSpPr>
            <xdr:cNvPr id="0" name=""/>
            <xdr:cNvSpPr>
              <a:spLocks noTextEdit="1"/>
            </xdr:cNvSpPr>
          </xdr:nvSpPr>
          <xdr:spPr>
            <a:xfrm>
              <a:off x="0" y="700088"/>
              <a:ext cx="4524374" cy="621507"/>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18</xdr:col>
      <xdr:colOff>889008</xdr:colOff>
      <xdr:row>0</xdr:row>
      <xdr:rowOff>79373</xdr:rowOff>
    </xdr:from>
    <xdr:to>
      <xdr:col>21</xdr:col>
      <xdr:colOff>15883</xdr:colOff>
      <xdr:row>1</xdr:row>
      <xdr:rowOff>47062</xdr:rowOff>
    </xdr:to>
    <xdr:pic>
      <xdr:nvPicPr>
        <xdr:cNvPr id="10" name="Picture 9">
          <a:extLst>
            <a:ext uri="{FF2B5EF4-FFF2-40B4-BE49-F238E27FC236}">
              <a16:creationId xmlns:a16="http://schemas.microsoft.com/office/drawing/2014/main" id="{B44C764A-EDAE-48E5-BC69-A7A1F9E1EBF0}"/>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18581696" y="79373"/>
          <a:ext cx="1484313" cy="690002"/>
        </a:xfrm>
        <a:prstGeom prst="rect">
          <a:avLst/>
        </a:prstGeom>
      </xdr:spPr>
    </xdr:pic>
    <xdr:clientData/>
  </xdr:twoCellAnchor>
  <xdr:twoCellAnchor>
    <xdr:from>
      <xdr:col>2</xdr:col>
      <xdr:colOff>0</xdr:colOff>
      <xdr:row>11</xdr:row>
      <xdr:rowOff>119063</xdr:rowOff>
    </xdr:from>
    <xdr:to>
      <xdr:col>23</xdr:col>
      <xdr:colOff>0</xdr:colOff>
      <xdr:row>24</xdr:row>
      <xdr:rowOff>420688</xdr:rowOff>
    </xdr:to>
    <xdr:graphicFrame macro="">
      <xdr:nvGraphicFramePr>
        <xdr:cNvPr id="12" name="Chart 11">
          <a:extLst>
            <a:ext uri="{FF2B5EF4-FFF2-40B4-BE49-F238E27FC236}">
              <a16:creationId xmlns:a16="http://schemas.microsoft.com/office/drawing/2014/main" id="{BF05FC8C-6D7D-4F14-B730-F63A83F4219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13</xdr:row>
      <xdr:rowOff>1</xdr:rowOff>
    </xdr:from>
    <xdr:to>
      <xdr:col>1</xdr:col>
      <xdr:colOff>130968</xdr:colOff>
      <xdr:row>23</xdr:row>
      <xdr:rowOff>202407</xdr:rowOff>
    </xdr:to>
    <mc:AlternateContent xmlns:mc="http://schemas.openxmlformats.org/markup-compatibility/2006" xmlns:a14="http://schemas.microsoft.com/office/drawing/2010/main">
      <mc:Choice Requires="a14">
        <xdr:graphicFrame macro="">
          <xdr:nvGraphicFramePr>
            <xdr:cNvPr id="4" name="SubLocality 1">
              <a:extLst>
                <a:ext uri="{FF2B5EF4-FFF2-40B4-BE49-F238E27FC236}">
                  <a16:creationId xmlns:a16="http://schemas.microsoft.com/office/drawing/2014/main" id="{C05E7AB0-06E5-42F4-95A1-D284C00E00EA}"/>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SubLocality 1"/>
            </a:graphicData>
          </a:graphic>
        </xdr:graphicFrame>
      </mc:Choice>
      <mc:Fallback xmlns="">
        <xdr:sp macro="" textlink="">
          <xdr:nvSpPr>
            <xdr:cNvPr id="0" name=""/>
            <xdr:cNvSpPr>
              <a:spLocks noTextEdit="1"/>
            </xdr:cNvSpPr>
          </xdr:nvSpPr>
          <xdr:spPr>
            <a:xfrm>
              <a:off x="0" y="3155157"/>
              <a:ext cx="3083718" cy="2107406"/>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0</xdr:col>
      <xdr:colOff>0</xdr:colOff>
      <xdr:row>6</xdr:row>
      <xdr:rowOff>9526</xdr:rowOff>
    </xdr:from>
    <xdr:to>
      <xdr:col>1</xdr:col>
      <xdr:colOff>107156</xdr:colOff>
      <xdr:row>12</xdr:row>
      <xdr:rowOff>23813</xdr:rowOff>
    </xdr:to>
    <mc:AlternateContent xmlns:mc="http://schemas.openxmlformats.org/markup-compatibility/2006" xmlns:a14="http://schemas.microsoft.com/office/drawing/2010/main">
      <mc:Choice Requires="a14">
        <xdr:graphicFrame macro="">
          <xdr:nvGraphicFramePr>
            <xdr:cNvPr id="2" name="Locality">
              <a:extLst>
                <a:ext uri="{FF2B5EF4-FFF2-40B4-BE49-F238E27FC236}">
                  <a16:creationId xmlns:a16="http://schemas.microsoft.com/office/drawing/2014/main" id="{B1EE111D-B520-6253-41BD-B6B6AE81BA2C}"/>
                </a:ext>
              </a:extLst>
            </xdr:cNvPr>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0" y="1831182"/>
              <a:ext cx="3059906" cy="1157287"/>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3.xml><?xml version="1.0" encoding="utf-8"?>
<xdr:wsDr xmlns:xdr="http://schemas.openxmlformats.org/drawingml/2006/spreadsheetDrawing" xmlns:a="http://schemas.openxmlformats.org/drawingml/2006/main">
  <xdr:twoCellAnchor editAs="absolute">
    <xdr:from>
      <xdr:col>5</xdr:col>
      <xdr:colOff>773905</xdr:colOff>
      <xdr:row>0</xdr:row>
      <xdr:rowOff>47625</xdr:rowOff>
    </xdr:from>
    <xdr:to>
      <xdr:col>8</xdr:col>
      <xdr:colOff>377029</xdr:colOff>
      <xdr:row>0</xdr:row>
      <xdr:rowOff>335625</xdr:rowOff>
    </xdr:to>
    <xdr:sp macro="" textlink="">
      <xdr:nvSpPr>
        <xdr:cNvPr id="4" name="Snip Single Corner Rectangle 1">
          <a:extLst>
            <a:ext uri="{FF2B5EF4-FFF2-40B4-BE49-F238E27FC236}">
              <a16:creationId xmlns:a16="http://schemas.microsoft.com/office/drawing/2014/main" id="{C0EB512B-FF33-4895-8F8E-87C0459452AA}"/>
            </a:ext>
          </a:extLst>
        </xdr:cNvPr>
        <xdr:cNvSpPr/>
      </xdr:nvSpPr>
      <xdr:spPr>
        <a:xfrm>
          <a:off x="7274718" y="47625"/>
          <a:ext cx="1960561" cy="288000"/>
        </a:xfrm>
        <a:prstGeom prst="snip1Rect">
          <a:avLst/>
        </a:prstGeom>
        <a:solidFill>
          <a:schemeClr val="accent1">
            <a:lumMod val="20000"/>
            <a:lumOff val="80000"/>
          </a:schemeClr>
        </a:solid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1">
              <a:solidFill>
                <a:schemeClr val="tx1"/>
              </a:solidFill>
            </a:rPr>
            <a:t>Treatment Targets</a:t>
          </a:r>
          <a:endParaRPr lang="en-US" sz="1100" b="1"/>
        </a:p>
      </xdr:txBody>
    </xdr:sp>
    <xdr:clientData/>
  </xdr:twoCellAnchor>
  <xdr:twoCellAnchor editAs="absolute">
    <xdr:from>
      <xdr:col>3</xdr:col>
      <xdr:colOff>207962</xdr:colOff>
      <xdr:row>0</xdr:row>
      <xdr:rowOff>45244</xdr:rowOff>
    </xdr:from>
    <xdr:to>
      <xdr:col>5</xdr:col>
      <xdr:colOff>763587</xdr:colOff>
      <xdr:row>0</xdr:row>
      <xdr:rowOff>333244</xdr:rowOff>
    </xdr:to>
    <xdr:sp macro="" textlink="">
      <xdr:nvSpPr>
        <xdr:cNvPr id="5" name="Snip Single Corner Rectangle 10">
          <a:hlinkClick xmlns:r="http://schemas.openxmlformats.org/officeDocument/2006/relationships" r:id="rId1"/>
          <a:extLst>
            <a:ext uri="{FF2B5EF4-FFF2-40B4-BE49-F238E27FC236}">
              <a16:creationId xmlns:a16="http://schemas.microsoft.com/office/drawing/2014/main" id="{13C419D7-6592-4597-87D1-058D420E776D}"/>
            </a:ext>
          </a:extLst>
        </xdr:cNvPr>
        <xdr:cNvSpPr/>
      </xdr:nvSpPr>
      <xdr:spPr>
        <a:xfrm>
          <a:off x="5303837" y="45244"/>
          <a:ext cx="1960563" cy="288000"/>
        </a:xfrm>
        <a:prstGeom prst="snip1Rect">
          <a:avLst/>
        </a:prstGeom>
        <a:noFill/>
        <a:ln w="952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solidFill>
                <a:schemeClr val="tx1"/>
              </a:solidFill>
            </a:rPr>
            <a:t>Care Processes</a:t>
          </a:r>
        </a:p>
      </xdr:txBody>
    </xdr:sp>
    <xdr:clientData/>
  </xdr:twoCellAnchor>
  <xdr:twoCellAnchor editAs="absolute">
    <xdr:from>
      <xdr:col>8</xdr:col>
      <xdr:colOff>392904</xdr:colOff>
      <xdr:row>0</xdr:row>
      <xdr:rowOff>35719</xdr:rowOff>
    </xdr:from>
    <xdr:to>
      <xdr:col>10</xdr:col>
      <xdr:colOff>264167</xdr:colOff>
      <xdr:row>0</xdr:row>
      <xdr:rowOff>323719</xdr:rowOff>
    </xdr:to>
    <xdr:sp macro="" textlink="">
      <xdr:nvSpPr>
        <xdr:cNvPr id="6" name="Snip Single Corner Rectangle 8">
          <a:hlinkClick xmlns:r="http://schemas.openxmlformats.org/officeDocument/2006/relationships" r:id="rId2"/>
          <a:extLst>
            <a:ext uri="{FF2B5EF4-FFF2-40B4-BE49-F238E27FC236}">
              <a16:creationId xmlns:a16="http://schemas.microsoft.com/office/drawing/2014/main" id="{B2FE0FAD-0250-471E-86A9-AC527F4DB5CC}"/>
            </a:ext>
          </a:extLst>
        </xdr:cNvPr>
        <xdr:cNvSpPr/>
      </xdr:nvSpPr>
      <xdr:spPr>
        <a:xfrm>
          <a:off x="9251154" y="35719"/>
          <a:ext cx="1962000" cy="288000"/>
        </a:xfrm>
        <a:prstGeom prst="snip1Rect">
          <a:avLst/>
        </a:prstGeom>
        <a:solidFill>
          <a:schemeClr val="bg1"/>
        </a:solidFill>
        <a:ln w="63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0">
              <a:solidFill>
                <a:schemeClr val="tx1"/>
              </a:solidFill>
            </a:rPr>
            <a:t>T2 Day</a:t>
          </a:r>
        </a:p>
      </xdr:txBody>
    </xdr:sp>
    <xdr:clientData/>
  </xdr:twoCellAnchor>
  <xdr:twoCellAnchor editAs="oneCell">
    <xdr:from>
      <xdr:col>16</xdr:col>
      <xdr:colOff>0</xdr:colOff>
      <xdr:row>0</xdr:row>
      <xdr:rowOff>0</xdr:rowOff>
    </xdr:from>
    <xdr:to>
      <xdr:col>17</xdr:col>
      <xdr:colOff>293687</xdr:colOff>
      <xdr:row>0</xdr:row>
      <xdr:rowOff>690002</xdr:rowOff>
    </xdr:to>
    <xdr:pic>
      <xdr:nvPicPr>
        <xdr:cNvPr id="12" name="Picture 11">
          <a:extLst>
            <a:ext uri="{FF2B5EF4-FFF2-40B4-BE49-F238E27FC236}">
              <a16:creationId xmlns:a16="http://schemas.microsoft.com/office/drawing/2014/main" id="{E846C582-32F1-40C2-B100-38C8D6E23F2C}"/>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17692688" y="0"/>
          <a:ext cx="1246187" cy="690002"/>
        </a:xfrm>
        <a:prstGeom prst="rect">
          <a:avLst/>
        </a:prstGeom>
      </xdr:spPr>
    </xdr:pic>
    <xdr:clientData/>
  </xdr:twoCellAnchor>
  <xdr:twoCellAnchor>
    <xdr:from>
      <xdr:col>1</xdr:col>
      <xdr:colOff>285751</xdr:colOff>
      <xdr:row>2</xdr:row>
      <xdr:rowOff>0</xdr:rowOff>
    </xdr:from>
    <xdr:to>
      <xdr:col>17</xdr:col>
      <xdr:colOff>416718</xdr:colOff>
      <xdr:row>23</xdr:row>
      <xdr:rowOff>444500</xdr:rowOff>
    </xdr:to>
    <xdr:graphicFrame macro="">
      <xdr:nvGraphicFramePr>
        <xdr:cNvPr id="3" name="Chart 2">
          <a:extLst>
            <a:ext uri="{FF2B5EF4-FFF2-40B4-BE49-F238E27FC236}">
              <a16:creationId xmlns:a16="http://schemas.microsoft.com/office/drawing/2014/main" id="{317F9984-A402-41CD-9EEC-6301558C995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editAs="oneCell">
    <xdr:from>
      <xdr:col>0</xdr:col>
      <xdr:colOff>0</xdr:colOff>
      <xdr:row>14</xdr:row>
      <xdr:rowOff>1</xdr:rowOff>
    </xdr:from>
    <xdr:to>
      <xdr:col>1</xdr:col>
      <xdr:colOff>23812</xdr:colOff>
      <xdr:row>24</xdr:row>
      <xdr:rowOff>1</xdr:rowOff>
    </xdr:to>
    <mc:AlternateContent xmlns:mc="http://schemas.openxmlformats.org/markup-compatibility/2006" xmlns:a14="http://schemas.microsoft.com/office/drawing/2010/main">
      <mc:Choice Requires="a14">
        <xdr:graphicFrame macro="">
          <xdr:nvGraphicFramePr>
            <xdr:cNvPr id="11" name="SubLocality">
              <a:extLst>
                <a:ext uri="{FF2B5EF4-FFF2-40B4-BE49-F238E27FC236}">
                  <a16:creationId xmlns:a16="http://schemas.microsoft.com/office/drawing/2014/main" id="{D9EAAA67-C4C2-4E2E-8A03-10CC41AC0C4E}"/>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SubLocality"/>
            </a:graphicData>
          </a:graphic>
        </xdr:graphicFrame>
      </mc:Choice>
      <mc:Fallback xmlns="">
        <xdr:sp macro="" textlink="">
          <xdr:nvSpPr>
            <xdr:cNvPr id="0" name=""/>
            <xdr:cNvSpPr>
              <a:spLocks noTextEdit="1"/>
            </xdr:cNvSpPr>
          </xdr:nvSpPr>
          <xdr:spPr>
            <a:xfrm>
              <a:off x="0" y="3345657"/>
              <a:ext cx="3059906" cy="2178844"/>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0</xdr:col>
      <xdr:colOff>0</xdr:colOff>
      <xdr:row>6</xdr:row>
      <xdr:rowOff>1</xdr:rowOff>
    </xdr:from>
    <xdr:to>
      <xdr:col>1</xdr:col>
      <xdr:colOff>0</xdr:colOff>
      <xdr:row>13</xdr:row>
      <xdr:rowOff>1</xdr:rowOff>
    </xdr:to>
    <mc:AlternateContent xmlns:mc="http://schemas.openxmlformats.org/markup-compatibility/2006" xmlns:a14="http://schemas.microsoft.com/office/drawing/2010/main">
      <mc:Choice Requires="a14">
        <xdr:graphicFrame macro="">
          <xdr:nvGraphicFramePr>
            <xdr:cNvPr id="7" name="Locality 1">
              <a:extLst>
                <a:ext uri="{FF2B5EF4-FFF2-40B4-BE49-F238E27FC236}">
                  <a16:creationId xmlns:a16="http://schemas.microsoft.com/office/drawing/2014/main" id="{4646D72D-CD47-4EBD-80FE-3C12A2428D3F}"/>
                </a:ext>
              </a:extLst>
            </xdr:cNvPr>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0" y="1821657"/>
              <a:ext cx="3036094" cy="1333500"/>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0</xdr:colOff>
      <xdr:row>1</xdr:row>
      <xdr:rowOff>333374</xdr:rowOff>
    </xdr:from>
    <xdr:to>
      <xdr:col>1</xdr:col>
      <xdr:colOff>0</xdr:colOff>
      <xdr:row>5</xdr:row>
      <xdr:rowOff>23812</xdr:rowOff>
    </xdr:to>
    <mc:AlternateContent xmlns:mc="http://schemas.openxmlformats.org/markup-compatibility/2006" xmlns:a14="http://schemas.microsoft.com/office/drawing/2010/main">
      <mc:Choice Requires="a14">
        <xdr:graphicFrame macro="">
          <xdr:nvGraphicFramePr>
            <xdr:cNvPr id="10" name="Rel_D">
              <a:extLst>
                <a:ext uri="{FF2B5EF4-FFF2-40B4-BE49-F238E27FC236}">
                  <a16:creationId xmlns:a16="http://schemas.microsoft.com/office/drawing/2014/main" id="{349168BF-91A3-45CB-8F07-09FECEA78BD3}"/>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0" y="1059655"/>
              <a:ext cx="3036094" cy="595313"/>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4.xml><?xml version="1.0" encoding="utf-8"?>
<xdr:wsDr xmlns:xdr="http://schemas.openxmlformats.org/drawingml/2006/spreadsheetDrawing" xmlns:a="http://schemas.openxmlformats.org/drawingml/2006/main">
  <xdr:twoCellAnchor editAs="absolute">
    <xdr:from>
      <xdr:col>5</xdr:col>
      <xdr:colOff>182536</xdr:colOff>
      <xdr:row>0</xdr:row>
      <xdr:rowOff>47625</xdr:rowOff>
    </xdr:from>
    <xdr:to>
      <xdr:col>8</xdr:col>
      <xdr:colOff>287161</xdr:colOff>
      <xdr:row>0</xdr:row>
      <xdr:rowOff>335625</xdr:rowOff>
    </xdr:to>
    <xdr:sp macro="" textlink="">
      <xdr:nvSpPr>
        <xdr:cNvPr id="4" name="Snip Single Corner Rectangle 1">
          <a:hlinkClick xmlns:r="http://schemas.openxmlformats.org/officeDocument/2006/relationships" r:id="rId1"/>
          <a:extLst>
            <a:ext uri="{FF2B5EF4-FFF2-40B4-BE49-F238E27FC236}">
              <a16:creationId xmlns:a16="http://schemas.microsoft.com/office/drawing/2014/main" id="{774D24C3-B95B-4F35-A4D2-208ADB7D976F}"/>
            </a:ext>
          </a:extLst>
        </xdr:cNvPr>
        <xdr:cNvSpPr>
          <a:spLocks noChangeAspect="1"/>
        </xdr:cNvSpPr>
      </xdr:nvSpPr>
      <xdr:spPr>
        <a:xfrm>
          <a:off x="7290568" y="47625"/>
          <a:ext cx="1962000" cy="288000"/>
        </a:xfrm>
        <a:prstGeom prst="snip1Rect">
          <a:avLst/>
        </a:prstGeom>
        <a:noFill/>
        <a:ln w="952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lgn="l"/>
          <a:r>
            <a:rPr lang="en-US" sz="1100">
              <a:solidFill>
                <a:schemeClr val="tx1"/>
              </a:solidFill>
              <a:latin typeface="+mn-lt"/>
              <a:ea typeface="+mn-ea"/>
              <a:cs typeface="+mn-cs"/>
            </a:rPr>
            <a:t>Treatment Targets</a:t>
          </a:r>
        </a:p>
      </xdr:txBody>
    </xdr:sp>
    <xdr:clientData/>
  </xdr:twoCellAnchor>
  <xdr:twoCellAnchor editAs="absolute">
    <xdr:from>
      <xdr:col>2</xdr:col>
      <xdr:colOff>604852</xdr:colOff>
      <xdr:row>0</xdr:row>
      <xdr:rowOff>45244</xdr:rowOff>
    </xdr:from>
    <xdr:to>
      <xdr:col>5</xdr:col>
      <xdr:colOff>173695</xdr:colOff>
      <xdr:row>0</xdr:row>
      <xdr:rowOff>333244</xdr:rowOff>
    </xdr:to>
    <xdr:sp macro="" textlink="">
      <xdr:nvSpPr>
        <xdr:cNvPr id="5" name="Snip Single Corner Rectangle 10">
          <a:hlinkClick xmlns:r="http://schemas.openxmlformats.org/officeDocument/2006/relationships" r:id="rId2"/>
          <a:extLst>
            <a:ext uri="{FF2B5EF4-FFF2-40B4-BE49-F238E27FC236}">
              <a16:creationId xmlns:a16="http://schemas.microsoft.com/office/drawing/2014/main" id="{6C534C0C-75C9-4B91-AC1A-F51F93667AFE}"/>
            </a:ext>
          </a:extLst>
        </xdr:cNvPr>
        <xdr:cNvSpPr>
          <a:spLocks noChangeAspect="1"/>
        </xdr:cNvSpPr>
      </xdr:nvSpPr>
      <xdr:spPr>
        <a:xfrm>
          <a:off x="5319727" y="45244"/>
          <a:ext cx="1962000" cy="288000"/>
        </a:xfrm>
        <a:prstGeom prst="snip1Rect">
          <a:avLst/>
        </a:prstGeom>
        <a:noFill/>
        <a:ln w="952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solidFill>
                <a:schemeClr val="tx1"/>
              </a:solidFill>
            </a:rPr>
            <a:t>Care Processes</a:t>
          </a:r>
        </a:p>
      </xdr:txBody>
    </xdr:sp>
    <xdr:clientData/>
  </xdr:twoCellAnchor>
  <xdr:twoCellAnchor editAs="absolute">
    <xdr:from>
      <xdr:col>8</xdr:col>
      <xdr:colOff>314308</xdr:colOff>
      <xdr:row>0</xdr:row>
      <xdr:rowOff>35719</xdr:rowOff>
    </xdr:from>
    <xdr:to>
      <xdr:col>10</xdr:col>
      <xdr:colOff>387183</xdr:colOff>
      <xdr:row>0</xdr:row>
      <xdr:rowOff>323719</xdr:rowOff>
    </xdr:to>
    <xdr:sp macro="" textlink="">
      <xdr:nvSpPr>
        <xdr:cNvPr id="6" name="Snip Single Corner Rectangle 8">
          <a:extLst>
            <a:ext uri="{FF2B5EF4-FFF2-40B4-BE49-F238E27FC236}">
              <a16:creationId xmlns:a16="http://schemas.microsoft.com/office/drawing/2014/main" id="{DDF1556B-0C17-45DA-B0E4-29051197BA67}"/>
            </a:ext>
          </a:extLst>
        </xdr:cNvPr>
        <xdr:cNvSpPr>
          <a:spLocks noChangeAspect="1"/>
        </xdr:cNvSpPr>
      </xdr:nvSpPr>
      <xdr:spPr>
        <a:xfrm>
          <a:off x="9279715" y="35719"/>
          <a:ext cx="1962000" cy="288000"/>
        </a:xfrm>
        <a:prstGeom prst="snip1Rect">
          <a:avLst/>
        </a:prstGeom>
        <a:solidFill>
          <a:schemeClr val="accent1">
            <a:lumMod val="20000"/>
            <a:lumOff val="80000"/>
          </a:schemeClr>
        </a:solid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lgn="l"/>
          <a:r>
            <a:rPr lang="en-US" sz="1100" b="1">
              <a:solidFill>
                <a:schemeClr val="tx1"/>
              </a:solidFill>
              <a:latin typeface="+mn-lt"/>
              <a:ea typeface="+mn-ea"/>
              <a:cs typeface="+mn-cs"/>
            </a:rPr>
            <a:t>T2 Day</a:t>
          </a:r>
        </a:p>
      </xdr:txBody>
    </xdr:sp>
    <xdr:clientData/>
  </xdr:twoCellAnchor>
  <xdr:twoCellAnchor editAs="oneCell">
    <xdr:from>
      <xdr:col>46</xdr:col>
      <xdr:colOff>0</xdr:colOff>
      <xdr:row>0</xdr:row>
      <xdr:rowOff>0</xdr:rowOff>
    </xdr:from>
    <xdr:to>
      <xdr:col>48</xdr:col>
      <xdr:colOff>99219</xdr:colOff>
      <xdr:row>0</xdr:row>
      <xdr:rowOff>682065</xdr:rowOff>
    </xdr:to>
    <xdr:pic>
      <xdr:nvPicPr>
        <xdr:cNvPr id="12" name="Picture 11">
          <a:extLst>
            <a:ext uri="{FF2B5EF4-FFF2-40B4-BE49-F238E27FC236}">
              <a16:creationId xmlns:a16="http://schemas.microsoft.com/office/drawing/2014/main" id="{7C374730-DD0D-4D69-9C60-27F6108BD0BE}"/>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40640000" y="0"/>
          <a:ext cx="1496219" cy="690002"/>
        </a:xfrm>
        <a:prstGeom prst="rect">
          <a:avLst/>
        </a:prstGeom>
      </xdr:spPr>
    </xdr:pic>
    <xdr:clientData/>
  </xdr:twoCellAnchor>
  <xdr:twoCellAnchor>
    <xdr:from>
      <xdr:col>1</xdr:col>
      <xdr:colOff>904873</xdr:colOff>
      <xdr:row>2</xdr:row>
      <xdr:rowOff>0</xdr:rowOff>
    </xdr:from>
    <xdr:to>
      <xdr:col>26</xdr:col>
      <xdr:colOff>809623</xdr:colOff>
      <xdr:row>19</xdr:row>
      <xdr:rowOff>140495</xdr:rowOff>
    </xdr:to>
    <xdr:graphicFrame macro="">
      <xdr:nvGraphicFramePr>
        <xdr:cNvPr id="7" name="Chart 6">
          <a:extLst>
            <a:ext uri="{FF2B5EF4-FFF2-40B4-BE49-F238E27FC236}">
              <a16:creationId xmlns:a16="http://schemas.microsoft.com/office/drawing/2014/main" id="{BF75380D-C036-45E7-955F-5E4F73D1C1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editAs="oneCell">
    <xdr:from>
      <xdr:col>0</xdr:col>
      <xdr:colOff>0</xdr:colOff>
      <xdr:row>11</xdr:row>
      <xdr:rowOff>1</xdr:rowOff>
    </xdr:from>
    <xdr:to>
      <xdr:col>0</xdr:col>
      <xdr:colOff>3607594</xdr:colOff>
      <xdr:row>22</xdr:row>
      <xdr:rowOff>59531</xdr:rowOff>
    </xdr:to>
    <mc:AlternateContent xmlns:mc="http://schemas.openxmlformats.org/markup-compatibility/2006" xmlns:a14="http://schemas.microsoft.com/office/drawing/2010/main">
      <mc:Choice Requires="a14">
        <xdr:graphicFrame macro="">
          <xdr:nvGraphicFramePr>
            <xdr:cNvPr id="9" name="SubLocality 2">
              <a:extLst>
                <a:ext uri="{FF2B5EF4-FFF2-40B4-BE49-F238E27FC236}">
                  <a16:creationId xmlns:a16="http://schemas.microsoft.com/office/drawing/2014/main" id="{4E46D4CA-AC40-4423-93FA-8E8516D143C2}"/>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SubLocality 2"/>
            </a:graphicData>
          </a:graphic>
        </xdr:graphicFrame>
      </mc:Choice>
      <mc:Fallback xmlns="">
        <xdr:sp macro="" textlink="">
          <xdr:nvSpPr>
            <xdr:cNvPr id="0" name=""/>
            <xdr:cNvSpPr>
              <a:spLocks noTextEdit="1"/>
            </xdr:cNvSpPr>
          </xdr:nvSpPr>
          <xdr:spPr>
            <a:xfrm>
              <a:off x="0" y="3488532"/>
              <a:ext cx="3607594" cy="2155030"/>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0</xdr:col>
      <xdr:colOff>0</xdr:colOff>
      <xdr:row>3</xdr:row>
      <xdr:rowOff>1</xdr:rowOff>
    </xdr:from>
    <xdr:to>
      <xdr:col>0</xdr:col>
      <xdr:colOff>3619500</xdr:colOff>
      <xdr:row>9</xdr:row>
      <xdr:rowOff>0</xdr:rowOff>
    </xdr:to>
    <mc:AlternateContent xmlns:mc="http://schemas.openxmlformats.org/markup-compatibility/2006" xmlns:a14="http://schemas.microsoft.com/office/drawing/2010/main">
      <mc:Choice Requires="a14">
        <xdr:graphicFrame macro="">
          <xdr:nvGraphicFramePr>
            <xdr:cNvPr id="3" name="Locality 2">
              <a:extLst>
                <a:ext uri="{FF2B5EF4-FFF2-40B4-BE49-F238E27FC236}">
                  <a16:creationId xmlns:a16="http://schemas.microsoft.com/office/drawing/2014/main" id="{305A6AF8-1175-4CC6-A7ED-9DDC4BF42C26}"/>
                </a:ext>
              </a:extLst>
            </xdr:cNvPr>
            <xdr:cNvGraphicFramePr/>
          </xdr:nvGraphicFramePr>
          <xdr:xfrm>
            <a:off x="0" y="0"/>
            <a:ext cx="0" cy="0"/>
          </xdr:xfrm>
          <a:graphic>
            <a:graphicData uri="http://schemas.microsoft.com/office/drawing/2010/slicer">
              <sle:slicer xmlns:sle="http://schemas.microsoft.com/office/drawing/2010/slicer" name="Locality 2"/>
            </a:graphicData>
          </a:graphic>
        </xdr:graphicFrame>
      </mc:Choice>
      <mc:Fallback xmlns="">
        <xdr:sp macro="" textlink="">
          <xdr:nvSpPr>
            <xdr:cNvPr id="0" name=""/>
            <xdr:cNvSpPr>
              <a:spLocks noTextEdit="1"/>
            </xdr:cNvSpPr>
          </xdr:nvSpPr>
          <xdr:spPr>
            <a:xfrm>
              <a:off x="0" y="1964532"/>
              <a:ext cx="3619500" cy="1142999"/>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0</xdr:colOff>
      <xdr:row>2</xdr:row>
      <xdr:rowOff>0</xdr:rowOff>
    </xdr:from>
    <xdr:to>
      <xdr:col>0</xdr:col>
      <xdr:colOff>3631406</xdr:colOff>
      <xdr:row>2</xdr:row>
      <xdr:rowOff>631031</xdr:rowOff>
    </xdr:to>
    <mc:AlternateContent xmlns:mc="http://schemas.openxmlformats.org/markup-compatibility/2006" xmlns:a14="http://schemas.microsoft.com/office/drawing/2010/main">
      <mc:Choice Requires="a14">
        <xdr:graphicFrame macro="">
          <xdr:nvGraphicFramePr>
            <xdr:cNvPr id="10" name="Rel_D 8">
              <a:extLst>
                <a:ext uri="{FF2B5EF4-FFF2-40B4-BE49-F238E27FC236}">
                  <a16:creationId xmlns:a16="http://schemas.microsoft.com/office/drawing/2014/main" id="{709F174C-7A32-4613-8F7B-1A290EE1728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Rel_D 8"/>
            </a:graphicData>
          </a:graphic>
        </xdr:graphicFrame>
      </mc:Choice>
      <mc:Fallback xmlns="">
        <xdr:sp macro="" textlink="">
          <xdr:nvSpPr>
            <xdr:cNvPr id="0" name=""/>
            <xdr:cNvSpPr>
              <a:spLocks noTextEdit="1"/>
            </xdr:cNvSpPr>
          </xdr:nvSpPr>
          <xdr:spPr>
            <a:xfrm>
              <a:off x="0" y="1071563"/>
              <a:ext cx="3631406" cy="631031"/>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uthor" refreshedDate="45573.563128125003" createdVersion="8" refreshedVersion="8" minRefreshableVersion="3" recordCount="677" xr:uid="{8D39D86B-3ECA-4A09-A07A-7B63285DED25}">
  <cacheSource type="worksheet">
    <worksheetSource name="Data_Output"/>
  </cacheSource>
  <cacheFields count="98">
    <cacheField name="Locality" numFmtId="0">
      <sharedItems count="3">
        <s v="Barking and Dagenham"/>
        <s v="Havering"/>
        <s v="Redbridge"/>
      </sharedItems>
    </cacheField>
    <cacheField name="SubLocality" numFmtId="0">
      <sharedItems count="18">
        <s v="North"/>
        <s v="Central"/>
        <s v="East"/>
        <s v="East One"/>
        <s v="New West"/>
        <s v="West One"/>
        <s v="Havering Crest"/>
        <s v="Havering Marshall"/>
        <s v="Havering North"/>
        <s v="Havering South"/>
        <s v="Liberty"/>
        <s v="Cranbrook"/>
        <s v="Fairlop"/>
        <s v="Loxford"/>
        <s v="NewCross Alliance"/>
        <s v="Seven Kings"/>
        <s v="Wanstead &amp; Woodford"/>
        <s v="" u="1"/>
      </sharedItems>
    </cacheField>
    <cacheField name="Practice" numFmtId="0">
      <sharedItems/>
    </cacheField>
    <cacheField name="OrgID" numFmtId="0">
      <sharedItems/>
    </cacheField>
    <cacheField name="Rel_D" numFmtId="14">
      <sharedItems containsSemiMixedTypes="0" containsNonDate="0" containsDate="1" containsString="0" minDate="2024-05-01T00:00:00" maxDate="2024-10-02T00:00:00" count="6">
        <d v="2024-05-01T00:00:00"/>
        <d v="2024-06-01T00:00:00"/>
        <d v="2024-07-01T00:00:00"/>
        <d v="2024-08-01T00:00:00"/>
        <d v="2024-09-01T00:00:00"/>
        <d v="2024-10-01T00:00:00"/>
      </sharedItems>
    </cacheField>
    <cacheField name="Merged" numFmtId="0">
      <sharedItems count="231">
        <s v="F82012 Five Elms*"/>
        <s v="F82677 Becontree Medical Centre"/>
        <s v="F82604 Marks Gate Medical Practice"/>
        <s v="F82660 Tulasi Medical Centre"/>
        <s v="Y01719 Broad Street Medical Centre"/>
        <s v="F82005 Church Elm Lane Medical Practice"/>
        <s v="Y02575 Porters Avenue Doctors Surgery"/>
        <s v="Y08371 Beams Park Medical Centre**"/>
        <s v="F82678 Dr Alkaisy Surgery"/>
        <s v="F82003 First Avenue Surgery"/>
        <s v="F82634 Heathway Medical Centre"/>
        <s v="F82015 Hedgemans Surgery"/>
        <s v="F82679 Parkview Medical Practice"/>
        <s v="F82017 St Albans Surgery"/>
        <s v="F82625 Abbey Medical centre"/>
        <s v="F82042 Aurora Medcare"/>
        <s v="F82027 Faircross Health Centre"/>
        <s v="Y01280 Shifa Medical Practice"/>
        <s v="F82034 Victoria Medical Centre*"/>
        <s v="F82642 Gables Surgery"/>
        <s v="F82661 Green Lane Surgery"/>
        <s v="F82025 Julia Engwell Surgery"/>
        <s v="F82051 Laburnum Health centre"/>
        <s v="Y01795 The Oval Practice"/>
        <s v="F86040 The Surgery"/>
        <s v="F82038 Valence Medical Centre"/>
        <s v="F82018 Barking Medical  Group Practice"/>
        <s v="F82647 Dr Gupta &amp; Partner"/>
        <s v="F82001 Halbutt Street Surgery"/>
        <s v="F82680 Highgrove Surgery"/>
        <s v="F82040 John Smith House"/>
        <s v="F82650 Ripple Road Medical Centre"/>
        <s v="F82612 The White House"/>
        <s v="F82663 Brentwood Road Surgery (Dr Marks)"/>
        <s v="F82019 Chadwell Heath Health Centre - The Upstairs Surgery (Dr Hamilton-Smith)"/>
        <s v="F82023 High Street Surgery (Dr Pervez)"/>
        <s v="F82039 Rush Green Medical Centre (Dr Poologanathan &amp; Partners)"/>
        <s v="F82031 Rush Green Medical Centre (Dr Sanomi)"/>
        <s v="F82011 St Edwards Surgery"/>
        <s v="F82638 The Modern Medical Centre"/>
        <s v="F82009 North Street Medical Care"/>
        <s v="F82021 The New Medical Centre"/>
        <s v="F82013 Western Road Medical Centre"/>
        <s v="F82670 AbbaMoor Surgery"/>
        <s v="F82686 Ashton Gardens Surgery"/>
        <s v="F82016 Central Park Surgery (Dr Kakad)"/>
        <s v="F82630 Chase Cross Medical Centre (Dr Kulendran)"/>
        <s v="F82610 Dr N K Gupta Surgery"/>
        <s v="F82014 Harold Hill Health Centre (Dr Kuchhai)"/>
        <s v="F82648 Ingrebourne Medical Centre"/>
        <s v="Y02973 Kings Park Surgery"/>
        <s v="F82030 Lynwood Medical Centre"/>
        <s v="F82045 Oak Lodge Surgery (Dr Chowdhury)"/>
        <s v="F82010 Petersfield Surgery"/>
        <s v="F82671 Straight Road Doctors Surgery (Dr Prasad)"/>
        <s v="F82007 The Greenwood Practice"/>
        <s v="Y00312 The Robins Surgery"/>
        <s v="F82649 Berwick Surgery"/>
        <s v="F82675 Billet Lane Medical Centre"/>
        <s v="F82033 Dr V M Patel Surgery"/>
        <s v="F82619 Harlow Road Surgery (Dr N Tariq)"/>
        <s v="F82627 Rainham Health Centre"/>
        <s v="F82607 South Hornchurch Medical Practice"/>
        <s v="F82609 Sutton Ave Surgery"/>
        <s v="F82022 The Rosewood Medical Centre"/>
        <s v="F82624 The Upminster Bridge Surgery (Dr O'Moore)"/>
        <s v="F82053 Upminster Medical Centre"/>
        <s v="F82028 Wood Lane Medical Centre"/>
        <s v="F82674 Avon Road Surgery (Cranham Health Centre)"/>
        <s v="F82006 Cranham Village Surgery (Dr C Dahs &amp; Dr IP Humberstone Surgery)"/>
        <s v="F82002 Haiderian Medical Centre"/>
        <s v="F82055 Hornchurch Healthcare"/>
        <s v="F82008 Maylands Health Care"/>
        <s v="F86042 Balfour Road Surgery"/>
        <s v="F86698 Cranbrook Surgery"/>
        <s v="F86652 Drive Surgery"/>
        <s v="F86008 Gants Hill Medical Centre"/>
        <s v="Y00918 Granville Medical Centre"/>
        <s v="F86703 Redbridge Surgery"/>
        <s v="F86702 St Clements Surgery"/>
        <s v="F86657 York Road Surgery"/>
        <s v="F86083 Eastern Avenue Medical Centre"/>
        <s v="F86707 Fencepiece Road Medical Practice"/>
        <s v="F86007 Forest Edge Practice"/>
        <s v="F86612 Fullwell Avenue Surgery"/>
        <s v="F86624 Heathcote Primary Care Centre"/>
        <s v="F86081 Kenwood Medical Centre"/>
        <s v="F86057 The Willows Practice"/>
        <s v="F86082 Ilford Lane Surgery"/>
        <s v="F86022 Ilford Medical Centre"/>
        <s v="F86692 Mathukias Surgery"/>
        <s v="F86025 Oak Tree Medical Practice"/>
        <s v="Y02987 The Practice Loxford"/>
        <s v="F86010 Fullwell Cross Medical Centre"/>
        <s v="F86085 Hainault Surgery"/>
        <s v="F86060 Newbury Group Practice"/>
        <s v="F86028 Chadwell Heath Surgery"/>
        <s v="Y00090 Doctor's House"/>
        <s v="F86087 Goodmayes Medical Centre"/>
        <s v="F86034 Green Lane, Goodmayes Medical practice"/>
        <s v="Y00155 Grove Surgery"/>
        <s v="F86637 Seven Kings Practice"/>
        <s v="F86009 The Palms Medical Centre"/>
        <s v="F86731 Aldersbrook Medical Centre"/>
        <s v="F86013 Broadway Surgery"/>
        <s v="F86691 Clayhall Clinic"/>
        <s v="F86064 Elmhurst Practice"/>
        <s v="F86020 Glebelands Practice"/>
        <s v="F86658 Queen Mary Practice"/>
        <s v="F86012 Rydal Practice"/>
        <s v="F86641 Shrubberies Medical Centre"/>
        <s v="F86066 Southdene Surgery"/>
        <s v="F86023 The Evergreen Practice"/>
        <s v="F86032 Wanstead Place Surgery"/>
        <s v="Y08371 Beams Park Medical Centre" u="1"/>
        <s v="F82012 Five Elms" u="1"/>
        <s v="F82034 Victoria Medical Centre" u="1"/>
        <s v=" " u="1"/>
        <s v="Becontree Medical Centre F82677" u="1"/>
        <s v="Marks Gate Medical Practice F82604" u="1"/>
        <s v="Tulasi Medical Centre F82660" u="1"/>
        <s v="Broad Street Medical Centre Y01719" u="1"/>
        <s v="Church Elm Lane Medical Practice F82005" u="1"/>
        <s v="Porters Avenue Doctors Surgery Y02575" u="1"/>
        <s v="Dr Alkaisy Surgery F82678" u="1"/>
        <s v="First Avenue Surgery F82003" u="1"/>
        <s v="Heathway Medical Centre F82634" u="1"/>
        <s v="Hedgemans Surgery F82015" u="1"/>
        <s v="Parkview Medical Practice F82679" u="1"/>
        <s v="St Albans Surgery F82017" u="1"/>
        <s v="Abbey Medical centre F82625" u="1"/>
        <s v="Aurora Medcare F82042" u="1"/>
        <s v="Faircross Health Centre F82027" u="1"/>
        <s v="Shifa Medical Practice Y01280" u="1"/>
        <s v="Victoria Medical Centre F82034" u="1"/>
        <s v="Five Elms F82012" u="1"/>
        <s v="Gables Surgery F82642" u="1"/>
        <s v="Green Lane Surgery F82661" u="1"/>
        <s v="Julia Engwell Surgery F82025" u="1"/>
        <s v="Laburnum Health centre F82051" u="1"/>
        <s v="The Oval Practice Y01795" u="1"/>
        <s v="The Surgery F86040" u="1"/>
        <s v="Valence Medical Centre F82038" u="1"/>
        <s v="Barking Medical  Group Practice F82018" u="1"/>
        <s v="Dr Gupta &amp; Partner F82647" u="1"/>
        <s v="Halbutt Street Surgery F82001" u="1"/>
        <s v="Highgrove Surgery F82680" u="1"/>
        <s v="John Smith House F82040" u="1"/>
        <s v="Ripple Road Medical Centre F82650" u="1"/>
        <s v="The White House F82612" u="1"/>
        <s v="Brentwood Road Surgery (Dr Marks) F82663" u="1"/>
        <s v="Chadwell Heath Health Centre - The Upstairs Surgery (Dr Hamilton-Smith) F82019" u="1"/>
        <s v="High Street Surgery (Dr Pervez) F82023" u="1"/>
        <s v="Rush Green Medical Centre (Dr Poologanathan &amp; Partners) F82039" u="1"/>
        <s v="Rush Green Medical Centre (Dr Sanomi) F82031" u="1"/>
        <s v="St Edwards Surgery F82011" u="1"/>
        <s v="The Modern Medical Centre F82638" u="1"/>
        <s v="North Street Medical Care F82009" u="1"/>
        <s v="The New Medical Centre F82021" u="1"/>
        <s v="Western Road Medical Centre F82013" u="1"/>
        <s v="AbbaMoor Surgery F82670" u="1"/>
        <s v="Ashton Gardens Surgery F82686" u="1"/>
        <s v="Central Park Surgery (Dr Kakad) F82016" u="1"/>
        <s v="Chase Cross Medical Centre (Dr Kulendran) F82630" u="1"/>
        <s v="Dr N K Gupta Surgery F82610" u="1"/>
        <s v="Harold Hill Health Centre (Dr Kuchhai) F82014" u="1"/>
        <s v="Ingrebourne Medical Centre F82648" u="1"/>
        <s v="Kings Park Surgery Y02973" u="1"/>
        <s v="Lynwood Medical Centre F82030" u="1"/>
        <s v="Oak Lodge Surgery (Dr Chowdhury) F82045" u="1"/>
        <s v="Petersfield Surgery F82010" u="1"/>
        <s v="Straight Road Doctors Surgery (Dr Prasad) F82671" u="1"/>
        <s v="The Greenwood Practice F82007" u="1"/>
        <s v="The Robins Surgery Y00312" u="1"/>
        <s v="Avon Road Surgery (Cranham Health Centre) F82674" u="1"/>
        <s v="Berwick Surgery F82649" u="1"/>
        <s v="Billet Lane Medical Centre F82675" u="1"/>
        <s v="Cranham Village Surgery (Dr C Dahs &amp; Dr IP Humberstone Surgery) F82006" u="1"/>
        <s v="Dr V M Patel Surgery F82033" u="1"/>
        <s v="Haiderian Medical Centre F82002" u="1"/>
        <s v="Harlow Road Surgery (Dr N Tariq) F82619" u="1"/>
        <s v="Hornchurch Healthcare F82055" u="1"/>
        <s v="Maylands Health Care F82008" u="1"/>
        <s v="Rainham Health Centre F82627" u="1"/>
        <s v="South Hornchurch Medical Practice F82607" u="1"/>
        <s v="Sutton Ave Surgery F82609" u="1"/>
        <s v="The Rosewood Medical Centre F82022" u="1"/>
        <s v="The Upminster Bridge Surgery (Dr O'Moore) F82624" u="1"/>
        <s v="Upminster Medical Centre F82053" u="1"/>
        <s v="Wood Lane Medical Centre F82028" u="1"/>
        <s v="Balfour Road Surgery F86042" u="1"/>
        <s v="Cranbrook Surgery F86698" u="1"/>
        <s v="Drive Surgery F86652" u="1"/>
        <s v="Gants Hill Medical Centre F86008" u="1"/>
        <s v="Granville Medical Centre Y00918" u="1"/>
        <s v="Redbridge Surgery F86703" u="1"/>
        <s v="St Clements Surgery F86702" u="1"/>
        <s v="York Road Surgery F86657" u="1"/>
        <s v="Eastern Avenue Medical Centre F86083" u="1"/>
        <s v="Fencepiece Road Medical Practice F86707" u="1"/>
        <s v="Forest Edge Practice F86007" u="1"/>
        <s v="Fullwell Avenue Surgery F86612" u="1"/>
        <s v="Heathcote Primary Care Centre F86624" u="1"/>
        <s v="Kenwood Medical Centre F86081" u="1"/>
        <s v="The Willows Practice F86057" u="1"/>
        <s v="Ilford Lane Surgery F86082" u="1"/>
        <s v="Ilford Medical Centre F86022" u="1"/>
        <s v="Mathukias Surgery F86692" u="1"/>
        <s v="Oak Tree Medical Practice F86025" u="1"/>
        <s v="The Practice Loxford Y02987" u="1"/>
        <s v="Fullwell Cross Medical Centre F86010" u="1"/>
        <s v="Hainault Surgery F86085" u="1"/>
        <s v="Newbury Group Practice F86060" u="1"/>
        <s v="Chadwell Heath Surgery F86028" u="1"/>
        <s v="Doctor's House Y00090" u="1"/>
        <s v="Goodmayes Medical Centre F86087" u="1"/>
        <s v="Green Lane, Goodmayes Medical practice F86034" u="1"/>
        <s v="Grove Surgery Y00155" u="1"/>
        <s v="Seven Kings Practice F86637" u="1"/>
        <s v="The Palms Medical Centre F86009" u="1"/>
        <s v="Aldersbrook Medical Centre F86731" u="1"/>
        <s v="Broadway Surgery F86013" u="1"/>
        <s v="Clayhall Clinic F86691" u="1"/>
        <s v="Elmhurst Practice F86064" u="1"/>
        <s v="Glebelands Practice F86020" u="1"/>
        <s v="Queen Mary Practice F86658" u="1"/>
        <s v="Rydal Practice F86012" u="1"/>
        <s v="Shrubberies Medical Centre F86641" u="1"/>
        <s v="Southdene Surgery F86066" u="1"/>
        <s v="The Evergreen Practice F86023" u="1"/>
        <s v="Wanstead Place Surgery F86032" u="1"/>
      </sharedItems>
    </cacheField>
    <cacheField name="T2-00 Type 2 Diabetes patients (17+)" numFmtId="0">
      <sharedItems containsSemiMixedTypes="0" containsString="0" containsNumber="1" containsInteger="1" minValue="0" maxValue="1917"/>
    </cacheField>
    <cacheField name="BG-01 HbA1c recorded" numFmtId="0">
      <sharedItems containsSemiMixedTypes="0" containsString="0" containsNumber="1" containsInteger="1" minValue="0" maxValue="1257"/>
    </cacheField>
    <cacheField name="BG-0101 HbA1c &lt;= 58mmol/mol [PAYMENT]" numFmtId="0">
      <sharedItems containsSemiMixedTypes="0" containsString="0" containsNumber="1" containsInteger="1" minValue="0" maxValue="750"/>
    </cacheField>
    <cacheField name="BP-00 T2 Diabetes aged 17+ excluding Moderate or Severe Frailty" numFmtId="0">
      <sharedItems containsSemiMixedTypes="0" containsString="0" containsNumber="1" containsInteger="1" minValue="0" maxValue="1712"/>
    </cacheField>
    <cacheField name="BP-01 Patients Pts exc CKD with Hypertension" numFmtId="0">
      <sharedItems containsSemiMixedTypes="0" containsString="0" containsNumber="1" containsInteger="1" minValue="0" maxValue="895"/>
    </cacheField>
    <cacheField name="BP-01b BP on Target (=&lt;140/90) [PAYMENT]" numFmtId="0">
      <sharedItems containsSemiMixedTypes="0" containsString="0" containsNumber="1" containsInteger="1" minValue="0" maxValue="567"/>
    </cacheField>
    <cacheField name="BP-02 Diabetic pts with Hypertension &amp; CKD stage 3-5" numFmtId="0">
      <sharedItems containsSemiMixedTypes="0" containsString="0" containsNumber="1" containsInteger="1" minValue="0" maxValue="157"/>
    </cacheField>
    <cacheField name="BP-02b BP on Target (=&lt;130/80) [PAYMENT]" numFmtId="0">
      <sharedItems containsSemiMixedTypes="0" containsString="0" containsNumber="1" containsInteger="1" minValue="0" maxValue="46"/>
    </cacheField>
    <cacheField name="CP-01 Patients with Serum creatinine recorded (12m)" numFmtId="0">
      <sharedItems containsSemiMixedTypes="0" containsString="0" containsNumber="1" containsInteger="1" minValue="0" maxValue="1440"/>
    </cacheField>
    <cacheField name="CP-02 Patients with BMI recorded (12m)" numFmtId="0">
      <sharedItems containsSemiMixedTypes="0" containsString="0" containsNumber="1" containsInteger="1" minValue="0" maxValue="1437"/>
    </cacheField>
    <cacheField name="CP-03 Patients with Urine Albumin recorded (12m)" numFmtId="0">
      <sharedItems containsSemiMixedTypes="0" containsString="0" containsNumber="1" containsInteger="1" minValue="0" maxValue="1188"/>
    </cacheField>
    <cacheField name="CP-04 Patients with Smoking status recorded (12m)" numFmtId="0">
      <sharedItems containsSemiMixedTypes="0" containsString="0" containsNumber="1" containsInteger="1" minValue="0" maxValue="1871"/>
    </cacheField>
    <cacheField name="CP-05 Patients with Foot Exam recorded (12m)" numFmtId="0">
      <sharedItems containsSemiMixedTypes="0" containsString="0" containsNumber="1" containsInteger="1" minValue="0" maxValue="1350"/>
    </cacheField>
    <cacheField name="CP-06 Patients with HbA1c recorded (12m)" numFmtId="0">
      <sharedItems containsSemiMixedTypes="0" containsString="0" containsNumber="1" containsInteger="1" minValue="0" maxValue="1444"/>
    </cacheField>
    <cacheField name="CP-07 Patients with Cholesterol recorded (12m)" numFmtId="0">
      <sharedItems containsSemiMixedTypes="0" containsString="0" containsNumber="1" containsInteger="1" minValue="0" maxValue="1393"/>
    </cacheField>
    <cacheField name="CP-08 Patients with BP recorded (12m)" numFmtId="0">
      <sharedItems containsSemiMixedTypes="0" containsString="0" containsNumber="1" containsInteger="1" minValue="0" maxValue="1491"/>
    </cacheField>
    <cacheField name="CP-88 Patients receiving NICE recommended care processes (9) [PAYMENT]" numFmtId="0">
      <sharedItems containsSemiMixedTypes="0" containsString="0" containsNumber="1" containsInteger="1" minValue="0" maxValue="1114"/>
    </cacheField>
    <cacheField name="CP-RS Patients with Retinal Screening recorded (12m)" numFmtId="0">
      <sharedItems containsSemiMixedTypes="0" containsString="0" containsNumber="1" containsInteger="1" minValue="0" maxValue="786"/>
    </cacheField>
    <cacheField name="T2-01 Type 2 Diabetes Patients (18+)" numFmtId="0">
      <sharedItems containsSemiMixedTypes="0" containsString="0" containsNumber="1" containsInteger="1" minValue="0" maxValue="1917"/>
    </cacheField>
    <cacheField name="CVD-RM Type 2 Diabetes aged 18+ excluding Moderate or Severe Fraility" numFmtId="0">
      <sharedItems containsSemiMixedTypes="0" containsString="0" containsNumber="1" containsInteger="1" minValue="0" maxValue="1711"/>
    </cacheField>
    <cacheField name="CVD-RM-01 Patients without CVD (IHD, Sroke/TIA, PAD) and QRisk &gt;=10" numFmtId="0">
      <sharedItems containsSemiMixedTypes="0" containsString="0" containsNumber="1" containsInteger="1" minValue="0" maxValue="1116"/>
    </cacheField>
    <cacheField name="CVD-RM-0101 On Statins (12m) - Low Intensity" numFmtId="0">
      <sharedItems containsSemiMixedTypes="0" containsString="0" containsNumber="1" containsInteger="1" minValue="0" maxValue="883"/>
    </cacheField>
    <cacheField name="CVD-RM-02 Patients with CVD (IHD, Stroke/TIA, PAD)" numFmtId="0">
      <sharedItems containsSemiMixedTypes="0" containsString="0" containsNumber="1" containsInteger="1" minValue="0" maxValue="202"/>
    </cacheField>
    <cacheField name="CVD-RM-0201 On Statins (12m) - High Intensity" numFmtId="0">
      <sharedItems containsSemiMixedTypes="0" containsString="0" containsNumber="1" containsInteger="1" minValue="0" maxValue="145"/>
    </cacheField>
    <cacheField name="T2Day - Type 2 Diabetics aged 18 - 39 yrs" numFmtId="0">
      <sharedItems containsSemiMixedTypes="0" containsString="0" containsNumber="1" containsInteger="1" minValue="0" maxValue="206"/>
    </cacheField>
    <cacheField name="T2 age 18 - 39 yrs extended consultation [PAYMENT]" numFmtId="0">
      <sharedItems containsSemiMixedTypes="0" containsString="0" containsNumber="1" containsInteger="1" minValue="0" maxValue="73"/>
    </cacheField>
    <cacheField name="01a Hospital Care Recorded" numFmtId="0">
      <sharedItems containsSemiMixedTypes="0" containsString="0" containsNumber="1" containsInteger="1" minValue="0" maxValue="2"/>
    </cacheField>
    <cacheField name="01b GP Care Recorded" numFmtId="0">
      <sharedItems containsSemiMixedTypes="0" containsString="0" containsNumber="1" containsInteger="1" minValue="0" maxValue="52"/>
    </cacheField>
    <cacheField name="02 HbA1c Control Recorded" numFmtId="0">
      <sharedItems containsSemiMixedTypes="0" containsString="0" containsNumber="1" containsInteger="1" minValue="0" maxValue="73"/>
    </cacheField>
    <cacheField name="02a HbA1c good control" numFmtId="0">
      <sharedItems containsSemiMixedTypes="0" containsString="0" containsNumber="1" containsInteger="1" minValue="0" maxValue="51"/>
    </cacheField>
    <cacheField name="02b HbA1c poor control" numFmtId="0">
      <sharedItems containsSemiMixedTypes="0" containsString="0" containsNumber="1" containsInteger="1" minValue="0" maxValue="22"/>
    </cacheField>
    <cacheField name="03 Advice given about weight management" numFmtId="0">
      <sharedItems containsSemiMixedTypes="0" containsString="0" containsNumber="1" containsInteger="1" minValue="0" maxValue="73"/>
    </cacheField>
    <cacheField name="03a Exercise on prescription" numFmtId="0">
      <sharedItems containsSemiMixedTypes="0" containsString="0" containsNumber="1" containsInteger="1" minValue="0" maxValue="24"/>
    </cacheField>
    <cacheField name="03b Referral to physical activity programme" numFmtId="0">
      <sharedItems containsSemiMixedTypes="0" containsString="0" containsNumber="1" containsInteger="1" minValue="0" maxValue="6"/>
    </cacheField>
    <cacheField name="03c Intervention for physical activity declined" numFmtId="0">
      <sharedItems containsSemiMixedTypes="0" containsString="0" containsNumber="1" containsInteger="1" minValue="0" maxValue="67"/>
    </cacheField>
    <cacheField name="04a Discussed health literacy" numFmtId="0">
      <sharedItems containsSemiMixedTypes="0" containsString="0" containsNumber="1" containsInteger="1" minValue="0" maxValue="72"/>
    </cacheField>
    <cacheField name="04b Discussed housing" numFmtId="0">
      <sharedItems containsSemiMixedTypes="0" containsString="0" containsNumber="1" containsInteger="1" minValue="0" maxValue="72"/>
    </cacheField>
    <cacheField name="04c Discussed financial needs" numFmtId="0">
      <sharedItems containsSemiMixedTypes="0" containsString="0" containsNumber="1" containsInteger="1" minValue="0" maxValue="71"/>
    </cacheField>
    <cacheField name="04d Discussed social isolation" numFmtId="0">
      <sharedItems containsSemiMixedTypes="0" containsString="0" containsNumber="1" containsInteger="1" minValue="0" maxValue="72"/>
    </cacheField>
    <cacheField name="05 Referral to social prescriber" numFmtId="0">
      <sharedItems containsSemiMixedTypes="0" containsString="0" containsNumber="1" containsInteger="1" minValue="0" maxValue="11"/>
    </cacheField>
    <cacheField name="06 8 Care Processes" numFmtId="0">
      <sharedItems containsSemiMixedTypes="0" containsString="0" containsNumber="1" containsInteger="1" minValue="0" maxValue="73"/>
    </cacheField>
    <cacheField name="06a BP Recorded" numFmtId="0">
      <sharedItems containsSemiMixedTypes="0" containsString="0" containsNumber="1" containsInteger="1" minValue="0" maxValue="60"/>
    </cacheField>
    <cacheField name="06b BMI Recorded" numFmtId="0">
      <sharedItems containsSemiMixedTypes="0" containsString="0" containsNumber="1" containsInteger="1" minValue="0" maxValue="57"/>
    </cacheField>
    <cacheField name="06c HbA1c Recorded" numFmtId="0">
      <sharedItems containsSemiMixedTypes="0" containsString="0" containsNumber="1" containsInteger="1" minValue="0" maxValue="56"/>
    </cacheField>
    <cacheField name="06d Cholesterol Recorded" numFmtId="0">
      <sharedItems containsSemiMixedTypes="0" containsString="0" containsNumber="1" containsInteger="1" minValue="0" maxValue="54"/>
    </cacheField>
    <cacheField name="06e Creatinine Recorded" numFmtId="0">
      <sharedItems containsSemiMixedTypes="0" containsString="0" containsNumber="1" containsInteger="1" minValue="0" maxValue="58"/>
    </cacheField>
    <cacheField name="06f Urine Albumin Recorded" numFmtId="0">
      <sharedItems containsSemiMixedTypes="0" containsString="0" containsNumber="1" containsInteger="1" minValue="0" maxValue="45"/>
    </cacheField>
    <cacheField name="06g Foot Examination Recorded" numFmtId="0">
      <sharedItems containsSemiMixedTypes="0" containsString="0" containsNumber="1" containsInteger="1" minValue="0" maxValue="55"/>
    </cacheField>
    <cacheField name="06h Smoking Status Recorded" numFmtId="0">
      <sharedItems containsSemiMixedTypes="0" containsString="0" containsNumber="1" containsInteger="1" minValue="0" maxValue="73"/>
    </cacheField>
    <cacheField name="%8CP" numFmtId="0" formula="'CP-88 Patients receiving NICE recommended care processes (9) [PAYMENT]'/'T2-00 Type 2 Diabetes patients (17+)'" databaseField="0"/>
    <cacheField name="%CP01" numFmtId="0" formula="'CP-01 Patients with Serum creatinine recorded (12m)'/'T2-00 Type 2 Diabetes patients (17+)'" databaseField="0"/>
    <cacheField name="%CP02" numFmtId="0" formula="'CP-02 Patients with BMI recorded (12m)'/'T2-00 Type 2 Diabetes patients (17+)'" databaseField="0"/>
    <cacheField name="%CP03" numFmtId="0" formula="'CP-03 Patients with Urine Albumin recorded (12m)'/'T2-00 Type 2 Diabetes patients (17+)'" databaseField="0"/>
    <cacheField name="%CP04" numFmtId="0" formula="'CP-04 Patients with Smoking status recorded (12m)'/'T2-00 Type 2 Diabetes patients (17+)'" databaseField="0"/>
    <cacheField name="%CP05" numFmtId="0" formula="'CP-05 Patients with Foot Exam recorded (12m)'/'T2-00 Type 2 Diabetes patients (17+)'" databaseField="0"/>
    <cacheField name="%CP06" numFmtId="0" formula="'CP-06 Patients with HbA1c recorded (12m)'/'T2-00 Type 2 Diabetes patients (17+)'" databaseField="0"/>
    <cacheField name="%CP07" numFmtId="0" formula="'CP-07 Patients with Cholesterol recorded (12m)'/'T2-00 Type 2 Diabetes patients (17+)'" databaseField="0"/>
    <cacheField name="%CP08" numFmtId="0" formula="'CP-08 Patients with BP recorded (12m)'/'T2-00 Type 2 Diabetes patients (17+)'" databaseField="0"/>
    <cacheField name="%CPRS" numFmtId="0" formula="'CP-RS Patients with Retinal Screening recorded (12m)'/'T2-00 Type 2 Diabetes patients (17+)'" databaseField="0"/>
    <cacheField name="%8CP-REM" numFmtId="0" formula=" 1-'%8CP'" databaseField="0"/>
    <cacheField name="%BG0101" numFmtId="0" formula="'BG-0101 HbA1c &lt;= 58mmol/mol [PAYMENT]'/'BG-01 HbA1c recorded'" databaseField="0"/>
    <cacheField name="%BP0101" numFmtId="0" formula="'BP-01b BP on Target (=&lt;140/90) [PAYMENT]'/'BP-01 Patients Pts exc CKD with Hypertension'" databaseField="0"/>
    <cacheField name="%RM0101" numFmtId="0" formula="'CVD-RM-0101 On Statins (12m) - Low Intensity'/'CVD-RM-01 Patients without CVD (IHD, Sroke/TIA, PAD) and QRisk &gt;=10'" databaseField="0"/>
    <cacheField name="%RM0201" numFmtId="0" formula="#NAME?/#NAME?" databaseField="0"/>
    <cacheField name="%BPM" numFmtId="0" formula="#NAME?/#NAME?" databaseField="0"/>
    <cacheField name="%BPM declined" numFmtId="0" formula="#NAME?/#NAME?" databaseField="0"/>
    <cacheField name="%BP01" numFmtId="0" formula="'BP-01b BP on Target (=&lt;140/90) [PAYMENT]'/'BP-01 Patients Pts exc CKD with Hypertension'" databaseField="0"/>
    <cacheField name="%BP02" numFmtId="0" formula="'BP-02b BP on Target (=&lt;130/80) [PAYMENT]'/'BP-02 Diabetic pts with Hypertension &amp; CKD stage 3-5'" databaseField="0"/>
    <cacheField name="%RM02" numFmtId="0" formula="'CVD-RM-0201 On Statins (12m) - High Intensity'/'CVD-RM-02 Patients with CVD (IHD, Stroke/TIA, PAD)'" databaseField="0"/>
    <cacheField name="%RM01" numFmtId="0" formula="'CVD-RM-0101 On Statins (12m) - Low Intensity'/'CVD-RM-01 Patients without CVD (IHD, Sroke/TIA, PAD) and QRisk &gt;=10'" databaseField="0"/>
    <cacheField name="%T2PAY" numFmtId="0" formula="'T2 age 18 - 39 yrs extended consultation [PAYMENT]'/'T2Day - Type 2 Diabetics aged 18 - 39 yrs'" databaseField="0"/>
    <cacheField name="%01a" numFmtId="0" formula="'01a Hospital Care Recorded'/'T2 age 18 - 39 yrs extended consultation [PAYMENT]'" databaseField="0"/>
    <cacheField name="%01b" numFmtId="0" formula="'01b GP Care Recorded'/'T2 age 18 - 39 yrs extended consultation [PAYMENT]'" databaseField="0"/>
    <cacheField name="%02a" numFmtId="0" formula="'02a HbA1c good control'/'02 HbA1c Control Recorded'" databaseField="0"/>
    <cacheField name="%02b" numFmtId="0" formula="'02b HbA1c poor control'/'02 HbA1c Control Recorded'" databaseField="0"/>
    <cacheField name="%03a" numFmtId="0" formula="'03a Exercise on prescription'/'03 Advice given about weight management'" databaseField="0"/>
    <cacheField name="%03b" numFmtId="0" formula="'03b Referral to physical activity programme'/'03 Advice given about weight management'" databaseField="0"/>
    <cacheField name="%03c" numFmtId="0" formula="'03c Intervention for physical activity declined'/'03 Advice given about weight management'" databaseField="0"/>
    <cacheField name="%04a" numFmtId="0" formula="'04a Discussed health literacy'/'T2 age 18 - 39 yrs extended consultation [PAYMENT]'" databaseField="0"/>
    <cacheField name="%04b" numFmtId="0" formula="'04b Discussed housing'/'T2 age 18 - 39 yrs extended consultation [PAYMENT]'" databaseField="0"/>
    <cacheField name="%04c" numFmtId="0" formula="'04c Discussed financial needs'/'T2 age 18 - 39 yrs extended consultation [PAYMENT]'" databaseField="0"/>
    <cacheField name="%04d" numFmtId="0" formula="'04d Discussed social isolation'/'T2 age 18 - 39 yrs extended consultation [PAYMENT]'" databaseField="0"/>
    <cacheField name="%05" numFmtId="0" formula="'05 Referral to social prescriber'/'T2 age 18 - 39 yrs extended consultation [PAYMENT]'" databaseField="0"/>
    <cacheField name="%06a" numFmtId="0" formula="'06a BP Recorded'/'06 8 Care Processes'" databaseField="0"/>
    <cacheField name="%06b" numFmtId="0" formula="'06b BMI Recorded'/'06 8 Care Processes'" databaseField="0"/>
    <cacheField name="%06c" numFmtId="0" formula="'06c HbA1c Recorded'/'06 8 Care Processes'" databaseField="0"/>
    <cacheField name="%06d" numFmtId="0" formula="'06d Cholesterol Recorded'/'06 8 Care Processes'" databaseField="0"/>
    <cacheField name="%06e" numFmtId="0" formula="'06e Creatinine Recorded'/'06 8 Care Processes'" databaseField="0"/>
    <cacheField name="%06f" numFmtId="0" formula="'06f Urine Albumin Recorded'/'06 8 Care Processes'" databaseField="0"/>
    <cacheField name="%06h" numFmtId="0" formula="'06h Smoking Status Recorded'/'06 8 Care Processes'" databaseField="0"/>
    <cacheField name="%06g" numFmtId="0" formula="'06g Foot Examination Recorded'/'06 8 Care Processes'" databaseField="0"/>
    <cacheField name="%06" numFmtId="0" formula="'06 8 Care Processes'/'T2 age 18 - 39 yrs extended consultation [PAYMENT]'" databaseField="0"/>
  </cacheFields>
  <extLst>
    <ext xmlns:x14="http://schemas.microsoft.com/office/spreadsheetml/2009/9/main" uri="{725AE2AE-9491-48be-B2B4-4EB974FC3084}">
      <x14:pivotCacheDefinition pivotCacheId="187327248"/>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677">
  <r>
    <x v="0"/>
    <x v="0"/>
    <s v="Five Elms*"/>
    <s v="F82012"/>
    <x v="0"/>
    <x v="0"/>
    <n v="333"/>
    <n v="38"/>
    <n v="18"/>
    <n v="275"/>
    <n v="114"/>
    <n v="8"/>
    <n v="18"/>
    <n v="1"/>
    <n v="43"/>
    <n v="40"/>
    <n v="23"/>
    <n v="310"/>
    <n v="34"/>
    <n v="47"/>
    <n v="33"/>
    <n v="52"/>
    <n v="4"/>
    <n v="12"/>
    <n v="333"/>
    <n v="275"/>
    <n v="100"/>
    <n v="34"/>
    <n v="32"/>
    <n v="12"/>
    <n v="14"/>
    <n v="0"/>
    <n v="0"/>
    <n v="0"/>
    <n v="0"/>
    <n v="0"/>
    <n v="0"/>
    <n v="0"/>
    <n v="0"/>
    <n v="0"/>
    <n v="0"/>
    <n v="0"/>
    <n v="0"/>
    <n v="0"/>
    <n v="0"/>
    <n v="0"/>
    <n v="0"/>
    <n v="0"/>
    <n v="0"/>
    <n v="0"/>
    <n v="0"/>
    <n v="0"/>
    <n v="0"/>
    <n v="0"/>
    <n v="0"/>
  </r>
  <r>
    <x v="0"/>
    <x v="0"/>
    <s v="Five Elms*"/>
    <s v="F82012"/>
    <x v="1"/>
    <x v="0"/>
    <n v="336"/>
    <n v="106"/>
    <n v="57"/>
    <n v="277"/>
    <n v="117"/>
    <n v="29"/>
    <n v="18"/>
    <n v="1"/>
    <n v="105"/>
    <n v="95"/>
    <n v="66"/>
    <n v="312"/>
    <n v="72"/>
    <n v="129"/>
    <n v="94"/>
    <n v="127"/>
    <n v="25"/>
    <n v="20"/>
    <n v="336"/>
    <n v="277"/>
    <n v="100"/>
    <n v="62"/>
    <n v="32"/>
    <n v="21"/>
    <n v="13"/>
    <n v="0"/>
    <n v="0"/>
    <n v="0"/>
    <n v="0"/>
    <n v="0"/>
    <n v="0"/>
    <n v="0"/>
    <n v="0"/>
    <n v="0"/>
    <n v="0"/>
    <n v="0"/>
    <n v="0"/>
    <n v="0"/>
    <n v="0"/>
    <n v="0"/>
    <n v="0"/>
    <n v="0"/>
    <n v="0"/>
    <n v="0"/>
    <n v="0"/>
    <n v="0"/>
    <n v="0"/>
    <n v="0"/>
    <n v="0"/>
  </r>
  <r>
    <x v="0"/>
    <x v="0"/>
    <s v="Five Elms*"/>
    <s v="F82012"/>
    <x v="2"/>
    <x v="0"/>
    <n v="338"/>
    <n v="125"/>
    <n v="65"/>
    <n v="280"/>
    <n v="118"/>
    <n v="44"/>
    <n v="18"/>
    <n v="2"/>
    <n v="128"/>
    <n v="152"/>
    <n v="82"/>
    <n v="319"/>
    <n v="124"/>
    <n v="154"/>
    <n v="113"/>
    <n v="178"/>
    <n v="40"/>
    <n v="58"/>
    <n v="338"/>
    <n v="280"/>
    <n v="105"/>
    <n v="71"/>
    <n v="32"/>
    <n v="23"/>
    <n v="13"/>
    <n v="0"/>
    <n v="0"/>
    <n v="0"/>
    <n v="0"/>
    <n v="0"/>
    <n v="0"/>
    <n v="0"/>
    <n v="0"/>
    <n v="0"/>
    <n v="0"/>
    <n v="0"/>
    <n v="0"/>
    <n v="0"/>
    <n v="0"/>
    <n v="0"/>
    <n v="0"/>
    <n v="0"/>
    <n v="0"/>
    <n v="0"/>
    <n v="0"/>
    <n v="0"/>
    <n v="0"/>
    <n v="0"/>
    <n v="0"/>
  </r>
  <r>
    <x v="0"/>
    <x v="1"/>
    <s v="Becontree Medical Centre"/>
    <s v="F82677"/>
    <x v="0"/>
    <x v="1"/>
    <n v="548"/>
    <n v="62"/>
    <n v="34"/>
    <n v="488"/>
    <n v="221"/>
    <n v="30"/>
    <n v="35"/>
    <n v="2"/>
    <n v="76"/>
    <n v="86"/>
    <n v="38"/>
    <n v="501"/>
    <n v="80"/>
    <n v="73"/>
    <n v="60"/>
    <n v="95"/>
    <n v="5"/>
    <n v="47"/>
    <n v="548"/>
    <n v="488"/>
    <n v="288"/>
    <n v="173"/>
    <n v="58"/>
    <n v="30"/>
    <n v="33"/>
    <n v="0"/>
    <n v="0"/>
    <n v="0"/>
    <n v="0"/>
    <n v="0"/>
    <n v="0"/>
    <n v="0"/>
    <n v="0"/>
    <n v="0"/>
    <n v="0"/>
    <n v="0"/>
    <n v="0"/>
    <n v="0"/>
    <n v="0"/>
    <n v="0"/>
    <n v="0"/>
    <n v="0"/>
    <n v="0"/>
    <n v="0"/>
    <n v="0"/>
    <n v="0"/>
    <n v="0"/>
    <n v="0"/>
    <n v="0"/>
  </r>
  <r>
    <x v="0"/>
    <x v="1"/>
    <s v="Becontree Medical Centre"/>
    <s v="F82677"/>
    <x v="1"/>
    <x v="1"/>
    <n v="552"/>
    <n v="123"/>
    <n v="71"/>
    <n v="491"/>
    <n v="219"/>
    <n v="47"/>
    <n v="35"/>
    <n v="2"/>
    <n v="151"/>
    <n v="141"/>
    <n v="63"/>
    <n v="508"/>
    <n v="103"/>
    <n v="143"/>
    <n v="124"/>
    <n v="169"/>
    <n v="18"/>
    <n v="75"/>
    <n v="552"/>
    <n v="491"/>
    <n v="284"/>
    <n v="221"/>
    <n v="58"/>
    <n v="40"/>
    <n v="35"/>
    <n v="0"/>
    <n v="0"/>
    <n v="0"/>
    <n v="0"/>
    <n v="0"/>
    <n v="0"/>
    <n v="0"/>
    <n v="0"/>
    <n v="0"/>
    <n v="0"/>
    <n v="0"/>
    <n v="0"/>
    <n v="0"/>
    <n v="0"/>
    <n v="0"/>
    <n v="0"/>
    <n v="0"/>
    <n v="0"/>
    <n v="0"/>
    <n v="0"/>
    <n v="0"/>
    <n v="0"/>
    <n v="0"/>
    <n v="0"/>
  </r>
  <r>
    <x v="0"/>
    <x v="1"/>
    <s v="Becontree Medical Centre"/>
    <s v="F82677"/>
    <x v="2"/>
    <x v="1"/>
    <n v="557"/>
    <n v="181"/>
    <n v="106"/>
    <n v="497"/>
    <n v="223"/>
    <n v="62"/>
    <n v="35"/>
    <n v="4"/>
    <n v="213"/>
    <n v="181"/>
    <n v="97"/>
    <n v="517"/>
    <n v="139"/>
    <n v="205"/>
    <n v="178"/>
    <n v="216"/>
    <n v="27"/>
    <n v="121"/>
    <n v="557"/>
    <n v="497"/>
    <n v="285"/>
    <n v="232"/>
    <n v="59"/>
    <n v="42"/>
    <n v="35"/>
    <n v="0"/>
    <n v="0"/>
    <n v="0"/>
    <n v="0"/>
    <n v="0"/>
    <n v="0"/>
    <n v="0"/>
    <n v="0"/>
    <n v="0"/>
    <n v="0"/>
    <n v="0"/>
    <n v="0"/>
    <n v="0"/>
    <n v="0"/>
    <n v="0"/>
    <n v="0"/>
    <n v="0"/>
    <n v="0"/>
    <n v="0"/>
    <n v="0"/>
    <n v="0"/>
    <n v="0"/>
    <n v="0"/>
    <n v="0"/>
  </r>
  <r>
    <x v="0"/>
    <x v="1"/>
    <s v="Becontree Medical Centre"/>
    <s v="F82677"/>
    <x v="3"/>
    <x v="1"/>
    <n v="564"/>
    <n v="233"/>
    <n v="135"/>
    <n v="503"/>
    <n v="223"/>
    <n v="81"/>
    <n v="37"/>
    <n v="4"/>
    <n v="263"/>
    <n v="225"/>
    <n v="124"/>
    <n v="526"/>
    <n v="180"/>
    <n v="261"/>
    <n v="226"/>
    <n v="272"/>
    <n v="47"/>
    <n v="160"/>
    <n v="564"/>
    <n v="503"/>
    <n v="280"/>
    <n v="230"/>
    <n v="62"/>
    <n v="44"/>
    <n v="36"/>
    <n v="0"/>
    <n v="0"/>
    <n v="0"/>
    <n v="0"/>
    <n v="0"/>
    <n v="0"/>
    <n v="0"/>
    <n v="0"/>
    <n v="0"/>
    <n v="0"/>
    <n v="0"/>
    <n v="0"/>
    <n v="0"/>
    <n v="0"/>
    <n v="0"/>
    <n v="0"/>
    <n v="0"/>
    <n v="0"/>
    <n v="0"/>
    <n v="0"/>
    <n v="0"/>
    <n v="0"/>
    <n v="0"/>
    <n v="0"/>
  </r>
  <r>
    <x v="0"/>
    <x v="1"/>
    <s v="Becontree Medical Centre"/>
    <s v="F82677"/>
    <x v="4"/>
    <x v="1"/>
    <n v="569"/>
    <n v="290"/>
    <n v="169"/>
    <n v="508"/>
    <n v="226"/>
    <n v="107"/>
    <n v="37"/>
    <n v="7"/>
    <n v="320"/>
    <n v="274"/>
    <n v="218"/>
    <n v="540"/>
    <n v="234"/>
    <n v="325"/>
    <n v="293"/>
    <n v="334"/>
    <n v="96"/>
    <n v="202"/>
    <n v="569"/>
    <n v="508"/>
    <n v="278"/>
    <n v="227"/>
    <n v="63"/>
    <n v="45"/>
    <n v="35"/>
    <n v="0"/>
    <n v="0"/>
    <n v="0"/>
    <n v="0"/>
    <n v="0"/>
    <n v="0"/>
    <n v="0"/>
    <n v="0"/>
    <n v="0"/>
    <n v="0"/>
    <n v="0"/>
    <n v="0"/>
    <n v="0"/>
    <n v="0"/>
    <n v="0"/>
    <n v="0"/>
    <n v="0"/>
    <n v="0"/>
    <n v="0"/>
    <n v="0"/>
    <n v="0"/>
    <n v="0"/>
    <n v="0"/>
    <n v="0"/>
  </r>
  <r>
    <x v="0"/>
    <x v="1"/>
    <s v="Becontree Medical Centre"/>
    <s v="F82677"/>
    <x v="5"/>
    <x v="1"/>
    <n v="588"/>
    <n v="362"/>
    <n v="205"/>
    <n v="527"/>
    <n v="233"/>
    <n v="127"/>
    <n v="38"/>
    <n v="7"/>
    <n v="404"/>
    <n v="363"/>
    <n v="310"/>
    <n v="564"/>
    <n v="329"/>
    <n v="410"/>
    <n v="380"/>
    <n v="411"/>
    <n v="185"/>
    <n v="259"/>
    <n v="588"/>
    <n v="527"/>
    <n v="289"/>
    <n v="238"/>
    <n v="67"/>
    <n v="48"/>
    <n v="36"/>
    <n v="0"/>
    <n v="0"/>
    <n v="0"/>
    <n v="0"/>
    <n v="0"/>
    <n v="0"/>
    <n v="0"/>
    <n v="0"/>
    <n v="0"/>
    <n v="0"/>
    <n v="0"/>
    <n v="0"/>
    <n v="0"/>
    <n v="0"/>
    <n v="0"/>
    <n v="0"/>
    <n v="0"/>
    <n v="0"/>
    <n v="0"/>
    <n v="0"/>
    <n v="0"/>
    <n v="0"/>
    <n v="0"/>
    <n v="0"/>
  </r>
  <r>
    <x v="0"/>
    <x v="1"/>
    <s v="Marks Gate Medical Practice"/>
    <s v="F82604"/>
    <x v="0"/>
    <x v="2"/>
    <n v="392"/>
    <n v="43"/>
    <n v="21"/>
    <n v="368"/>
    <n v="162"/>
    <n v="8"/>
    <n v="35"/>
    <n v="2"/>
    <n v="43"/>
    <n v="33"/>
    <n v="22"/>
    <n v="365"/>
    <n v="49"/>
    <n v="48"/>
    <n v="39"/>
    <n v="36"/>
    <n v="6"/>
    <n v="14"/>
    <n v="392"/>
    <n v="368"/>
    <n v="204"/>
    <n v="86"/>
    <n v="40"/>
    <n v="15"/>
    <n v="19"/>
    <n v="0"/>
    <n v="0"/>
    <n v="0"/>
    <n v="0"/>
    <n v="0"/>
    <n v="0"/>
    <n v="0"/>
    <n v="0"/>
    <n v="0"/>
    <n v="0"/>
    <n v="0"/>
    <n v="0"/>
    <n v="0"/>
    <n v="0"/>
    <n v="0"/>
    <n v="0"/>
    <n v="0"/>
    <n v="0"/>
    <n v="0"/>
    <n v="0"/>
    <n v="0"/>
    <n v="0"/>
    <n v="0"/>
    <n v="0"/>
  </r>
  <r>
    <x v="0"/>
    <x v="1"/>
    <s v="Marks Gate Medical Practice"/>
    <s v="F82604"/>
    <x v="1"/>
    <x v="2"/>
    <n v="398"/>
    <n v="100"/>
    <n v="45"/>
    <n v="372"/>
    <n v="163"/>
    <n v="26"/>
    <n v="35"/>
    <n v="5"/>
    <n v="104"/>
    <n v="86"/>
    <n v="66"/>
    <n v="378"/>
    <n v="80"/>
    <n v="108"/>
    <n v="96"/>
    <n v="88"/>
    <n v="22"/>
    <n v="48"/>
    <n v="398"/>
    <n v="372"/>
    <n v="209"/>
    <n v="133"/>
    <n v="42"/>
    <n v="25"/>
    <n v="19"/>
    <n v="0"/>
    <n v="0"/>
    <n v="0"/>
    <n v="0"/>
    <n v="0"/>
    <n v="0"/>
    <n v="0"/>
    <n v="0"/>
    <n v="0"/>
    <n v="0"/>
    <n v="0"/>
    <n v="0"/>
    <n v="0"/>
    <n v="0"/>
    <n v="0"/>
    <n v="0"/>
    <n v="0"/>
    <n v="0"/>
    <n v="0"/>
    <n v="0"/>
    <n v="0"/>
    <n v="0"/>
    <n v="0"/>
    <n v="0"/>
  </r>
  <r>
    <x v="0"/>
    <x v="1"/>
    <s v="Marks Gate Medical Practice"/>
    <s v="F82604"/>
    <x v="2"/>
    <x v="2"/>
    <n v="398"/>
    <n v="147"/>
    <n v="71"/>
    <n v="372"/>
    <n v="164"/>
    <n v="41"/>
    <n v="34"/>
    <n v="10"/>
    <n v="159"/>
    <n v="136"/>
    <n v="96"/>
    <n v="378"/>
    <n v="118"/>
    <n v="159"/>
    <n v="141"/>
    <n v="144"/>
    <n v="44"/>
    <n v="67"/>
    <n v="398"/>
    <n v="372"/>
    <n v="212"/>
    <n v="146"/>
    <n v="43"/>
    <n v="25"/>
    <n v="19"/>
    <n v="0"/>
    <n v="0"/>
    <n v="0"/>
    <n v="0"/>
    <n v="0"/>
    <n v="0"/>
    <n v="0"/>
    <n v="0"/>
    <n v="0"/>
    <n v="0"/>
    <n v="0"/>
    <n v="0"/>
    <n v="0"/>
    <n v="0"/>
    <n v="0"/>
    <n v="0"/>
    <n v="0"/>
    <n v="0"/>
    <n v="0"/>
    <n v="0"/>
    <n v="0"/>
    <n v="0"/>
    <n v="0"/>
    <n v="0"/>
  </r>
  <r>
    <x v="0"/>
    <x v="1"/>
    <s v="Marks Gate Medical Practice"/>
    <s v="F82604"/>
    <x v="3"/>
    <x v="2"/>
    <n v="408"/>
    <n v="187"/>
    <n v="95"/>
    <n v="381"/>
    <n v="166"/>
    <n v="68"/>
    <n v="35"/>
    <n v="12"/>
    <n v="197"/>
    <n v="177"/>
    <n v="125"/>
    <n v="390"/>
    <n v="170"/>
    <n v="200"/>
    <n v="173"/>
    <n v="204"/>
    <n v="67"/>
    <n v="91"/>
    <n v="408"/>
    <n v="381"/>
    <n v="218"/>
    <n v="155"/>
    <n v="44"/>
    <n v="29"/>
    <n v="20"/>
    <n v="3"/>
    <n v="0"/>
    <n v="1"/>
    <n v="2"/>
    <n v="1"/>
    <n v="1"/>
    <n v="3"/>
    <n v="0"/>
    <n v="0"/>
    <n v="0"/>
    <n v="3"/>
    <n v="3"/>
    <n v="3"/>
    <n v="3"/>
    <n v="0"/>
    <n v="3"/>
    <n v="3"/>
    <n v="3"/>
    <n v="3"/>
    <n v="2"/>
    <n v="3"/>
    <n v="2"/>
    <n v="3"/>
    <n v="3"/>
  </r>
  <r>
    <x v="0"/>
    <x v="1"/>
    <s v="Marks Gate Medical Practice"/>
    <s v="F82604"/>
    <x v="4"/>
    <x v="2"/>
    <n v="413"/>
    <n v="253"/>
    <n v="134"/>
    <n v="385"/>
    <n v="171"/>
    <n v="95"/>
    <n v="33"/>
    <n v="13"/>
    <n v="265"/>
    <n v="234"/>
    <n v="161"/>
    <n v="399"/>
    <n v="227"/>
    <n v="268"/>
    <n v="239"/>
    <n v="257"/>
    <n v="111"/>
    <n v="107"/>
    <n v="413"/>
    <n v="385"/>
    <n v="227"/>
    <n v="170"/>
    <n v="45"/>
    <n v="31"/>
    <n v="21"/>
    <n v="5"/>
    <n v="0"/>
    <n v="1"/>
    <n v="3"/>
    <n v="1"/>
    <n v="2"/>
    <n v="4"/>
    <n v="0"/>
    <n v="0"/>
    <n v="0"/>
    <n v="4"/>
    <n v="5"/>
    <n v="5"/>
    <n v="5"/>
    <n v="0"/>
    <n v="5"/>
    <n v="5"/>
    <n v="5"/>
    <n v="5"/>
    <n v="5"/>
    <n v="5"/>
    <n v="4"/>
    <n v="5"/>
    <n v="5"/>
  </r>
  <r>
    <x v="0"/>
    <x v="1"/>
    <s v="Marks Gate Medical Practice"/>
    <s v="F82604"/>
    <x v="5"/>
    <x v="2"/>
    <n v="414"/>
    <n v="274"/>
    <n v="143"/>
    <n v="386"/>
    <n v="171"/>
    <n v="102"/>
    <n v="34"/>
    <n v="14"/>
    <n v="289"/>
    <n v="250"/>
    <n v="181"/>
    <n v="404"/>
    <n v="243"/>
    <n v="291"/>
    <n v="260"/>
    <n v="274"/>
    <n v="133"/>
    <n v="134"/>
    <n v="414"/>
    <n v="386"/>
    <n v="231"/>
    <n v="176"/>
    <n v="45"/>
    <n v="31"/>
    <n v="20"/>
    <n v="7"/>
    <n v="0"/>
    <n v="1"/>
    <n v="3"/>
    <n v="1"/>
    <n v="2"/>
    <n v="6"/>
    <n v="0"/>
    <n v="0"/>
    <n v="0"/>
    <n v="6"/>
    <n v="7"/>
    <n v="7"/>
    <n v="7"/>
    <n v="0"/>
    <n v="7"/>
    <n v="7"/>
    <n v="7"/>
    <n v="7"/>
    <n v="7"/>
    <n v="7"/>
    <n v="5"/>
    <n v="7"/>
    <n v="7"/>
  </r>
  <r>
    <x v="0"/>
    <x v="1"/>
    <s v="Tulasi Medical Centre"/>
    <s v="F82660"/>
    <x v="0"/>
    <x v="3"/>
    <n v="1880"/>
    <n v="225"/>
    <n v="118"/>
    <n v="1673"/>
    <n v="886"/>
    <n v="95"/>
    <n v="149"/>
    <n v="12"/>
    <n v="256"/>
    <n v="225"/>
    <n v="121"/>
    <n v="1705"/>
    <n v="225"/>
    <n v="259"/>
    <n v="206"/>
    <n v="302"/>
    <n v="38"/>
    <n v="110"/>
    <n v="1878"/>
    <n v="1671"/>
    <n v="1039"/>
    <n v="691"/>
    <n v="201"/>
    <n v="128"/>
    <n v="97"/>
    <n v="0"/>
    <n v="0"/>
    <n v="0"/>
    <n v="0"/>
    <n v="0"/>
    <n v="0"/>
    <n v="0"/>
    <n v="0"/>
    <n v="0"/>
    <n v="0"/>
    <n v="0"/>
    <n v="0"/>
    <n v="0"/>
    <n v="0"/>
    <n v="0"/>
    <n v="0"/>
    <n v="0"/>
    <n v="0"/>
    <n v="0"/>
    <n v="0"/>
    <n v="0"/>
    <n v="0"/>
    <n v="0"/>
    <n v="0"/>
  </r>
  <r>
    <x v="0"/>
    <x v="1"/>
    <s v="Tulasi Medical Centre"/>
    <s v="F82660"/>
    <x v="1"/>
    <x v="3"/>
    <n v="1886"/>
    <n v="435"/>
    <n v="247"/>
    <n v="1681"/>
    <n v="885"/>
    <n v="171"/>
    <n v="151"/>
    <n v="19"/>
    <n v="496"/>
    <n v="430"/>
    <n v="213"/>
    <n v="1726"/>
    <n v="356"/>
    <n v="498"/>
    <n v="411"/>
    <n v="534"/>
    <n v="89"/>
    <n v="237"/>
    <n v="1884"/>
    <n v="1679"/>
    <n v="1051"/>
    <n v="771"/>
    <n v="202"/>
    <n v="140"/>
    <n v="98"/>
    <n v="0"/>
    <n v="0"/>
    <n v="0"/>
    <n v="0"/>
    <n v="0"/>
    <n v="0"/>
    <n v="0"/>
    <n v="0"/>
    <n v="0"/>
    <n v="0"/>
    <n v="0"/>
    <n v="0"/>
    <n v="0"/>
    <n v="0"/>
    <n v="0"/>
    <n v="0"/>
    <n v="0"/>
    <n v="0"/>
    <n v="0"/>
    <n v="0"/>
    <n v="0"/>
    <n v="0"/>
    <n v="0"/>
    <n v="0"/>
  </r>
  <r>
    <x v="0"/>
    <x v="1"/>
    <s v="Tulasi Medical Centre"/>
    <s v="F82660"/>
    <x v="2"/>
    <x v="3"/>
    <n v="1896"/>
    <n v="652"/>
    <n v="378"/>
    <n v="1690"/>
    <n v="884"/>
    <n v="305"/>
    <n v="157"/>
    <n v="29"/>
    <n v="714"/>
    <n v="664"/>
    <n v="372"/>
    <n v="1762"/>
    <n v="587"/>
    <n v="741"/>
    <n v="614"/>
    <n v="831"/>
    <n v="189"/>
    <n v="371"/>
    <n v="1894"/>
    <n v="1688"/>
    <n v="1059"/>
    <n v="802"/>
    <n v="202"/>
    <n v="144"/>
    <n v="100"/>
    <n v="0"/>
    <n v="0"/>
    <n v="0"/>
    <n v="0"/>
    <n v="0"/>
    <n v="0"/>
    <n v="0"/>
    <n v="0"/>
    <n v="0"/>
    <n v="0"/>
    <n v="0"/>
    <n v="0"/>
    <n v="0"/>
    <n v="0"/>
    <n v="0"/>
    <n v="0"/>
    <n v="0"/>
    <n v="0"/>
    <n v="0"/>
    <n v="0"/>
    <n v="0"/>
    <n v="0"/>
    <n v="0"/>
    <n v="0"/>
  </r>
  <r>
    <x v="0"/>
    <x v="1"/>
    <s v="Tulasi Medical Centre"/>
    <s v="F82660"/>
    <x v="3"/>
    <x v="3"/>
    <n v="1898"/>
    <n v="918"/>
    <n v="532"/>
    <n v="1691"/>
    <n v="882"/>
    <n v="420"/>
    <n v="157"/>
    <n v="35"/>
    <n v="1003"/>
    <n v="963"/>
    <n v="585"/>
    <n v="1802"/>
    <n v="925"/>
    <n v="1043"/>
    <n v="884"/>
    <n v="1138"/>
    <n v="376"/>
    <n v="525"/>
    <n v="1897"/>
    <n v="1690"/>
    <n v="1073"/>
    <n v="817"/>
    <n v="201"/>
    <n v="145"/>
    <n v="103"/>
    <n v="1"/>
    <n v="0"/>
    <n v="1"/>
    <n v="0"/>
    <n v="0"/>
    <n v="0"/>
    <n v="1"/>
    <n v="0"/>
    <n v="0"/>
    <n v="0"/>
    <n v="1"/>
    <n v="0"/>
    <n v="1"/>
    <n v="1"/>
    <n v="0"/>
    <n v="1"/>
    <n v="1"/>
    <n v="1"/>
    <n v="1"/>
    <n v="1"/>
    <n v="1"/>
    <n v="0"/>
    <n v="1"/>
    <n v="1"/>
  </r>
  <r>
    <x v="0"/>
    <x v="1"/>
    <s v="Tulasi Medical Centre"/>
    <s v="F82660"/>
    <x v="4"/>
    <x v="3"/>
    <n v="1906"/>
    <n v="1146"/>
    <n v="672"/>
    <n v="1701"/>
    <n v="894"/>
    <n v="526"/>
    <n v="154"/>
    <n v="40"/>
    <n v="1248"/>
    <n v="1229"/>
    <n v="822"/>
    <n v="1833"/>
    <n v="1236"/>
    <n v="1287"/>
    <n v="1134"/>
    <n v="1387"/>
    <n v="624"/>
    <n v="655"/>
    <n v="1905"/>
    <n v="1700"/>
    <n v="1095"/>
    <n v="849"/>
    <n v="200"/>
    <n v="145"/>
    <n v="104"/>
    <n v="1"/>
    <n v="0"/>
    <n v="1"/>
    <n v="0"/>
    <n v="0"/>
    <n v="0"/>
    <n v="1"/>
    <n v="0"/>
    <n v="0"/>
    <n v="0"/>
    <n v="1"/>
    <n v="0"/>
    <n v="1"/>
    <n v="1"/>
    <n v="0"/>
    <n v="1"/>
    <n v="1"/>
    <n v="1"/>
    <n v="1"/>
    <n v="1"/>
    <n v="1"/>
    <n v="0"/>
    <n v="1"/>
    <n v="1"/>
  </r>
  <r>
    <x v="0"/>
    <x v="1"/>
    <s v="Tulasi Medical Centre"/>
    <s v="F82660"/>
    <x v="5"/>
    <x v="3"/>
    <n v="1914"/>
    <n v="1257"/>
    <n v="750"/>
    <n v="1712"/>
    <n v="895"/>
    <n v="567"/>
    <n v="156"/>
    <n v="46"/>
    <n v="1363"/>
    <n v="1310"/>
    <n v="918"/>
    <n v="1849"/>
    <n v="1316"/>
    <n v="1405"/>
    <n v="1265"/>
    <n v="1465"/>
    <n v="730"/>
    <n v="767"/>
    <n v="1913"/>
    <n v="1711"/>
    <n v="1116"/>
    <n v="883"/>
    <n v="199"/>
    <n v="145"/>
    <n v="108"/>
    <n v="7"/>
    <n v="0"/>
    <n v="4"/>
    <n v="0"/>
    <n v="0"/>
    <n v="0"/>
    <n v="3"/>
    <n v="0"/>
    <n v="0"/>
    <n v="1"/>
    <n v="7"/>
    <n v="5"/>
    <n v="6"/>
    <n v="6"/>
    <n v="1"/>
    <n v="7"/>
    <n v="6"/>
    <n v="6"/>
    <n v="7"/>
    <n v="5"/>
    <n v="5"/>
    <n v="2"/>
    <n v="3"/>
    <n v="7"/>
  </r>
  <r>
    <x v="0"/>
    <x v="2"/>
    <s v="Broad Street Medical Centre"/>
    <s v="Y01719"/>
    <x v="0"/>
    <x v="4"/>
    <n v="481"/>
    <n v="66"/>
    <n v="34"/>
    <n v="456"/>
    <n v="228"/>
    <n v="44"/>
    <n v="23"/>
    <n v="4"/>
    <n v="78"/>
    <n v="65"/>
    <n v="34"/>
    <n v="431"/>
    <n v="76"/>
    <n v="70"/>
    <n v="59"/>
    <n v="115"/>
    <n v="10"/>
    <n v="40"/>
    <n v="481"/>
    <n v="456"/>
    <n v="167"/>
    <n v="58"/>
    <n v="52"/>
    <n v="21"/>
    <n v="40"/>
    <n v="0"/>
    <n v="0"/>
    <n v="0"/>
    <n v="0"/>
    <n v="0"/>
    <n v="0"/>
    <n v="0"/>
    <n v="0"/>
    <n v="0"/>
    <n v="0"/>
    <n v="0"/>
    <n v="0"/>
    <n v="0"/>
    <n v="0"/>
    <n v="0"/>
    <n v="0"/>
    <n v="0"/>
    <n v="0"/>
    <n v="0"/>
    <n v="0"/>
    <n v="0"/>
    <n v="0"/>
    <n v="0"/>
    <n v="0"/>
  </r>
  <r>
    <x v="0"/>
    <x v="2"/>
    <s v="Broad Street Medical Centre"/>
    <s v="Y01719"/>
    <x v="1"/>
    <x v="4"/>
    <n v="491"/>
    <n v="131"/>
    <n v="69"/>
    <n v="467"/>
    <n v="232"/>
    <n v="79"/>
    <n v="24"/>
    <n v="6"/>
    <n v="144"/>
    <n v="165"/>
    <n v="70"/>
    <n v="457"/>
    <n v="151"/>
    <n v="137"/>
    <n v="110"/>
    <n v="211"/>
    <n v="37"/>
    <n v="57"/>
    <n v="491"/>
    <n v="467"/>
    <n v="176"/>
    <n v="108"/>
    <n v="52"/>
    <n v="30"/>
    <n v="41"/>
    <n v="0"/>
    <n v="0"/>
    <n v="0"/>
    <n v="0"/>
    <n v="0"/>
    <n v="0"/>
    <n v="0"/>
    <n v="0"/>
    <n v="0"/>
    <n v="0"/>
    <n v="0"/>
    <n v="0"/>
    <n v="0"/>
    <n v="0"/>
    <n v="0"/>
    <n v="0"/>
    <n v="0"/>
    <n v="0"/>
    <n v="0"/>
    <n v="0"/>
    <n v="0"/>
    <n v="0"/>
    <n v="0"/>
    <n v="0"/>
  </r>
  <r>
    <x v="0"/>
    <x v="2"/>
    <s v="Broad Street Medical Centre"/>
    <s v="Y01719"/>
    <x v="2"/>
    <x v="4"/>
    <n v="498"/>
    <n v="210"/>
    <n v="104"/>
    <n v="474"/>
    <n v="231"/>
    <n v="104"/>
    <n v="27"/>
    <n v="8"/>
    <n v="211"/>
    <n v="243"/>
    <n v="110"/>
    <n v="474"/>
    <n v="224"/>
    <n v="220"/>
    <n v="170"/>
    <n v="278"/>
    <n v="69"/>
    <n v="63"/>
    <n v="498"/>
    <n v="474"/>
    <n v="178"/>
    <n v="127"/>
    <n v="53"/>
    <n v="33"/>
    <n v="42"/>
    <n v="0"/>
    <n v="0"/>
    <n v="0"/>
    <n v="0"/>
    <n v="0"/>
    <n v="0"/>
    <n v="0"/>
    <n v="0"/>
    <n v="0"/>
    <n v="0"/>
    <n v="0"/>
    <n v="0"/>
    <n v="0"/>
    <n v="0"/>
    <n v="0"/>
    <n v="0"/>
    <n v="0"/>
    <n v="0"/>
    <n v="0"/>
    <n v="0"/>
    <n v="0"/>
    <n v="0"/>
    <n v="0"/>
    <n v="0"/>
  </r>
  <r>
    <x v="0"/>
    <x v="2"/>
    <s v="Broad Street Medical Centre"/>
    <s v="Y01719"/>
    <x v="3"/>
    <x v="4"/>
    <n v="505"/>
    <n v="259"/>
    <n v="133"/>
    <n v="481"/>
    <n v="231"/>
    <n v="118"/>
    <n v="27"/>
    <n v="10"/>
    <n v="259"/>
    <n v="295"/>
    <n v="138"/>
    <n v="488"/>
    <n v="275"/>
    <n v="271"/>
    <n v="218"/>
    <n v="331"/>
    <n v="90"/>
    <n v="93"/>
    <n v="505"/>
    <n v="481"/>
    <n v="178"/>
    <n v="133"/>
    <n v="55"/>
    <n v="37"/>
    <n v="44"/>
    <n v="0"/>
    <n v="0"/>
    <n v="0"/>
    <n v="0"/>
    <n v="0"/>
    <n v="0"/>
    <n v="0"/>
    <n v="0"/>
    <n v="0"/>
    <n v="0"/>
    <n v="0"/>
    <n v="0"/>
    <n v="0"/>
    <n v="0"/>
    <n v="0"/>
    <n v="0"/>
    <n v="0"/>
    <n v="0"/>
    <n v="0"/>
    <n v="0"/>
    <n v="0"/>
    <n v="0"/>
    <n v="0"/>
    <n v="0"/>
  </r>
  <r>
    <x v="0"/>
    <x v="2"/>
    <s v="Broad Street Medical Centre"/>
    <s v="Y01719"/>
    <x v="4"/>
    <x v="4"/>
    <n v="511"/>
    <n v="318"/>
    <n v="161"/>
    <n v="487"/>
    <n v="229"/>
    <n v="141"/>
    <n v="30"/>
    <n v="13"/>
    <n v="312"/>
    <n v="355"/>
    <n v="182"/>
    <n v="499"/>
    <n v="342"/>
    <n v="333"/>
    <n v="279"/>
    <n v="387"/>
    <n v="135"/>
    <n v="112"/>
    <n v="511"/>
    <n v="487"/>
    <n v="181"/>
    <n v="136"/>
    <n v="55"/>
    <n v="37"/>
    <n v="45"/>
    <n v="0"/>
    <n v="0"/>
    <n v="0"/>
    <n v="0"/>
    <n v="0"/>
    <n v="0"/>
    <n v="0"/>
    <n v="0"/>
    <n v="0"/>
    <n v="0"/>
    <n v="0"/>
    <n v="0"/>
    <n v="0"/>
    <n v="0"/>
    <n v="0"/>
    <n v="0"/>
    <n v="0"/>
    <n v="0"/>
    <n v="0"/>
    <n v="0"/>
    <n v="0"/>
    <n v="0"/>
    <n v="0"/>
    <n v="0"/>
  </r>
  <r>
    <x v="0"/>
    <x v="2"/>
    <s v="Broad Street Medical Centre"/>
    <s v="Y01719"/>
    <x v="5"/>
    <x v="4"/>
    <n v="517"/>
    <n v="350"/>
    <n v="178"/>
    <n v="492"/>
    <n v="228"/>
    <n v="148"/>
    <n v="33"/>
    <n v="16"/>
    <n v="352"/>
    <n v="396"/>
    <n v="212"/>
    <n v="505"/>
    <n v="381"/>
    <n v="368"/>
    <n v="318"/>
    <n v="422"/>
    <n v="168"/>
    <n v="115"/>
    <n v="517"/>
    <n v="492"/>
    <n v="183"/>
    <n v="142"/>
    <n v="55"/>
    <n v="38"/>
    <n v="44"/>
    <n v="0"/>
    <n v="0"/>
    <n v="0"/>
    <n v="0"/>
    <n v="0"/>
    <n v="0"/>
    <n v="0"/>
    <n v="0"/>
    <n v="0"/>
    <n v="0"/>
    <n v="0"/>
    <n v="0"/>
    <n v="0"/>
    <n v="0"/>
    <n v="0"/>
    <n v="0"/>
    <n v="0"/>
    <n v="0"/>
    <n v="0"/>
    <n v="0"/>
    <n v="0"/>
    <n v="0"/>
    <n v="0"/>
    <n v="0"/>
  </r>
  <r>
    <x v="0"/>
    <x v="2"/>
    <s v="Church Elm Lane Medical Practice"/>
    <s v="F82005"/>
    <x v="0"/>
    <x v="5"/>
    <n v="443"/>
    <n v="43"/>
    <n v="18"/>
    <n v="379"/>
    <n v="195"/>
    <n v="25"/>
    <n v="21"/>
    <n v="4"/>
    <n v="43"/>
    <n v="60"/>
    <n v="54"/>
    <n v="418"/>
    <n v="76"/>
    <n v="48"/>
    <n v="27"/>
    <n v="80"/>
    <n v="4"/>
    <n v="38"/>
    <n v="443"/>
    <n v="379"/>
    <n v="206"/>
    <n v="115"/>
    <n v="38"/>
    <n v="12"/>
    <n v="31"/>
    <n v="0"/>
    <n v="0"/>
    <n v="0"/>
    <n v="0"/>
    <n v="0"/>
    <n v="0"/>
    <n v="0"/>
    <n v="0"/>
    <n v="0"/>
    <n v="0"/>
    <n v="0"/>
    <n v="0"/>
    <n v="0"/>
    <n v="0"/>
    <n v="0"/>
    <n v="0"/>
    <n v="0"/>
    <n v="0"/>
    <n v="0"/>
    <n v="0"/>
    <n v="0"/>
    <n v="0"/>
    <n v="0"/>
    <n v="0"/>
  </r>
  <r>
    <x v="0"/>
    <x v="2"/>
    <s v="Church Elm Lane Medical Practice"/>
    <s v="F82005"/>
    <x v="1"/>
    <x v="5"/>
    <n v="443"/>
    <n v="89"/>
    <n v="39"/>
    <n v="381"/>
    <n v="194"/>
    <n v="61"/>
    <n v="21"/>
    <n v="3"/>
    <n v="94"/>
    <n v="136"/>
    <n v="97"/>
    <n v="427"/>
    <n v="129"/>
    <n v="102"/>
    <n v="69"/>
    <n v="164"/>
    <n v="25"/>
    <n v="49"/>
    <n v="443"/>
    <n v="381"/>
    <n v="208"/>
    <n v="156"/>
    <n v="37"/>
    <n v="18"/>
    <n v="32"/>
    <n v="0"/>
    <n v="0"/>
    <n v="0"/>
    <n v="0"/>
    <n v="0"/>
    <n v="0"/>
    <n v="0"/>
    <n v="0"/>
    <n v="0"/>
    <n v="0"/>
    <n v="0"/>
    <n v="0"/>
    <n v="0"/>
    <n v="0"/>
    <n v="0"/>
    <n v="0"/>
    <n v="0"/>
    <n v="0"/>
    <n v="0"/>
    <n v="0"/>
    <n v="0"/>
    <n v="0"/>
    <n v="0"/>
    <n v="0"/>
  </r>
  <r>
    <x v="0"/>
    <x v="2"/>
    <s v="Church Elm Lane Medical Practice"/>
    <s v="F82005"/>
    <x v="2"/>
    <x v="5"/>
    <n v="447"/>
    <n v="160"/>
    <n v="74"/>
    <n v="385"/>
    <n v="195"/>
    <n v="104"/>
    <n v="21"/>
    <n v="6"/>
    <n v="176"/>
    <n v="233"/>
    <n v="154"/>
    <n v="437"/>
    <n v="225"/>
    <n v="187"/>
    <n v="148"/>
    <n v="248"/>
    <n v="83"/>
    <n v="92"/>
    <n v="447"/>
    <n v="385"/>
    <n v="213"/>
    <n v="169"/>
    <n v="39"/>
    <n v="22"/>
    <n v="34"/>
    <n v="0"/>
    <n v="0"/>
    <n v="0"/>
    <n v="0"/>
    <n v="0"/>
    <n v="0"/>
    <n v="0"/>
    <n v="0"/>
    <n v="0"/>
    <n v="0"/>
    <n v="0"/>
    <n v="0"/>
    <n v="0"/>
    <n v="0"/>
    <n v="0"/>
    <n v="0"/>
    <n v="0"/>
    <n v="0"/>
    <n v="0"/>
    <n v="0"/>
    <n v="0"/>
    <n v="0"/>
    <n v="0"/>
    <n v="0"/>
  </r>
  <r>
    <x v="0"/>
    <x v="2"/>
    <s v="Church Elm Lane Medical Practice"/>
    <s v="F82005"/>
    <x v="3"/>
    <x v="5"/>
    <n v="454"/>
    <n v="223"/>
    <n v="109"/>
    <n v="385"/>
    <n v="195"/>
    <n v="133"/>
    <n v="20"/>
    <n v="4"/>
    <n v="254"/>
    <n v="314"/>
    <n v="215"/>
    <n v="447"/>
    <n v="304"/>
    <n v="269"/>
    <n v="224"/>
    <n v="325"/>
    <n v="147"/>
    <n v="115"/>
    <n v="454"/>
    <n v="385"/>
    <n v="223"/>
    <n v="186"/>
    <n v="39"/>
    <n v="24"/>
    <n v="33"/>
    <n v="4"/>
    <n v="0"/>
    <n v="4"/>
    <n v="4"/>
    <n v="1"/>
    <n v="3"/>
    <n v="4"/>
    <n v="0"/>
    <n v="1"/>
    <n v="3"/>
    <n v="4"/>
    <n v="4"/>
    <n v="4"/>
    <n v="4"/>
    <n v="2"/>
    <n v="4"/>
    <n v="4"/>
    <n v="4"/>
    <n v="3"/>
    <n v="2"/>
    <n v="3"/>
    <n v="1"/>
    <n v="4"/>
    <n v="4"/>
  </r>
  <r>
    <x v="0"/>
    <x v="2"/>
    <s v="Church Elm Lane Medical Practice"/>
    <s v="F82005"/>
    <x v="4"/>
    <x v="5"/>
    <n v="466"/>
    <n v="273"/>
    <n v="135"/>
    <n v="395"/>
    <n v="200"/>
    <n v="149"/>
    <n v="22"/>
    <n v="8"/>
    <n v="317"/>
    <n v="363"/>
    <n v="271"/>
    <n v="458"/>
    <n v="345"/>
    <n v="324"/>
    <n v="287"/>
    <n v="372"/>
    <n v="199"/>
    <n v="149"/>
    <n v="466"/>
    <n v="395"/>
    <n v="232"/>
    <n v="192"/>
    <n v="40"/>
    <n v="25"/>
    <n v="33"/>
    <n v="5"/>
    <n v="0"/>
    <n v="5"/>
    <n v="5"/>
    <n v="1"/>
    <n v="4"/>
    <n v="5"/>
    <n v="0"/>
    <n v="1"/>
    <n v="4"/>
    <n v="5"/>
    <n v="5"/>
    <n v="5"/>
    <n v="5"/>
    <n v="2"/>
    <n v="5"/>
    <n v="5"/>
    <n v="5"/>
    <n v="5"/>
    <n v="4"/>
    <n v="5"/>
    <n v="2"/>
    <n v="5"/>
    <n v="5"/>
  </r>
  <r>
    <x v="0"/>
    <x v="2"/>
    <s v="Church Elm Lane Medical Practice"/>
    <s v="F82005"/>
    <x v="5"/>
    <x v="5"/>
    <n v="481"/>
    <n v="311"/>
    <n v="159"/>
    <n v="407"/>
    <n v="205"/>
    <n v="164"/>
    <n v="20"/>
    <n v="8"/>
    <n v="363"/>
    <n v="408"/>
    <n v="306"/>
    <n v="476"/>
    <n v="386"/>
    <n v="368"/>
    <n v="335"/>
    <n v="412"/>
    <n v="249"/>
    <n v="174"/>
    <n v="481"/>
    <n v="407"/>
    <n v="236"/>
    <n v="203"/>
    <n v="40"/>
    <n v="26"/>
    <n v="37"/>
    <n v="9"/>
    <n v="0"/>
    <n v="9"/>
    <n v="7"/>
    <n v="2"/>
    <n v="5"/>
    <n v="9"/>
    <n v="0"/>
    <n v="1"/>
    <n v="6"/>
    <n v="9"/>
    <n v="9"/>
    <n v="9"/>
    <n v="9"/>
    <n v="2"/>
    <n v="9"/>
    <n v="9"/>
    <n v="9"/>
    <n v="9"/>
    <n v="7"/>
    <n v="9"/>
    <n v="5"/>
    <n v="8"/>
    <n v="9"/>
  </r>
  <r>
    <x v="0"/>
    <x v="2"/>
    <s v="Porters Avenue Doctors Surgery"/>
    <s v="Y02575"/>
    <x v="0"/>
    <x v="6"/>
    <n v="1177"/>
    <n v="105"/>
    <n v="44"/>
    <n v="1132"/>
    <n v="514"/>
    <n v="45"/>
    <n v="92"/>
    <n v="6"/>
    <n v="104"/>
    <n v="118"/>
    <n v="53"/>
    <n v="1100"/>
    <n v="140"/>
    <n v="108"/>
    <n v="84"/>
    <n v="161"/>
    <n v="11"/>
    <n v="57"/>
    <n v="1177"/>
    <n v="1132"/>
    <n v="565"/>
    <n v="256"/>
    <n v="119"/>
    <n v="56"/>
    <n v="90"/>
    <n v="0"/>
    <n v="0"/>
    <n v="0"/>
    <n v="0"/>
    <n v="0"/>
    <n v="0"/>
    <n v="0"/>
    <n v="0"/>
    <n v="0"/>
    <n v="0"/>
    <n v="0"/>
    <n v="0"/>
    <n v="0"/>
    <n v="0"/>
    <n v="0"/>
    <n v="0"/>
    <n v="0"/>
    <n v="0"/>
    <n v="0"/>
    <n v="0"/>
    <n v="0"/>
    <n v="0"/>
    <n v="0"/>
    <n v="0"/>
  </r>
  <r>
    <x v="0"/>
    <x v="2"/>
    <s v="Porters Avenue Doctors Surgery"/>
    <s v="Y02575"/>
    <x v="1"/>
    <x v="6"/>
    <n v="1192"/>
    <n v="237"/>
    <n v="111"/>
    <n v="1148"/>
    <n v="521"/>
    <n v="112"/>
    <n v="91"/>
    <n v="11"/>
    <n v="238"/>
    <n v="326"/>
    <n v="102"/>
    <n v="1131"/>
    <n v="204"/>
    <n v="245"/>
    <n v="199"/>
    <n v="356"/>
    <n v="43"/>
    <n v="135"/>
    <n v="1192"/>
    <n v="1148"/>
    <n v="575"/>
    <n v="377"/>
    <n v="118"/>
    <n v="74"/>
    <n v="97"/>
    <n v="0"/>
    <n v="0"/>
    <n v="0"/>
    <n v="0"/>
    <n v="0"/>
    <n v="0"/>
    <n v="0"/>
    <n v="0"/>
    <n v="0"/>
    <n v="0"/>
    <n v="0"/>
    <n v="0"/>
    <n v="0"/>
    <n v="0"/>
    <n v="0"/>
    <n v="0"/>
    <n v="0"/>
    <n v="0"/>
    <n v="0"/>
    <n v="0"/>
    <n v="0"/>
    <n v="0"/>
    <n v="0"/>
    <n v="0"/>
  </r>
  <r>
    <x v="0"/>
    <x v="2"/>
    <s v="Porters Avenue Doctors Surgery"/>
    <s v="Y02575"/>
    <x v="2"/>
    <x v="6"/>
    <n v="1218"/>
    <n v="408"/>
    <n v="204"/>
    <n v="1175"/>
    <n v="527"/>
    <n v="228"/>
    <n v="92"/>
    <n v="18"/>
    <n v="412"/>
    <n v="635"/>
    <n v="188"/>
    <n v="1163"/>
    <n v="351"/>
    <n v="420"/>
    <n v="350"/>
    <n v="637"/>
    <n v="106"/>
    <n v="233"/>
    <n v="1218"/>
    <n v="1175"/>
    <n v="596"/>
    <n v="412"/>
    <n v="116"/>
    <n v="81"/>
    <n v="100"/>
    <n v="0"/>
    <n v="0"/>
    <n v="0"/>
    <n v="0"/>
    <n v="0"/>
    <n v="0"/>
    <n v="0"/>
    <n v="0"/>
    <n v="0"/>
    <n v="0"/>
    <n v="0"/>
    <n v="0"/>
    <n v="0"/>
    <n v="0"/>
    <n v="0"/>
    <n v="0"/>
    <n v="0"/>
    <n v="0"/>
    <n v="0"/>
    <n v="0"/>
    <n v="0"/>
    <n v="0"/>
    <n v="0"/>
    <n v="0"/>
  </r>
  <r>
    <x v="0"/>
    <x v="2"/>
    <s v="Porters Avenue Doctors Surgery"/>
    <s v="Y02575"/>
    <x v="3"/>
    <x v="6"/>
    <n v="1253"/>
    <n v="695"/>
    <n v="365"/>
    <n v="1210"/>
    <n v="532"/>
    <n v="275"/>
    <n v="104"/>
    <n v="23"/>
    <n v="711"/>
    <n v="762"/>
    <n v="472"/>
    <n v="1203"/>
    <n v="544"/>
    <n v="715"/>
    <n v="653"/>
    <n v="788"/>
    <n v="302"/>
    <n v="356"/>
    <n v="1253"/>
    <n v="1210"/>
    <n v="621"/>
    <n v="439"/>
    <n v="121"/>
    <n v="87"/>
    <n v="99"/>
    <n v="0"/>
    <n v="0"/>
    <n v="0"/>
    <n v="0"/>
    <n v="0"/>
    <n v="0"/>
    <n v="0"/>
    <n v="0"/>
    <n v="0"/>
    <n v="0"/>
    <n v="0"/>
    <n v="0"/>
    <n v="0"/>
    <n v="0"/>
    <n v="0"/>
    <n v="0"/>
    <n v="0"/>
    <n v="0"/>
    <n v="0"/>
    <n v="0"/>
    <n v="0"/>
    <n v="0"/>
    <n v="0"/>
    <n v="0"/>
  </r>
  <r>
    <x v="0"/>
    <x v="2"/>
    <s v="Porters Avenue Doctors Surgery"/>
    <s v="Y02575"/>
    <x v="4"/>
    <x v="6"/>
    <n v="1270"/>
    <n v="841"/>
    <n v="445"/>
    <n v="1226"/>
    <n v="541"/>
    <n v="309"/>
    <n v="103"/>
    <n v="24"/>
    <n v="862"/>
    <n v="837"/>
    <n v="604"/>
    <n v="1228"/>
    <n v="676"/>
    <n v="868"/>
    <n v="805"/>
    <n v="884"/>
    <n v="442"/>
    <n v="452"/>
    <n v="1270"/>
    <n v="1226"/>
    <n v="649"/>
    <n v="468"/>
    <n v="124"/>
    <n v="91"/>
    <n v="102"/>
    <n v="1"/>
    <n v="0"/>
    <n v="1"/>
    <n v="0"/>
    <n v="0"/>
    <n v="0"/>
    <n v="1"/>
    <n v="0"/>
    <n v="0"/>
    <n v="0"/>
    <n v="0"/>
    <n v="0"/>
    <n v="0"/>
    <n v="0"/>
    <n v="0"/>
    <n v="1"/>
    <n v="1"/>
    <n v="1"/>
    <n v="1"/>
    <n v="0"/>
    <n v="0"/>
    <n v="0"/>
    <n v="1"/>
    <n v="1"/>
  </r>
  <r>
    <x v="0"/>
    <x v="2"/>
    <s v="Porters Avenue Doctors Surgery"/>
    <s v="Y02575"/>
    <x v="5"/>
    <x v="6"/>
    <n v="1275"/>
    <n v="917"/>
    <n v="474"/>
    <n v="1233"/>
    <n v="544"/>
    <n v="342"/>
    <n v="102"/>
    <n v="28"/>
    <n v="931"/>
    <n v="951"/>
    <n v="680"/>
    <n v="1245"/>
    <n v="760"/>
    <n v="944"/>
    <n v="886"/>
    <n v="968"/>
    <n v="527"/>
    <n v="524"/>
    <n v="1275"/>
    <n v="1233"/>
    <n v="654"/>
    <n v="481"/>
    <n v="124"/>
    <n v="92"/>
    <n v="101"/>
    <n v="2"/>
    <n v="0"/>
    <n v="1"/>
    <n v="1"/>
    <n v="0"/>
    <n v="1"/>
    <n v="2"/>
    <n v="0"/>
    <n v="0"/>
    <n v="1"/>
    <n v="1"/>
    <n v="1"/>
    <n v="1"/>
    <n v="1"/>
    <n v="0"/>
    <n v="2"/>
    <n v="2"/>
    <n v="2"/>
    <n v="1"/>
    <n v="1"/>
    <n v="1"/>
    <n v="0"/>
    <n v="1"/>
    <n v="2"/>
  </r>
  <r>
    <x v="0"/>
    <x v="3"/>
    <s v="Beams Park Medical Centre"/>
    <s v="Y08371"/>
    <x v="4"/>
    <x v="7"/>
    <n v="40"/>
    <n v="21"/>
    <n v="7"/>
    <n v="38"/>
    <n v="14"/>
    <n v="5"/>
    <n v="3"/>
    <n v="1"/>
    <n v="21"/>
    <n v="18"/>
    <n v="8"/>
    <n v="36"/>
    <n v="10"/>
    <n v="22"/>
    <n v="18"/>
    <n v="21"/>
    <n v="5"/>
    <n v="12"/>
    <n v="40"/>
    <n v="38"/>
    <n v="18"/>
    <n v="11"/>
    <n v="1"/>
    <n v="0"/>
    <n v="11"/>
    <n v="0"/>
    <n v="0"/>
    <n v="0"/>
    <n v="0"/>
    <n v="0"/>
    <n v="0"/>
    <n v="0"/>
    <n v="0"/>
    <n v="0"/>
    <n v="0"/>
    <n v="0"/>
    <n v="0"/>
    <n v="0"/>
    <n v="0"/>
    <n v="0"/>
    <n v="0"/>
    <n v="0"/>
    <n v="0"/>
    <n v="0"/>
    <n v="0"/>
    <n v="0"/>
    <n v="0"/>
    <n v="0"/>
    <n v="0"/>
  </r>
  <r>
    <x v="0"/>
    <x v="3"/>
    <s v="Beams Park Medical Centre"/>
    <s v="Y08371"/>
    <x v="5"/>
    <x v="7"/>
    <n v="54"/>
    <n v="30"/>
    <n v="11"/>
    <n v="50"/>
    <n v="17"/>
    <n v="6"/>
    <n v="3"/>
    <n v="1"/>
    <n v="31"/>
    <n v="23"/>
    <n v="11"/>
    <n v="51"/>
    <n v="14"/>
    <n v="32"/>
    <n v="28"/>
    <n v="31"/>
    <n v="5"/>
    <n v="15"/>
    <n v="54"/>
    <n v="50"/>
    <n v="21"/>
    <n v="13"/>
    <n v="4"/>
    <n v="3"/>
    <n v="12"/>
    <n v="0"/>
    <n v="0"/>
    <n v="0"/>
    <n v="0"/>
    <n v="0"/>
    <n v="0"/>
    <n v="0"/>
    <n v="0"/>
    <n v="0"/>
    <n v="0"/>
    <n v="0"/>
    <n v="0"/>
    <n v="0"/>
    <n v="0"/>
    <n v="0"/>
    <n v="0"/>
    <n v="0"/>
    <n v="0"/>
    <n v="0"/>
    <n v="0"/>
    <n v="0"/>
    <n v="0"/>
    <n v="0"/>
    <n v="0"/>
  </r>
  <r>
    <x v="0"/>
    <x v="3"/>
    <s v="Dr Alkaisy Surgery"/>
    <s v="F82678"/>
    <x v="0"/>
    <x v="8"/>
    <n v="474"/>
    <n v="40"/>
    <n v="29"/>
    <n v="368"/>
    <n v="217"/>
    <n v="32"/>
    <n v="22"/>
    <n v="1"/>
    <n v="66"/>
    <n v="90"/>
    <n v="36"/>
    <n v="438"/>
    <n v="162"/>
    <n v="59"/>
    <n v="56"/>
    <n v="106"/>
    <n v="13"/>
    <n v="19"/>
    <n v="474"/>
    <n v="368"/>
    <n v="167"/>
    <n v="98"/>
    <n v="42"/>
    <n v="21"/>
    <n v="26"/>
    <n v="0"/>
    <n v="0"/>
    <n v="0"/>
    <n v="0"/>
    <n v="0"/>
    <n v="0"/>
    <n v="0"/>
    <n v="0"/>
    <n v="0"/>
    <n v="0"/>
    <n v="0"/>
    <n v="0"/>
    <n v="0"/>
    <n v="0"/>
    <n v="0"/>
    <n v="0"/>
    <n v="0"/>
    <n v="0"/>
    <n v="0"/>
    <n v="0"/>
    <n v="0"/>
    <n v="0"/>
    <n v="0"/>
    <n v="0"/>
  </r>
  <r>
    <x v="0"/>
    <x v="3"/>
    <s v="Dr Alkaisy Surgery"/>
    <s v="F82678"/>
    <x v="1"/>
    <x v="8"/>
    <n v="476"/>
    <n v="102"/>
    <n v="70"/>
    <n v="373"/>
    <n v="217"/>
    <n v="59"/>
    <n v="22"/>
    <n v="2"/>
    <n v="137"/>
    <n v="146"/>
    <n v="91"/>
    <n v="446"/>
    <n v="207"/>
    <n v="138"/>
    <n v="116"/>
    <n v="172"/>
    <n v="59"/>
    <n v="40"/>
    <n v="476"/>
    <n v="373"/>
    <n v="171"/>
    <n v="128"/>
    <n v="44"/>
    <n v="27"/>
    <n v="27"/>
    <n v="0"/>
    <n v="0"/>
    <n v="0"/>
    <n v="0"/>
    <n v="0"/>
    <n v="0"/>
    <n v="0"/>
    <n v="0"/>
    <n v="0"/>
    <n v="0"/>
    <n v="0"/>
    <n v="0"/>
    <n v="0"/>
    <n v="0"/>
    <n v="0"/>
    <n v="0"/>
    <n v="0"/>
    <n v="0"/>
    <n v="0"/>
    <n v="0"/>
    <n v="0"/>
    <n v="0"/>
    <n v="0"/>
    <n v="0"/>
  </r>
  <r>
    <x v="0"/>
    <x v="3"/>
    <s v="Dr Alkaisy Surgery"/>
    <s v="F82678"/>
    <x v="2"/>
    <x v="8"/>
    <n v="472"/>
    <n v="132"/>
    <n v="87"/>
    <n v="375"/>
    <n v="218"/>
    <n v="72"/>
    <n v="24"/>
    <n v="2"/>
    <n v="174"/>
    <n v="169"/>
    <n v="116"/>
    <n v="444"/>
    <n v="224"/>
    <n v="173"/>
    <n v="146"/>
    <n v="200"/>
    <n v="74"/>
    <n v="72"/>
    <n v="472"/>
    <n v="375"/>
    <n v="170"/>
    <n v="132"/>
    <n v="46"/>
    <n v="28"/>
    <n v="27"/>
    <n v="0"/>
    <n v="0"/>
    <n v="0"/>
    <n v="0"/>
    <n v="0"/>
    <n v="0"/>
    <n v="0"/>
    <n v="0"/>
    <n v="0"/>
    <n v="0"/>
    <n v="0"/>
    <n v="0"/>
    <n v="0"/>
    <n v="0"/>
    <n v="0"/>
    <n v="0"/>
    <n v="0"/>
    <n v="0"/>
    <n v="0"/>
    <n v="0"/>
    <n v="0"/>
    <n v="0"/>
    <n v="0"/>
    <n v="0"/>
  </r>
  <r>
    <x v="0"/>
    <x v="3"/>
    <s v="Dr Alkaisy Surgery"/>
    <s v="F82678"/>
    <x v="3"/>
    <x v="8"/>
    <n v="480"/>
    <n v="168"/>
    <n v="108"/>
    <n v="379"/>
    <n v="220"/>
    <n v="83"/>
    <n v="24"/>
    <n v="2"/>
    <n v="219"/>
    <n v="197"/>
    <n v="144"/>
    <n v="452"/>
    <n v="248"/>
    <n v="214"/>
    <n v="183"/>
    <n v="234"/>
    <n v="102"/>
    <n v="106"/>
    <n v="480"/>
    <n v="379"/>
    <n v="172"/>
    <n v="137"/>
    <n v="45"/>
    <n v="27"/>
    <n v="27"/>
    <n v="0"/>
    <n v="0"/>
    <n v="0"/>
    <n v="0"/>
    <n v="0"/>
    <n v="0"/>
    <n v="0"/>
    <n v="0"/>
    <n v="0"/>
    <n v="0"/>
    <n v="0"/>
    <n v="0"/>
    <n v="0"/>
    <n v="0"/>
    <n v="0"/>
    <n v="0"/>
    <n v="0"/>
    <n v="0"/>
    <n v="0"/>
    <n v="0"/>
    <n v="0"/>
    <n v="0"/>
    <n v="0"/>
    <n v="0"/>
  </r>
  <r>
    <x v="0"/>
    <x v="3"/>
    <s v="Dr Alkaisy Surgery"/>
    <s v="F82678"/>
    <x v="4"/>
    <x v="8"/>
    <n v="484"/>
    <n v="198"/>
    <n v="130"/>
    <n v="383"/>
    <n v="220"/>
    <n v="104"/>
    <n v="25"/>
    <n v="4"/>
    <n v="256"/>
    <n v="236"/>
    <n v="172"/>
    <n v="458"/>
    <n v="273"/>
    <n v="250"/>
    <n v="216"/>
    <n v="277"/>
    <n v="124"/>
    <n v="136"/>
    <n v="484"/>
    <n v="383"/>
    <n v="173"/>
    <n v="140"/>
    <n v="46"/>
    <n v="28"/>
    <n v="27"/>
    <n v="0"/>
    <n v="0"/>
    <n v="0"/>
    <n v="0"/>
    <n v="0"/>
    <n v="0"/>
    <n v="0"/>
    <n v="0"/>
    <n v="0"/>
    <n v="0"/>
    <n v="0"/>
    <n v="0"/>
    <n v="0"/>
    <n v="0"/>
    <n v="0"/>
    <n v="0"/>
    <n v="0"/>
    <n v="0"/>
    <n v="0"/>
    <n v="0"/>
    <n v="0"/>
    <n v="0"/>
    <n v="0"/>
    <n v="0"/>
  </r>
  <r>
    <x v="0"/>
    <x v="3"/>
    <s v="Dr Alkaisy Surgery"/>
    <s v="F82678"/>
    <x v="5"/>
    <x v="8"/>
    <n v="489"/>
    <n v="239"/>
    <n v="153"/>
    <n v="388"/>
    <n v="225"/>
    <n v="122"/>
    <n v="24"/>
    <n v="5"/>
    <n v="299"/>
    <n v="271"/>
    <n v="206"/>
    <n v="463"/>
    <n v="304"/>
    <n v="296"/>
    <n v="263"/>
    <n v="310"/>
    <n v="159"/>
    <n v="162"/>
    <n v="489"/>
    <n v="388"/>
    <n v="169"/>
    <n v="138"/>
    <n v="47"/>
    <n v="29"/>
    <n v="26"/>
    <n v="0"/>
    <n v="0"/>
    <n v="0"/>
    <n v="0"/>
    <n v="0"/>
    <n v="0"/>
    <n v="0"/>
    <n v="0"/>
    <n v="0"/>
    <n v="0"/>
    <n v="0"/>
    <n v="0"/>
    <n v="0"/>
    <n v="0"/>
    <n v="0"/>
    <n v="0"/>
    <n v="0"/>
    <n v="0"/>
    <n v="0"/>
    <n v="0"/>
    <n v="0"/>
    <n v="0"/>
    <n v="0"/>
    <n v="0"/>
  </r>
  <r>
    <x v="0"/>
    <x v="3"/>
    <s v="First Avenue Surgery"/>
    <s v="F82003"/>
    <x v="0"/>
    <x v="9"/>
    <n v="430"/>
    <n v="46"/>
    <n v="20"/>
    <n v="386"/>
    <n v="182"/>
    <n v="18"/>
    <n v="5"/>
    <n v="0"/>
    <n v="57"/>
    <n v="39"/>
    <n v="37"/>
    <n v="397"/>
    <n v="55"/>
    <n v="54"/>
    <n v="54"/>
    <n v="60"/>
    <n v="5"/>
    <n v="35"/>
    <n v="429"/>
    <n v="385"/>
    <n v="245"/>
    <n v="103"/>
    <n v="44"/>
    <n v="14"/>
    <n v="14"/>
    <n v="0"/>
    <n v="0"/>
    <n v="0"/>
    <n v="0"/>
    <n v="0"/>
    <n v="0"/>
    <n v="0"/>
    <n v="0"/>
    <n v="0"/>
    <n v="0"/>
    <n v="0"/>
    <n v="0"/>
    <n v="0"/>
    <n v="0"/>
    <n v="0"/>
    <n v="0"/>
    <n v="0"/>
    <n v="0"/>
    <n v="0"/>
    <n v="0"/>
    <n v="0"/>
    <n v="0"/>
    <n v="0"/>
    <n v="0"/>
  </r>
  <r>
    <x v="0"/>
    <x v="3"/>
    <s v="First Avenue Surgery"/>
    <s v="F82003"/>
    <x v="1"/>
    <x v="9"/>
    <n v="436"/>
    <n v="100"/>
    <n v="45"/>
    <n v="390"/>
    <n v="182"/>
    <n v="33"/>
    <n v="5"/>
    <n v="0"/>
    <n v="122"/>
    <n v="74"/>
    <n v="76"/>
    <n v="407"/>
    <n v="85"/>
    <n v="117"/>
    <n v="117"/>
    <n v="102"/>
    <n v="22"/>
    <n v="61"/>
    <n v="435"/>
    <n v="389"/>
    <n v="251"/>
    <n v="149"/>
    <n v="44"/>
    <n v="20"/>
    <n v="15"/>
    <n v="0"/>
    <n v="0"/>
    <n v="0"/>
    <n v="0"/>
    <n v="0"/>
    <n v="0"/>
    <n v="0"/>
    <n v="0"/>
    <n v="0"/>
    <n v="0"/>
    <n v="0"/>
    <n v="0"/>
    <n v="0"/>
    <n v="0"/>
    <n v="0"/>
    <n v="0"/>
    <n v="0"/>
    <n v="0"/>
    <n v="0"/>
    <n v="0"/>
    <n v="0"/>
    <n v="0"/>
    <n v="0"/>
    <n v="0"/>
  </r>
  <r>
    <x v="0"/>
    <x v="3"/>
    <s v="First Avenue Surgery"/>
    <s v="F82003"/>
    <x v="2"/>
    <x v="9"/>
    <n v="437"/>
    <n v="146"/>
    <n v="69"/>
    <n v="391"/>
    <n v="185"/>
    <n v="43"/>
    <n v="5"/>
    <n v="0"/>
    <n v="175"/>
    <n v="114"/>
    <n v="124"/>
    <n v="416"/>
    <n v="120"/>
    <n v="167"/>
    <n v="165"/>
    <n v="148"/>
    <n v="55"/>
    <n v="86"/>
    <n v="436"/>
    <n v="390"/>
    <n v="254"/>
    <n v="167"/>
    <n v="46"/>
    <n v="21"/>
    <n v="14"/>
    <n v="0"/>
    <n v="0"/>
    <n v="0"/>
    <n v="0"/>
    <n v="0"/>
    <n v="0"/>
    <n v="0"/>
    <n v="0"/>
    <n v="0"/>
    <n v="0"/>
    <n v="0"/>
    <n v="0"/>
    <n v="0"/>
    <n v="0"/>
    <n v="0"/>
    <n v="0"/>
    <n v="0"/>
    <n v="0"/>
    <n v="0"/>
    <n v="0"/>
    <n v="0"/>
    <n v="0"/>
    <n v="0"/>
    <n v="0"/>
  </r>
  <r>
    <x v="0"/>
    <x v="3"/>
    <s v="First Avenue Surgery"/>
    <s v="F82003"/>
    <x v="3"/>
    <x v="9"/>
    <n v="428"/>
    <n v="181"/>
    <n v="89"/>
    <n v="382"/>
    <n v="181"/>
    <n v="51"/>
    <n v="5"/>
    <n v="0"/>
    <n v="212"/>
    <n v="132"/>
    <n v="148"/>
    <n v="412"/>
    <n v="134"/>
    <n v="203"/>
    <n v="202"/>
    <n v="177"/>
    <n v="70"/>
    <n v="116"/>
    <n v="427"/>
    <n v="381"/>
    <n v="251"/>
    <n v="172"/>
    <n v="46"/>
    <n v="21"/>
    <n v="13"/>
    <n v="0"/>
    <n v="0"/>
    <n v="0"/>
    <n v="0"/>
    <n v="0"/>
    <n v="0"/>
    <n v="0"/>
    <n v="0"/>
    <n v="0"/>
    <n v="0"/>
    <n v="0"/>
    <n v="0"/>
    <n v="0"/>
    <n v="0"/>
    <n v="0"/>
    <n v="0"/>
    <n v="0"/>
    <n v="0"/>
    <n v="0"/>
    <n v="0"/>
    <n v="0"/>
    <n v="0"/>
    <n v="0"/>
    <n v="0"/>
  </r>
  <r>
    <x v="0"/>
    <x v="3"/>
    <s v="First Avenue Surgery"/>
    <s v="F82003"/>
    <x v="4"/>
    <x v="9"/>
    <n v="429"/>
    <n v="211"/>
    <n v="109"/>
    <n v="384"/>
    <n v="179"/>
    <n v="63"/>
    <n v="5"/>
    <n v="0"/>
    <n v="240"/>
    <n v="181"/>
    <n v="178"/>
    <n v="413"/>
    <n v="180"/>
    <n v="236"/>
    <n v="233"/>
    <n v="224"/>
    <n v="108"/>
    <n v="147"/>
    <n v="428"/>
    <n v="383"/>
    <n v="249"/>
    <n v="169"/>
    <n v="46"/>
    <n v="21"/>
    <n v="12"/>
    <n v="0"/>
    <n v="0"/>
    <n v="0"/>
    <n v="0"/>
    <n v="0"/>
    <n v="0"/>
    <n v="0"/>
    <n v="0"/>
    <n v="0"/>
    <n v="0"/>
    <n v="0"/>
    <n v="0"/>
    <n v="0"/>
    <n v="0"/>
    <n v="0"/>
    <n v="0"/>
    <n v="0"/>
    <n v="0"/>
    <n v="0"/>
    <n v="0"/>
    <n v="0"/>
    <n v="0"/>
    <n v="0"/>
    <n v="0"/>
  </r>
  <r>
    <x v="0"/>
    <x v="3"/>
    <s v="First Avenue Surgery"/>
    <s v="F82003"/>
    <x v="5"/>
    <x v="9"/>
    <n v="427"/>
    <n v="241"/>
    <n v="125"/>
    <n v="383"/>
    <n v="178"/>
    <n v="73"/>
    <n v="5"/>
    <n v="0"/>
    <n v="276"/>
    <n v="224"/>
    <n v="220"/>
    <n v="411"/>
    <n v="224"/>
    <n v="272"/>
    <n v="270"/>
    <n v="271"/>
    <n v="147"/>
    <n v="171"/>
    <n v="427"/>
    <n v="383"/>
    <n v="248"/>
    <n v="168"/>
    <n v="47"/>
    <n v="21"/>
    <n v="12"/>
    <n v="0"/>
    <n v="0"/>
    <n v="0"/>
    <n v="0"/>
    <n v="0"/>
    <n v="0"/>
    <n v="0"/>
    <n v="0"/>
    <n v="0"/>
    <n v="0"/>
    <n v="0"/>
    <n v="0"/>
    <n v="0"/>
    <n v="0"/>
    <n v="0"/>
    <n v="0"/>
    <n v="0"/>
    <n v="0"/>
    <n v="0"/>
    <n v="0"/>
    <n v="0"/>
    <n v="0"/>
    <n v="0"/>
    <n v="0"/>
  </r>
  <r>
    <x v="0"/>
    <x v="3"/>
    <s v="Heathway Medical Centre"/>
    <s v="F82634"/>
    <x v="0"/>
    <x v="10"/>
    <n v="299"/>
    <n v="16"/>
    <n v="8"/>
    <n v="267"/>
    <n v="145"/>
    <n v="13"/>
    <n v="17"/>
    <n v="1"/>
    <n v="26"/>
    <n v="29"/>
    <n v="10"/>
    <n v="271"/>
    <n v="29"/>
    <n v="22"/>
    <n v="10"/>
    <n v="47"/>
    <n v="0"/>
    <n v="11"/>
    <n v="299"/>
    <n v="267"/>
    <n v="124"/>
    <n v="58"/>
    <n v="36"/>
    <n v="14"/>
    <n v="19"/>
    <n v="0"/>
    <n v="0"/>
    <n v="0"/>
    <n v="0"/>
    <n v="0"/>
    <n v="0"/>
    <n v="0"/>
    <n v="0"/>
    <n v="0"/>
    <n v="0"/>
    <n v="0"/>
    <n v="0"/>
    <n v="0"/>
    <n v="0"/>
    <n v="0"/>
    <n v="0"/>
    <n v="0"/>
    <n v="0"/>
    <n v="0"/>
    <n v="0"/>
    <n v="0"/>
    <n v="0"/>
    <n v="0"/>
    <n v="0"/>
  </r>
  <r>
    <x v="0"/>
    <x v="3"/>
    <s v="Heathway Medical Centre"/>
    <s v="F82634"/>
    <x v="1"/>
    <x v="10"/>
    <n v="303"/>
    <n v="60"/>
    <n v="34"/>
    <n v="272"/>
    <n v="149"/>
    <n v="29"/>
    <n v="18"/>
    <n v="2"/>
    <n v="76"/>
    <n v="88"/>
    <n v="43"/>
    <n v="282"/>
    <n v="73"/>
    <n v="72"/>
    <n v="54"/>
    <n v="95"/>
    <n v="20"/>
    <n v="28"/>
    <n v="303"/>
    <n v="272"/>
    <n v="130"/>
    <n v="95"/>
    <n v="37"/>
    <n v="15"/>
    <n v="19"/>
    <n v="0"/>
    <n v="0"/>
    <n v="0"/>
    <n v="0"/>
    <n v="0"/>
    <n v="0"/>
    <n v="0"/>
    <n v="0"/>
    <n v="0"/>
    <n v="0"/>
    <n v="0"/>
    <n v="0"/>
    <n v="0"/>
    <n v="0"/>
    <n v="0"/>
    <n v="0"/>
    <n v="0"/>
    <n v="0"/>
    <n v="0"/>
    <n v="0"/>
    <n v="0"/>
    <n v="0"/>
    <n v="0"/>
    <n v="0"/>
  </r>
  <r>
    <x v="0"/>
    <x v="3"/>
    <s v="Heathway Medical Centre"/>
    <s v="F82634"/>
    <x v="2"/>
    <x v="10"/>
    <n v="299"/>
    <n v="106"/>
    <n v="59"/>
    <n v="269"/>
    <n v="147"/>
    <n v="62"/>
    <n v="18"/>
    <n v="5"/>
    <n v="121"/>
    <n v="132"/>
    <n v="80"/>
    <n v="279"/>
    <n v="107"/>
    <n v="122"/>
    <n v="97"/>
    <n v="163"/>
    <n v="45"/>
    <n v="49"/>
    <n v="299"/>
    <n v="269"/>
    <n v="131"/>
    <n v="102"/>
    <n v="37"/>
    <n v="17"/>
    <n v="17"/>
    <n v="0"/>
    <n v="0"/>
    <n v="0"/>
    <n v="0"/>
    <n v="0"/>
    <n v="0"/>
    <n v="0"/>
    <n v="0"/>
    <n v="0"/>
    <n v="0"/>
    <n v="0"/>
    <n v="0"/>
    <n v="0"/>
    <n v="0"/>
    <n v="0"/>
    <n v="0"/>
    <n v="0"/>
    <n v="0"/>
    <n v="0"/>
    <n v="0"/>
    <n v="0"/>
    <n v="0"/>
    <n v="0"/>
    <n v="0"/>
  </r>
  <r>
    <x v="0"/>
    <x v="3"/>
    <s v="Heathway Medical Centre"/>
    <s v="F82634"/>
    <x v="3"/>
    <x v="10"/>
    <n v="297"/>
    <n v="141"/>
    <n v="80"/>
    <n v="267"/>
    <n v="145"/>
    <n v="72"/>
    <n v="18"/>
    <n v="8"/>
    <n v="159"/>
    <n v="176"/>
    <n v="104"/>
    <n v="285"/>
    <n v="152"/>
    <n v="160"/>
    <n v="129"/>
    <n v="199"/>
    <n v="74"/>
    <n v="82"/>
    <n v="297"/>
    <n v="267"/>
    <n v="128"/>
    <n v="100"/>
    <n v="37"/>
    <n v="18"/>
    <n v="17"/>
    <n v="0"/>
    <n v="0"/>
    <n v="0"/>
    <n v="0"/>
    <n v="0"/>
    <n v="0"/>
    <n v="0"/>
    <n v="0"/>
    <n v="0"/>
    <n v="0"/>
    <n v="0"/>
    <n v="0"/>
    <n v="0"/>
    <n v="0"/>
    <n v="0"/>
    <n v="0"/>
    <n v="0"/>
    <n v="0"/>
    <n v="0"/>
    <n v="0"/>
    <n v="0"/>
    <n v="0"/>
    <n v="0"/>
    <n v="0"/>
  </r>
  <r>
    <x v="0"/>
    <x v="3"/>
    <s v="Heathway Medical Centre"/>
    <s v="F82634"/>
    <x v="4"/>
    <x v="10"/>
    <n v="300"/>
    <n v="165"/>
    <n v="95"/>
    <n v="269"/>
    <n v="145"/>
    <n v="101"/>
    <n v="19"/>
    <n v="8"/>
    <n v="188"/>
    <n v="207"/>
    <n v="128"/>
    <n v="290"/>
    <n v="190"/>
    <n v="189"/>
    <n v="156"/>
    <n v="243"/>
    <n v="95"/>
    <n v="97"/>
    <n v="300"/>
    <n v="269"/>
    <n v="125"/>
    <n v="99"/>
    <n v="37"/>
    <n v="19"/>
    <n v="18"/>
    <n v="0"/>
    <n v="0"/>
    <n v="0"/>
    <n v="0"/>
    <n v="0"/>
    <n v="0"/>
    <n v="0"/>
    <n v="0"/>
    <n v="0"/>
    <n v="0"/>
    <n v="0"/>
    <n v="0"/>
    <n v="0"/>
    <n v="0"/>
    <n v="0"/>
    <n v="0"/>
    <n v="0"/>
    <n v="0"/>
    <n v="0"/>
    <n v="0"/>
    <n v="0"/>
    <n v="0"/>
    <n v="0"/>
    <n v="0"/>
  </r>
  <r>
    <x v="0"/>
    <x v="3"/>
    <s v="Heathway Medical Centre"/>
    <s v="F82634"/>
    <x v="5"/>
    <x v="10"/>
    <n v="298"/>
    <n v="183"/>
    <n v="104"/>
    <n v="267"/>
    <n v="145"/>
    <n v="105"/>
    <n v="19"/>
    <n v="9"/>
    <n v="205"/>
    <n v="226"/>
    <n v="150"/>
    <n v="290"/>
    <n v="214"/>
    <n v="208"/>
    <n v="184"/>
    <n v="254"/>
    <n v="116"/>
    <n v="116"/>
    <n v="298"/>
    <n v="267"/>
    <n v="124"/>
    <n v="100"/>
    <n v="37"/>
    <n v="19"/>
    <n v="15"/>
    <n v="0"/>
    <n v="0"/>
    <n v="0"/>
    <n v="0"/>
    <n v="0"/>
    <n v="0"/>
    <n v="0"/>
    <n v="0"/>
    <n v="0"/>
    <n v="0"/>
    <n v="0"/>
    <n v="0"/>
    <n v="0"/>
    <n v="0"/>
    <n v="0"/>
    <n v="0"/>
    <n v="0"/>
    <n v="0"/>
    <n v="0"/>
    <n v="0"/>
    <n v="0"/>
    <n v="0"/>
    <n v="0"/>
    <n v="0"/>
  </r>
  <r>
    <x v="0"/>
    <x v="3"/>
    <s v="Hedgemans Surgery"/>
    <s v="F82015"/>
    <x v="0"/>
    <x v="11"/>
    <n v="413"/>
    <n v="43"/>
    <n v="26"/>
    <n v="350"/>
    <n v="186"/>
    <n v="37"/>
    <n v="15"/>
    <n v="0"/>
    <n v="58"/>
    <n v="72"/>
    <n v="35"/>
    <n v="392"/>
    <n v="68"/>
    <n v="53"/>
    <n v="47"/>
    <n v="73"/>
    <n v="23"/>
    <n v="31"/>
    <n v="413"/>
    <n v="350"/>
    <n v="237"/>
    <n v="109"/>
    <n v="29"/>
    <n v="10"/>
    <n v="16"/>
    <n v="2"/>
    <n v="0"/>
    <n v="0"/>
    <n v="0"/>
    <n v="0"/>
    <n v="0"/>
    <n v="0"/>
    <n v="0"/>
    <n v="0"/>
    <n v="0"/>
    <n v="0"/>
    <n v="0"/>
    <n v="0"/>
    <n v="0"/>
    <n v="0"/>
    <n v="2"/>
    <n v="2"/>
    <n v="2"/>
    <n v="1"/>
    <n v="1"/>
    <n v="1"/>
    <n v="1"/>
    <n v="2"/>
    <n v="2"/>
  </r>
  <r>
    <x v="0"/>
    <x v="3"/>
    <s v="Hedgemans Surgery"/>
    <s v="F82015"/>
    <x v="1"/>
    <x v="11"/>
    <n v="418"/>
    <n v="95"/>
    <n v="55"/>
    <n v="355"/>
    <n v="188"/>
    <n v="56"/>
    <n v="15"/>
    <n v="0"/>
    <n v="115"/>
    <n v="122"/>
    <n v="87"/>
    <n v="408"/>
    <n v="108"/>
    <n v="115"/>
    <n v="103"/>
    <n v="128"/>
    <n v="62"/>
    <n v="47"/>
    <n v="418"/>
    <n v="355"/>
    <n v="239"/>
    <n v="167"/>
    <n v="29"/>
    <n v="17"/>
    <n v="18"/>
    <n v="10"/>
    <n v="0"/>
    <n v="6"/>
    <n v="0"/>
    <n v="0"/>
    <n v="0"/>
    <n v="0"/>
    <n v="0"/>
    <n v="0"/>
    <n v="0"/>
    <n v="6"/>
    <n v="6"/>
    <n v="6"/>
    <n v="6"/>
    <n v="1"/>
    <n v="10"/>
    <n v="6"/>
    <n v="6"/>
    <n v="3"/>
    <n v="2"/>
    <n v="2"/>
    <n v="2"/>
    <n v="3"/>
    <n v="10"/>
  </r>
  <r>
    <x v="0"/>
    <x v="3"/>
    <s v="Hedgemans Surgery"/>
    <s v="F82015"/>
    <x v="2"/>
    <x v="11"/>
    <n v="416"/>
    <n v="144"/>
    <n v="87"/>
    <n v="353"/>
    <n v="189"/>
    <n v="83"/>
    <n v="15"/>
    <n v="1"/>
    <n v="177"/>
    <n v="175"/>
    <n v="130"/>
    <n v="408"/>
    <n v="160"/>
    <n v="174"/>
    <n v="160"/>
    <n v="188"/>
    <n v="98"/>
    <n v="73"/>
    <n v="416"/>
    <n v="353"/>
    <n v="241"/>
    <n v="181"/>
    <n v="29"/>
    <n v="17"/>
    <n v="17"/>
    <n v="9"/>
    <n v="0"/>
    <n v="5"/>
    <n v="0"/>
    <n v="0"/>
    <n v="0"/>
    <n v="0"/>
    <n v="0"/>
    <n v="0"/>
    <n v="0"/>
    <n v="6"/>
    <n v="6"/>
    <n v="6"/>
    <n v="6"/>
    <n v="1"/>
    <n v="9"/>
    <n v="6"/>
    <n v="7"/>
    <n v="5"/>
    <n v="4"/>
    <n v="4"/>
    <n v="4"/>
    <n v="5"/>
    <n v="9"/>
  </r>
  <r>
    <x v="0"/>
    <x v="3"/>
    <s v="Hedgemans Surgery"/>
    <s v="F82015"/>
    <x v="3"/>
    <x v="11"/>
    <n v="414"/>
    <n v="201"/>
    <n v="123"/>
    <n v="350"/>
    <n v="186"/>
    <n v="104"/>
    <n v="16"/>
    <n v="1"/>
    <n v="241"/>
    <n v="413"/>
    <n v="413"/>
    <n v="409"/>
    <n v="192"/>
    <n v="240"/>
    <n v="225"/>
    <n v="239"/>
    <n v="172"/>
    <n v="103"/>
    <n v="414"/>
    <n v="350"/>
    <n v="240"/>
    <n v="187"/>
    <n v="29"/>
    <n v="18"/>
    <n v="16"/>
    <n v="9"/>
    <n v="0"/>
    <n v="5"/>
    <n v="0"/>
    <n v="0"/>
    <n v="0"/>
    <n v="0"/>
    <n v="0"/>
    <n v="0"/>
    <n v="0"/>
    <n v="6"/>
    <n v="6"/>
    <n v="6"/>
    <n v="6"/>
    <n v="1"/>
    <n v="9"/>
    <n v="6"/>
    <n v="9"/>
    <n v="6"/>
    <n v="6"/>
    <n v="6"/>
    <n v="9"/>
    <n v="5"/>
    <n v="9"/>
  </r>
  <r>
    <x v="0"/>
    <x v="3"/>
    <s v="Hedgemans Surgery"/>
    <s v="F82015"/>
    <x v="4"/>
    <x v="11"/>
    <n v="422"/>
    <n v="243"/>
    <n v="145"/>
    <n v="357"/>
    <n v="189"/>
    <n v="117"/>
    <n v="17"/>
    <n v="2"/>
    <n v="290"/>
    <n v="419"/>
    <n v="418"/>
    <n v="418"/>
    <n v="249"/>
    <n v="292"/>
    <n v="272"/>
    <n v="285"/>
    <n v="220"/>
    <n v="134"/>
    <n v="422"/>
    <n v="357"/>
    <n v="236"/>
    <n v="186"/>
    <n v="31"/>
    <n v="21"/>
    <n v="16"/>
    <n v="9"/>
    <n v="0"/>
    <n v="5"/>
    <n v="0"/>
    <n v="0"/>
    <n v="0"/>
    <n v="0"/>
    <n v="0"/>
    <n v="0"/>
    <n v="0"/>
    <n v="6"/>
    <n v="6"/>
    <n v="6"/>
    <n v="6"/>
    <n v="1"/>
    <n v="9"/>
    <n v="6"/>
    <n v="9"/>
    <n v="7"/>
    <n v="7"/>
    <n v="7"/>
    <n v="9"/>
    <n v="5"/>
    <n v="9"/>
  </r>
  <r>
    <x v="0"/>
    <x v="3"/>
    <s v="Hedgemans Surgery"/>
    <s v="F82015"/>
    <x v="5"/>
    <x v="11"/>
    <n v="428"/>
    <n v="270"/>
    <n v="165"/>
    <n v="364"/>
    <n v="193"/>
    <n v="136"/>
    <n v="17"/>
    <n v="1"/>
    <n v="318"/>
    <n v="424"/>
    <n v="420"/>
    <n v="425"/>
    <n v="278"/>
    <n v="321"/>
    <n v="306"/>
    <n v="330"/>
    <n v="262"/>
    <n v="161"/>
    <n v="428"/>
    <n v="364"/>
    <n v="239"/>
    <n v="191"/>
    <n v="30"/>
    <n v="20"/>
    <n v="15"/>
    <n v="14"/>
    <n v="0"/>
    <n v="7"/>
    <n v="0"/>
    <n v="0"/>
    <n v="0"/>
    <n v="1"/>
    <n v="0"/>
    <n v="0"/>
    <n v="0"/>
    <n v="8"/>
    <n v="8"/>
    <n v="8"/>
    <n v="7"/>
    <n v="2"/>
    <n v="14"/>
    <n v="11"/>
    <n v="14"/>
    <n v="10"/>
    <n v="10"/>
    <n v="11"/>
    <n v="14"/>
    <n v="8"/>
    <n v="14"/>
  </r>
  <r>
    <x v="0"/>
    <x v="3"/>
    <s v="Parkview Medical Practice"/>
    <s v="F82679"/>
    <x v="0"/>
    <x v="12"/>
    <n v="394"/>
    <n v="41"/>
    <n v="21"/>
    <n v="372"/>
    <n v="195"/>
    <n v="22"/>
    <n v="22"/>
    <n v="1"/>
    <n v="49"/>
    <n v="36"/>
    <n v="27"/>
    <n v="355"/>
    <n v="59"/>
    <n v="43"/>
    <n v="39"/>
    <n v="54"/>
    <n v="4"/>
    <n v="19"/>
    <n v="394"/>
    <n v="372"/>
    <n v="203"/>
    <n v="83"/>
    <n v="45"/>
    <n v="21"/>
    <n v="22"/>
    <n v="0"/>
    <n v="0"/>
    <n v="0"/>
    <n v="0"/>
    <n v="0"/>
    <n v="0"/>
    <n v="0"/>
    <n v="0"/>
    <n v="0"/>
    <n v="0"/>
    <n v="0"/>
    <n v="0"/>
    <n v="0"/>
    <n v="0"/>
    <n v="0"/>
    <n v="0"/>
    <n v="0"/>
    <n v="0"/>
    <n v="0"/>
    <n v="0"/>
    <n v="0"/>
    <n v="0"/>
    <n v="0"/>
    <n v="0"/>
  </r>
  <r>
    <x v="0"/>
    <x v="3"/>
    <s v="Parkview Medical Practice"/>
    <s v="F82679"/>
    <x v="1"/>
    <x v="12"/>
    <n v="397"/>
    <n v="81"/>
    <n v="43"/>
    <n v="375"/>
    <n v="196"/>
    <n v="36"/>
    <n v="24"/>
    <n v="3"/>
    <n v="89"/>
    <n v="66"/>
    <n v="49"/>
    <n v="362"/>
    <n v="79"/>
    <n v="86"/>
    <n v="72"/>
    <n v="98"/>
    <n v="13"/>
    <n v="36"/>
    <n v="397"/>
    <n v="375"/>
    <n v="205"/>
    <n v="143"/>
    <n v="44"/>
    <n v="27"/>
    <n v="21"/>
    <n v="0"/>
    <n v="0"/>
    <n v="0"/>
    <n v="0"/>
    <n v="0"/>
    <n v="0"/>
    <n v="0"/>
    <n v="0"/>
    <n v="0"/>
    <n v="0"/>
    <n v="0"/>
    <n v="0"/>
    <n v="0"/>
    <n v="0"/>
    <n v="0"/>
    <n v="0"/>
    <n v="0"/>
    <n v="0"/>
    <n v="0"/>
    <n v="0"/>
    <n v="0"/>
    <n v="0"/>
    <n v="0"/>
    <n v="0"/>
  </r>
  <r>
    <x v="0"/>
    <x v="3"/>
    <s v="Parkview Medical Practice"/>
    <s v="F82679"/>
    <x v="2"/>
    <x v="12"/>
    <n v="402"/>
    <n v="135"/>
    <n v="72"/>
    <n v="380"/>
    <n v="199"/>
    <n v="52"/>
    <n v="25"/>
    <n v="3"/>
    <n v="147"/>
    <n v="98"/>
    <n v="88"/>
    <n v="373"/>
    <n v="99"/>
    <n v="142"/>
    <n v="122"/>
    <n v="137"/>
    <n v="24"/>
    <n v="64"/>
    <n v="402"/>
    <n v="380"/>
    <n v="209"/>
    <n v="161"/>
    <n v="44"/>
    <n v="29"/>
    <n v="23"/>
    <n v="0"/>
    <n v="0"/>
    <n v="0"/>
    <n v="0"/>
    <n v="0"/>
    <n v="0"/>
    <n v="0"/>
    <n v="0"/>
    <n v="0"/>
    <n v="0"/>
    <n v="0"/>
    <n v="0"/>
    <n v="0"/>
    <n v="0"/>
    <n v="0"/>
    <n v="0"/>
    <n v="0"/>
    <n v="0"/>
    <n v="0"/>
    <n v="0"/>
    <n v="0"/>
    <n v="0"/>
    <n v="0"/>
    <n v="0"/>
  </r>
  <r>
    <x v="0"/>
    <x v="3"/>
    <s v="Parkview Medical Practice"/>
    <s v="F82679"/>
    <x v="3"/>
    <x v="12"/>
    <n v="407"/>
    <n v="203"/>
    <n v="106"/>
    <n v="385"/>
    <n v="203"/>
    <n v="83"/>
    <n v="26"/>
    <n v="4"/>
    <n v="222"/>
    <n v="173"/>
    <n v="159"/>
    <n v="391"/>
    <n v="168"/>
    <n v="218"/>
    <n v="192"/>
    <n v="208"/>
    <n v="77"/>
    <n v="90"/>
    <n v="407"/>
    <n v="385"/>
    <n v="211"/>
    <n v="168"/>
    <n v="46"/>
    <n v="31"/>
    <n v="23"/>
    <n v="0"/>
    <n v="0"/>
    <n v="0"/>
    <n v="0"/>
    <n v="0"/>
    <n v="0"/>
    <n v="0"/>
    <n v="0"/>
    <n v="0"/>
    <n v="0"/>
    <n v="0"/>
    <n v="0"/>
    <n v="0"/>
    <n v="0"/>
    <n v="0"/>
    <n v="0"/>
    <n v="0"/>
    <n v="0"/>
    <n v="0"/>
    <n v="0"/>
    <n v="0"/>
    <n v="0"/>
    <n v="0"/>
    <n v="0"/>
  </r>
  <r>
    <x v="0"/>
    <x v="3"/>
    <s v="Parkview Medical Practice"/>
    <s v="F82679"/>
    <x v="4"/>
    <x v="12"/>
    <n v="413"/>
    <n v="247"/>
    <n v="125"/>
    <n v="391"/>
    <n v="204"/>
    <n v="105"/>
    <n v="27"/>
    <n v="3"/>
    <n v="268"/>
    <n v="259"/>
    <n v="204"/>
    <n v="403"/>
    <n v="202"/>
    <n v="264"/>
    <n v="239"/>
    <n v="259"/>
    <n v="132"/>
    <n v="121"/>
    <n v="413"/>
    <n v="391"/>
    <n v="215"/>
    <n v="172"/>
    <n v="46"/>
    <n v="31"/>
    <n v="23"/>
    <n v="0"/>
    <n v="0"/>
    <n v="0"/>
    <n v="0"/>
    <n v="0"/>
    <n v="0"/>
    <n v="0"/>
    <n v="0"/>
    <n v="0"/>
    <n v="0"/>
    <n v="0"/>
    <n v="0"/>
    <n v="0"/>
    <n v="0"/>
    <n v="0"/>
    <n v="0"/>
    <n v="0"/>
    <n v="0"/>
    <n v="0"/>
    <n v="0"/>
    <n v="0"/>
    <n v="0"/>
    <n v="0"/>
    <n v="0"/>
  </r>
  <r>
    <x v="0"/>
    <x v="3"/>
    <s v="Parkview Medical Practice"/>
    <s v="F82679"/>
    <x v="5"/>
    <x v="12"/>
    <n v="414"/>
    <n v="277"/>
    <n v="141"/>
    <n v="392"/>
    <n v="198"/>
    <n v="123"/>
    <n v="33"/>
    <n v="10"/>
    <n v="295"/>
    <n v="294"/>
    <n v="240"/>
    <n v="407"/>
    <n v="255"/>
    <n v="295"/>
    <n v="270"/>
    <n v="313"/>
    <n v="174"/>
    <n v="133"/>
    <n v="414"/>
    <n v="392"/>
    <n v="216"/>
    <n v="171"/>
    <n v="44"/>
    <n v="30"/>
    <n v="23"/>
    <n v="4"/>
    <n v="0"/>
    <n v="4"/>
    <n v="1"/>
    <n v="0"/>
    <n v="1"/>
    <n v="0"/>
    <n v="0"/>
    <n v="0"/>
    <n v="0"/>
    <n v="4"/>
    <n v="0"/>
    <n v="4"/>
    <n v="4"/>
    <n v="2"/>
    <n v="4"/>
    <n v="4"/>
    <n v="4"/>
    <n v="4"/>
    <n v="4"/>
    <n v="4"/>
    <n v="4"/>
    <n v="4"/>
    <n v="4"/>
  </r>
  <r>
    <x v="0"/>
    <x v="3"/>
    <s v="St Albans Surgery"/>
    <s v="F82017"/>
    <x v="0"/>
    <x v="13"/>
    <n v="651"/>
    <n v="77"/>
    <n v="36"/>
    <n v="536"/>
    <n v="336"/>
    <n v="52"/>
    <n v="51"/>
    <n v="9"/>
    <n v="98"/>
    <n v="107"/>
    <n v="80"/>
    <n v="611"/>
    <n v="117"/>
    <n v="96"/>
    <n v="88"/>
    <n v="150"/>
    <n v="22"/>
    <n v="1"/>
    <n v="651"/>
    <n v="536"/>
    <n v="136"/>
    <n v="89"/>
    <n v="57"/>
    <n v="30"/>
    <n v="31"/>
    <n v="0"/>
    <n v="0"/>
    <n v="0"/>
    <n v="0"/>
    <n v="0"/>
    <n v="0"/>
    <n v="0"/>
    <n v="0"/>
    <n v="0"/>
    <n v="0"/>
    <n v="0"/>
    <n v="0"/>
    <n v="0"/>
    <n v="0"/>
    <n v="0"/>
    <n v="0"/>
    <n v="0"/>
    <n v="0"/>
    <n v="0"/>
    <n v="0"/>
    <n v="0"/>
    <n v="0"/>
    <n v="0"/>
    <n v="0"/>
  </r>
  <r>
    <x v="0"/>
    <x v="3"/>
    <s v="St Albans Surgery"/>
    <s v="F82017"/>
    <x v="1"/>
    <x v="13"/>
    <n v="661"/>
    <n v="171"/>
    <n v="94"/>
    <n v="546"/>
    <n v="341"/>
    <n v="109"/>
    <n v="53"/>
    <n v="16"/>
    <n v="218"/>
    <n v="233"/>
    <n v="142"/>
    <n v="644"/>
    <n v="225"/>
    <n v="213"/>
    <n v="194"/>
    <n v="281"/>
    <n v="81"/>
    <n v="6"/>
    <n v="661"/>
    <n v="546"/>
    <n v="136"/>
    <n v="110"/>
    <n v="58"/>
    <n v="37"/>
    <n v="31"/>
    <n v="0"/>
    <n v="0"/>
    <n v="0"/>
    <n v="0"/>
    <n v="0"/>
    <n v="0"/>
    <n v="0"/>
    <n v="0"/>
    <n v="0"/>
    <n v="0"/>
    <n v="0"/>
    <n v="0"/>
    <n v="0"/>
    <n v="0"/>
    <n v="0"/>
    <n v="0"/>
    <n v="0"/>
    <n v="0"/>
    <n v="0"/>
    <n v="0"/>
    <n v="0"/>
    <n v="0"/>
    <n v="0"/>
    <n v="0"/>
  </r>
  <r>
    <x v="0"/>
    <x v="3"/>
    <s v="St Albans Surgery"/>
    <s v="F82017"/>
    <x v="2"/>
    <x v="13"/>
    <n v="660"/>
    <n v="267"/>
    <n v="143"/>
    <n v="547"/>
    <n v="342"/>
    <n v="149"/>
    <n v="53"/>
    <n v="18"/>
    <n v="326"/>
    <n v="333"/>
    <n v="204"/>
    <n v="646"/>
    <n v="318"/>
    <n v="322"/>
    <n v="295"/>
    <n v="381"/>
    <n v="143"/>
    <n v="10"/>
    <n v="660"/>
    <n v="547"/>
    <n v="137"/>
    <n v="117"/>
    <n v="59"/>
    <n v="39"/>
    <n v="29"/>
    <n v="0"/>
    <n v="0"/>
    <n v="0"/>
    <n v="0"/>
    <n v="0"/>
    <n v="0"/>
    <n v="0"/>
    <n v="0"/>
    <n v="0"/>
    <n v="0"/>
    <n v="0"/>
    <n v="0"/>
    <n v="0"/>
    <n v="0"/>
    <n v="0"/>
    <n v="0"/>
    <n v="0"/>
    <n v="0"/>
    <n v="0"/>
    <n v="0"/>
    <n v="0"/>
    <n v="0"/>
    <n v="0"/>
    <n v="0"/>
  </r>
  <r>
    <x v="0"/>
    <x v="3"/>
    <s v="St Albans Surgery"/>
    <s v="F82017"/>
    <x v="3"/>
    <x v="13"/>
    <n v="658"/>
    <n v="338"/>
    <n v="182"/>
    <n v="547"/>
    <n v="342"/>
    <n v="181"/>
    <n v="53"/>
    <n v="20"/>
    <n v="413"/>
    <n v="382"/>
    <n v="245"/>
    <n v="645"/>
    <n v="368"/>
    <n v="412"/>
    <n v="381"/>
    <n v="441"/>
    <n v="182"/>
    <n v="17"/>
    <n v="658"/>
    <n v="547"/>
    <n v="138"/>
    <n v="118"/>
    <n v="59"/>
    <n v="40"/>
    <n v="29"/>
    <n v="0"/>
    <n v="0"/>
    <n v="0"/>
    <n v="0"/>
    <n v="0"/>
    <n v="0"/>
    <n v="0"/>
    <n v="0"/>
    <n v="0"/>
    <n v="0"/>
    <n v="0"/>
    <n v="0"/>
    <n v="0"/>
    <n v="0"/>
    <n v="0"/>
    <n v="0"/>
    <n v="0"/>
    <n v="0"/>
    <n v="0"/>
    <n v="0"/>
    <n v="0"/>
    <n v="0"/>
    <n v="0"/>
    <n v="0"/>
  </r>
  <r>
    <x v="0"/>
    <x v="3"/>
    <s v="St Albans Surgery"/>
    <s v="F82017"/>
    <x v="4"/>
    <x v="13"/>
    <n v="660"/>
    <n v="397"/>
    <n v="224"/>
    <n v="549"/>
    <n v="343"/>
    <n v="205"/>
    <n v="52"/>
    <n v="22"/>
    <n v="473"/>
    <n v="439"/>
    <n v="288"/>
    <n v="649"/>
    <n v="429"/>
    <n v="478"/>
    <n v="439"/>
    <n v="492"/>
    <n v="229"/>
    <n v="33"/>
    <n v="660"/>
    <n v="549"/>
    <n v="140"/>
    <n v="122"/>
    <n v="58"/>
    <n v="40"/>
    <n v="30"/>
    <n v="0"/>
    <n v="0"/>
    <n v="0"/>
    <n v="0"/>
    <n v="0"/>
    <n v="0"/>
    <n v="0"/>
    <n v="0"/>
    <n v="0"/>
    <n v="0"/>
    <n v="0"/>
    <n v="0"/>
    <n v="0"/>
    <n v="0"/>
    <n v="0"/>
    <n v="0"/>
    <n v="0"/>
    <n v="0"/>
    <n v="0"/>
    <n v="0"/>
    <n v="0"/>
    <n v="0"/>
    <n v="0"/>
    <n v="0"/>
  </r>
  <r>
    <x v="0"/>
    <x v="3"/>
    <s v="St Albans Surgery"/>
    <s v="F82017"/>
    <x v="5"/>
    <x v="13"/>
    <n v="664"/>
    <n v="420"/>
    <n v="236"/>
    <n v="553"/>
    <n v="344"/>
    <n v="230"/>
    <n v="52"/>
    <n v="19"/>
    <n v="505"/>
    <n v="474"/>
    <n v="312"/>
    <n v="653"/>
    <n v="464"/>
    <n v="510"/>
    <n v="471"/>
    <n v="522"/>
    <n v="254"/>
    <n v="35"/>
    <n v="664"/>
    <n v="553"/>
    <n v="140"/>
    <n v="122"/>
    <n v="58"/>
    <n v="40"/>
    <n v="30"/>
    <n v="0"/>
    <n v="0"/>
    <n v="0"/>
    <n v="0"/>
    <n v="0"/>
    <n v="0"/>
    <n v="0"/>
    <n v="0"/>
    <n v="0"/>
    <n v="0"/>
    <n v="0"/>
    <n v="0"/>
    <n v="0"/>
    <n v="0"/>
    <n v="0"/>
    <n v="0"/>
    <n v="0"/>
    <n v="0"/>
    <n v="0"/>
    <n v="0"/>
    <n v="0"/>
    <n v="0"/>
    <n v="0"/>
    <n v="0"/>
  </r>
  <r>
    <x v="0"/>
    <x v="4"/>
    <s v="Abbey Medical centre"/>
    <s v="F82625"/>
    <x v="0"/>
    <x v="14"/>
    <n v="655"/>
    <n v="53"/>
    <n v="27"/>
    <n v="562"/>
    <n v="247"/>
    <n v="37"/>
    <n v="39"/>
    <n v="1"/>
    <n v="69"/>
    <n v="99"/>
    <n v="54"/>
    <n v="602"/>
    <n v="91"/>
    <n v="65"/>
    <n v="53"/>
    <n v="109"/>
    <n v="29"/>
    <n v="37"/>
    <n v="655"/>
    <n v="562"/>
    <n v="310"/>
    <n v="119"/>
    <n v="42"/>
    <n v="16"/>
    <n v="41"/>
    <n v="0"/>
    <n v="0"/>
    <n v="0"/>
    <n v="0"/>
    <n v="0"/>
    <n v="0"/>
    <n v="0"/>
    <n v="0"/>
    <n v="0"/>
    <n v="0"/>
    <n v="0"/>
    <n v="0"/>
    <n v="0"/>
    <n v="0"/>
    <n v="0"/>
    <n v="0"/>
    <n v="0"/>
    <n v="0"/>
    <n v="0"/>
    <n v="0"/>
    <n v="0"/>
    <n v="0"/>
    <n v="0"/>
    <n v="0"/>
  </r>
  <r>
    <x v="0"/>
    <x v="4"/>
    <s v="Abbey Medical centre"/>
    <s v="F82625"/>
    <x v="1"/>
    <x v="14"/>
    <n v="660"/>
    <n v="136"/>
    <n v="78"/>
    <n v="566"/>
    <n v="249"/>
    <n v="74"/>
    <n v="38"/>
    <n v="3"/>
    <n v="175"/>
    <n v="195"/>
    <n v="126"/>
    <n v="623"/>
    <n v="193"/>
    <n v="163"/>
    <n v="152"/>
    <n v="223"/>
    <n v="89"/>
    <n v="77"/>
    <n v="660"/>
    <n v="566"/>
    <n v="311"/>
    <n v="221"/>
    <n v="42"/>
    <n v="22"/>
    <n v="42"/>
    <n v="0"/>
    <n v="0"/>
    <n v="0"/>
    <n v="0"/>
    <n v="0"/>
    <n v="0"/>
    <n v="0"/>
    <n v="0"/>
    <n v="0"/>
    <n v="0"/>
    <n v="0"/>
    <n v="0"/>
    <n v="0"/>
    <n v="0"/>
    <n v="0"/>
    <n v="0"/>
    <n v="0"/>
    <n v="0"/>
    <n v="0"/>
    <n v="0"/>
    <n v="0"/>
    <n v="0"/>
    <n v="0"/>
    <n v="0"/>
  </r>
  <r>
    <x v="0"/>
    <x v="4"/>
    <s v="Abbey Medical centre"/>
    <s v="F82625"/>
    <x v="2"/>
    <x v="14"/>
    <n v="659"/>
    <n v="247"/>
    <n v="140"/>
    <n v="566"/>
    <n v="253"/>
    <n v="131"/>
    <n v="38"/>
    <n v="7"/>
    <n v="294"/>
    <n v="336"/>
    <n v="226"/>
    <n v="632"/>
    <n v="326"/>
    <n v="296"/>
    <n v="276"/>
    <n v="359"/>
    <n v="189"/>
    <n v="133"/>
    <n v="659"/>
    <n v="566"/>
    <n v="317"/>
    <n v="245"/>
    <n v="41"/>
    <n v="25"/>
    <n v="42"/>
    <n v="0"/>
    <n v="0"/>
    <n v="0"/>
    <n v="0"/>
    <n v="0"/>
    <n v="0"/>
    <n v="0"/>
    <n v="0"/>
    <n v="0"/>
    <n v="0"/>
    <n v="0"/>
    <n v="0"/>
    <n v="0"/>
    <n v="0"/>
    <n v="0"/>
    <n v="0"/>
    <n v="0"/>
    <n v="0"/>
    <n v="0"/>
    <n v="0"/>
    <n v="0"/>
    <n v="0"/>
    <n v="0"/>
    <n v="0"/>
  </r>
  <r>
    <x v="0"/>
    <x v="4"/>
    <s v="Abbey Medical centre"/>
    <s v="F82625"/>
    <x v="3"/>
    <x v="14"/>
    <n v="666"/>
    <n v="336"/>
    <n v="190"/>
    <n v="575"/>
    <n v="261"/>
    <n v="176"/>
    <n v="37"/>
    <n v="9"/>
    <n v="387"/>
    <n v="415"/>
    <n v="303"/>
    <n v="648"/>
    <n v="411"/>
    <n v="392"/>
    <n v="368"/>
    <n v="447"/>
    <n v="277"/>
    <n v="180"/>
    <n v="666"/>
    <n v="575"/>
    <n v="321"/>
    <n v="257"/>
    <n v="44"/>
    <n v="27"/>
    <n v="46"/>
    <n v="0"/>
    <n v="0"/>
    <n v="0"/>
    <n v="0"/>
    <n v="0"/>
    <n v="0"/>
    <n v="0"/>
    <n v="0"/>
    <n v="0"/>
    <n v="0"/>
    <n v="0"/>
    <n v="0"/>
    <n v="0"/>
    <n v="0"/>
    <n v="0"/>
    <n v="0"/>
    <n v="0"/>
    <n v="0"/>
    <n v="0"/>
    <n v="0"/>
    <n v="0"/>
    <n v="0"/>
    <n v="0"/>
    <n v="0"/>
  </r>
  <r>
    <x v="0"/>
    <x v="4"/>
    <s v="Abbey Medical centre"/>
    <s v="F82625"/>
    <x v="4"/>
    <x v="14"/>
    <n v="673"/>
    <n v="408"/>
    <n v="221"/>
    <n v="582"/>
    <n v="263"/>
    <n v="197"/>
    <n v="37"/>
    <n v="9"/>
    <n v="465"/>
    <n v="482"/>
    <n v="390"/>
    <n v="659"/>
    <n v="483"/>
    <n v="475"/>
    <n v="448"/>
    <n v="512"/>
    <n v="348"/>
    <n v="215"/>
    <n v="673"/>
    <n v="582"/>
    <n v="321"/>
    <n v="262"/>
    <n v="50"/>
    <n v="32"/>
    <n v="46"/>
    <n v="0"/>
    <n v="0"/>
    <n v="0"/>
    <n v="0"/>
    <n v="0"/>
    <n v="0"/>
    <n v="0"/>
    <n v="0"/>
    <n v="0"/>
    <n v="0"/>
    <n v="0"/>
    <n v="0"/>
    <n v="0"/>
    <n v="0"/>
    <n v="0"/>
    <n v="0"/>
    <n v="0"/>
    <n v="0"/>
    <n v="0"/>
    <n v="0"/>
    <n v="0"/>
    <n v="0"/>
    <n v="0"/>
    <n v="0"/>
  </r>
  <r>
    <x v="0"/>
    <x v="4"/>
    <s v="Abbey Medical centre"/>
    <s v="F82625"/>
    <x v="5"/>
    <x v="14"/>
    <n v="674"/>
    <n v="456"/>
    <n v="248"/>
    <n v="585"/>
    <n v="265"/>
    <n v="211"/>
    <n v="36"/>
    <n v="11"/>
    <n v="515"/>
    <n v="542"/>
    <n v="443"/>
    <n v="662"/>
    <n v="538"/>
    <n v="527"/>
    <n v="505"/>
    <n v="562"/>
    <n v="401"/>
    <n v="262"/>
    <n v="674"/>
    <n v="585"/>
    <n v="322"/>
    <n v="270"/>
    <n v="51"/>
    <n v="33"/>
    <n v="47"/>
    <n v="7"/>
    <n v="0"/>
    <n v="6"/>
    <n v="7"/>
    <n v="3"/>
    <n v="4"/>
    <n v="7"/>
    <n v="0"/>
    <n v="3"/>
    <n v="1"/>
    <n v="7"/>
    <n v="7"/>
    <n v="7"/>
    <n v="6"/>
    <n v="3"/>
    <n v="7"/>
    <n v="6"/>
    <n v="7"/>
    <n v="6"/>
    <n v="6"/>
    <n v="6"/>
    <n v="4"/>
    <n v="5"/>
    <n v="7"/>
  </r>
  <r>
    <x v="0"/>
    <x v="4"/>
    <s v="Aurora Medcare"/>
    <s v="F82042"/>
    <x v="0"/>
    <x v="15"/>
    <n v="1282"/>
    <n v="140"/>
    <n v="58"/>
    <n v="1147"/>
    <n v="506"/>
    <n v="71"/>
    <n v="63"/>
    <n v="5"/>
    <n v="170"/>
    <n v="191"/>
    <n v="125"/>
    <n v="1195"/>
    <n v="216"/>
    <n v="159"/>
    <n v="123"/>
    <n v="252"/>
    <n v="31"/>
    <n v="106"/>
    <n v="1281"/>
    <n v="1146"/>
    <n v="545"/>
    <n v="260"/>
    <n v="116"/>
    <n v="61"/>
    <n v="102"/>
    <n v="0"/>
    <n v="0"/>
    <n v="0"/>
    <n v="0"/>
    <n v="0"/>
    <n v="0"/>
    <n v="0"/>
    <n v="0"/>
    <n v="0"/>
    <n v="0"/>
    <n v="0"/>
    <n v="0"/>
    <n v="0"/>
    <n v="0"/>
    <n v="0"/>
    <n v="0"/>
    <n v="0"/>
    <n v="0"/>
    <n v="0"/>
    <n v="0"/>
    <n v="0"/>
    <n v="0"/>
    <n v="0"/>
    <n v="0"/>
  </r>
  <r>
    <x v="0"/>
    <x v="4"/>
    <s v="Aurora Medcare"/>
    <s v="F82042"/>
    <x v="1"/>
    <x v="15"/>
    <n v="1304"/>
    <n v="294"/>
    <n v="143"/>
    <n v="1170"/>
    <n v="510"/>
    <n v="208"/>
    <n v="65"/>
    <n v="9"/>
    <n v="345"/>
    <n v="319"/>
    <n v="241"/>
    <n v="1222"/>
    <n v="302"/>
    <n v="329"/>
    <n v="254"/>
    <n v="500"/>
    <n v="84"/>
    <n v="200"/>
    <n v="1303"/>
    <n v="1169"/>
    <n v="558"/>
    <n v="385"/>
    <n v="117"/>
    <n v="77"/>
    <n v="106"/>
    <n v="0"/>
    <n v="0"/>
    <n v="0"/>
    <n v="0"/>
    <n v="0"/>
    <n v="0"/>
    <n v="0"/>
    <n v="0"/>
    <n v="0"/>
    <n v="0"/>
    <n v="0"/>
    <n v="0"/>
    <n v="0"/>
    <n v="0"/>
    <n v="0"/>
    <n v="0"/>
    <n v="0"/>
    <n v="0"/>
    <n v="0"/>
    <n v="0"/>
    <n v="0"/>
    <n v="0"/>
    <n v="0"/>
    <n v="0"/>
  </r>
  <r>
    <x v="0"/>
    <x v="4"/>
    <s v="Aurora Medcare"/>
    <s v="F82042"/>
    <x v="2"/>
    <x v="15"/>
    <n v="1314"/>
    <n v="458"/>
    <n v="243"/>
    <n v="1180"/>
    <n v="516"/>
    <n v="247"/>
    <n v="68"/>
    <n v="18"/>
    <n v="527"/>
    <n v="451"/>
    <n v="373"/>
    <n v="1236"/>
    <n v="401"/>
    <n v="513"/>
    <n v="406"/>
    <n v="617"/>
    <n v="166"/>
    <n v="294"/>
    <n v="1313"/>
    <n v="1179"/>
    <n v="568"/>
    <n v="435"/>
    <n v="118"/>
    <n v="84"/>
    <n v="109"/>
    <n v="0"/>
    <n v="0"/>
    <n v="0"/>
    <n v="0"/>
    <n v="0"/>
    <n v="0"/>
    <n v="0"/>
    <n v="0"/>
    <n v="0"/>
    <n v="0"/>
    <n v="0"/>
    <n v="0"/>
    <n v="0"/>
    <n v="0"/>
    <n v="0"/>
    <n v="0"/>
    <n v="0"/>
    <n v="0"/>
    <n v="0"/>
    <n v="0"/>
    <n v="0"/>
    <n v="0"/>
    <n v="0"/>
    <n v="0"/>
  </r>
  <r>
    <x v="0"/>
    <x v="4"/>
    <s v="Aurora Medcare"/>
    <s v="F82042"/>
    <x v="3"/>
    <x v="15"/>
    <n v="1320"/>
    <n v="603"/>
    <n v="338"/>
    <n v="1189"/>
    <n v="515"/>
    <n v="286"/>
    <n v="72"/>
    <n v="20"/>
    <n v="684"/>
    <n v="628"/>
    <n v="531"/>
    <n v="1269"/>
    <n v="561"/>
    <n v="672"/>
    <n v="563"/>
    <n v="777"/>
    <n v="278"/>
    <n v="401"/>
    <n v="1319"/>
    <n v="1188"/>
    <n v="580"/>
    <n v="448"/>
    <n v="119"/>
    <n v="87"/>
    <n v="105"/>
    <n v="0"/>
    <n v="0"/>
    <n v="0"/>
    <n v="0"/>
    <n v="0"/>
    <n v="0"/>
    <n v="0"/>
    <n v="0"/>
    <n v="0"/>
    <n v="0"/>
    <n v="0"/>
    <n v="0"/>
    <n v="0"/>
    <n v="0"/>
    <n v="0"/>
    <n v="0"/>
    <n v="0"/>
    <n v="0"/>
    <n v="0"/>
    <n v="0"/>
    <n v="0"/>
    <n v="0"/>
    <n v="0"/>
    <n v="0"/>
  </r>
  <r>
    <x v="0"/>
    <x v="4"/>
    <s v="Aurora Medcare"/>
    <s v="F82042"/>
    <x v="4"/>
    <x v="15"/>
    <n v="1330"/>
    <n v="715"/>
    <n v="403"/>
    <n v="1203"/>
    <n v="520"/>
    <n v="321"/>
    <n v="72"/>
    <n v="25"/>
    <n v="794"/>
    <n v="873"/>
    <n v="690"/>
    <n v="1294"/>
    <n v="711"/>
    <n v="792"/>
    <n v="691"/>
    <n v="933"/>
    <n v="427"/>
    <n v="489"/>
    <n v="1329"/>
    <n v="1202"/>
    <n v="591"/>
    <n v="463"/>
    <n v="121"/>
    <n v="91"/>
    <n v="108"/>
    <n v="18"/>
    <n v="0"/>
    <n v="10"/>
    <n v="0"/>
    <n v="0"/>
    <n v="0"/>
    <n v="4"/>
    <n v="0"/>
    <n v="0"/>
    <n v="0"/>
    <n v="18"/>
    <n v="10"/>
    <n v="18"/>
    <n v="18"/>
    <n v="0"/>
    <n v="18"/>
    <n v="17"/>
    <n v="17"/>
    <n v="14"/>
    <n v="11"/>
    <n v="15"/>
    <n v="11"/>
    <n v="17"/>
    <n v="18"/>
  </r>
  <r>
    <x v="0"/>
    <x v="4"/>
    <s v="Aurora Medcare"/>
    <s v="F82042"/>
    <x v="5"/>
    <x v="15"/>
    <n v="1350"/>
    <n v="795"/>
    <n v="462"/>
    <n v="1224"/>
    <n v="538"/>
    <n v="361"/>
    <n v="74"/>
    <n v="37"/>
    <n v="882"/>
    <n v="986"/>
    <n v="811"/>
    <n v="1317"/>
    <n v="854"/>
    <n v="883"/>
    <n v="789"/>
    <n v="1048"/>
    <n v="545"/>
    <n v="551"/>
    <n v="1349"/>
    <n v="1223"/>
    <n v="596"/>
    <n v="472"/>
    <n v="123"/>
    <n v="93"/>
    <n v="111"/>
    <n v="29"/>
    <n v="0"/>
    <n v="16"/>
    <n v="0"/>
    <n v="0"/>
    <n v="0"/>
    <n v="5"/>
    <n v="0"/>
    <n v="0"/>
    <n v="0"/>
    <n v="29"/>
    <n v="16"/>
    <n v="29"/>
    <n v="29"/>
    <n v="1"/>
    <n v="29"/>
    <n v="28"/>
    <n v="28"/>
    <n v="20"/>
    <n v="18"/>
    <n v="22"/>
    <n v="19"/>
    <n v="27"/>
    <n v="29"/>
  </r>
  <r>
    <x v="0"/>
    <x v="4"/>
    <s v="Faircross Health Centre"/>
    <s v="F82027"/>
    <x v="0"/>
    <x v="16"/>
    <n v="210"/>
    <n v="22"/>
    <n v="14"/>
    <n v="192"/>
    <n v="76"/>
    <n v="4"/>
    <n v="33"/>
    <n v="1"/>
    <n v="25"/>
    <n v="15"/>
    <n v="11"/>
    <n v="198"/>
    <n v="20"/>
    <n v="25"/>
    <n v="20"/>
    <n v="26"/>
    <n v="4"/>
    <n v="11"/>
    <n v="210"/>
    <n v="192"/>
    <n v="75"/>
    <n v="35"/>
    <n v="23"/>
    <n v="10"/>
    <n v="3"/>
    <n v="0"/>
    <n v="0"/>
    <n v="0"/>
    <n v="0"/>
    <n v="0"/>
    <n v="0"/>
    <n v="0"/>
    <n v="0"/>
    <n v="0"/>
    <n v="0"/>
    <n v="0"/>
    <n v="0"/>
    <n v="0"/>
    <n v="0"/>
    <n v="0"/>
    <n v="0"/>
    <n v="0"/>
    <n v="0"/>
    <n v="0"/>
    <n v="0"/>
    <n v="0"/>
    <n v="0"/>
    <n v="0"/>
    <n v="0"/>
  </r>
  <r>
    <x v="0"/>
    <x v="4"/>
    <s v="Faircross Health Centre"/>
    <s v="F82027"/>
    <x v="1"/>
    <x v="16"/>
    <n v="209"/>
    <n v="47"/>
    <n v="25"/>
    <n v="192"/>
    <n v="75"/>
    <n v="20"/>
    <n v="33"/>
    <n v="6"/>
    <n v="55"/>
    <n v="61"/>
    <n v="38"/>
    <n v="197"/>
    <n v="57"/>
    <n v="54"/>
    <n v="45"/>
    <n v="82"/>
    <n v="20"/>
    <n v="19"/>
    <n v="209"/>
    <n v="192"/>
    <n v="83"/>
    <n v="50"/>
    <n v="23"/>
    <n v="12"/>
    <n v="3"/>
    <n v="0"/>
    <n v="0"/>
    <n v="0"/>
    <n v="0"/>
    <n v="0"/>
    <n v="0"/>
    <n v="0"/>
    <n v="0"/>
    <n v="0"/>
    <n v="0"/>
    <n v="0"/>
    <n v="0"/>
    <n v="0"/>
    <n v="0"/>
    <n v="0"/>
    <n v="0"/>
    <n v="0"/>
    <n v="0"/>
    <n v="0"/>
    <n v="0"/>
    <n v="0"/>
    <n v="0"/>
    <n v="0"/>
    <n v="0"/>
  </r>
  <r>
    <x v="0"/>
    <x v="4"/>
    <s v="Faircross Health Centre"/>
    <s v="F82027"/>
    <x v="2"/>
    <x v="16"/>
    <n v="212"/>
    <n v="95"/>
    <n v="54"/>
    <n v="195"/>
    <n v="73"/>
    <n v="27"/>
    <n v="36"/>
    <n v="6"/>
    <n v="105"/>
    <n v="105"/>
    <n v="79"/>
    <n v="204"/>
    <n v="99"/>
    <n v="105"/>
    <n v="91"/>
    <n v="122"/>
    <n v="56"/>
    <n v="28"/>
    <n v="212"/>
    <n v="195"/>
    <n v="88"/>
    <n v="55"/>
    <n v="23"/>
    <n v="12"/>
    <n v="3"/>
    <n v="0"/>
    <n v="0"/>
    <n v="0"/>
    <n v="0"/>
    <n v="0"/>
    <n v="0"/>
    <n v="0"/>
    <n v="0"/>
    <n v="0"/>
    <n v="0"/>
    <n v="0"/>
    <n v="0"/>
    <n v="0"/>
    <n v="0"/>
    <n v="0"/>
    <n v="0"/>
    <n v="0"/>
    <n v="0"/>
    <n v="0"/>
    <n v="0"/>
    <n v="0"/>
    <n v="0"/>
    <n v="0"/>
    <n v="0"/>
  </r>
  <r>
    <x v="0"/>
    <x v="4"/>
    <s v="Faircross Health Centre"/>
    <s v="F82027"/>
    <x v="3"/>
    <x v="16"/>
    <n v="209"/>
    <n v="115"/>
    <n v="66"/>
    <n v="192"/>
    <n v="71"/>
    <n v="40"/>
    <n v="37"/>
    <n v="10"/>
    <n v="129"/>
    <n v="136"/>
    <n v="100"/>
    <n v="203"/>
    <n v="127"/>
    <n v="127"/>
    <n v="113"/>
    <n v="148"/>
    <n v="79"/>
    <n v="39"/>
    <n v="209"/>
    <n v="192"/>
    <n v="88"/>
    <n v="58"/>
    <n v="22"/>
    <n v="12"/>
    <n v="3"/>
    <n v="0"/>
    <n v="0"/>
    <n v="0"/>
    <n v="0"/>
    <n v="0"/>
    <n v="0"/>
    <n v="0"/>
    <n v="0"/>
    <n v="0"/>
    <n v="0"/>
    <n v="0"/>
    <n v="0"/>
    <n v="0"/>
    <n v="0"/>
    <n v="0"/>
    <n v="0"/>
    <n v="0"/>
    <n v="0"/>
    <n v="0"/>
    <n v="0"/>
    <n v="0"/>
    <n v="0"/>
    <n v="0"/>
    <n v="0"/>
  </r>
  <r>
    <x v="0"/>
    <x v="4"/>
    <s v="Faircross Health Centre"/>
    <s v="F82027"/>
    <x v="4"/>
    <x v="16"/>
    <n v="210"/>
    <n v="135"/>
    <n v="78"/>
    <n v="193"/>
    <n v="72"/>
    <n v="43"/>
    <n v="37"/>
    <n v="10"/>
    <n v="147"/>
    <n v="159"/>
    <n v="128"/>
    <n v="205"/>
    <n v="153"/>
    <n v="148"/>
    <n v="135"/>
    <n v="169"/>
    <n v="107"/>
    <n v="59"/>
    <n v="210"/>
    <n v="193"/>
    <n v="86"/>
    <n v="59"/>
    <n v="22"/>
    <n v="12"/>
    <n v="3"/>
    <n v="0"/>
    <n v="0"/>
    <n v="0"/>
    <n v="0"/>
    <n v="0"/>
    <n v="0"/>
    <n v="0"/>
    <n v="0"/>
    <n v="0"/>
    <n v="0"/>
    <n v="0"/>
    <n v="0"/>
    <n v="0"/>
    <n v="0"/>
    <n v="0"/>
    <n v="0"/>
    <n v="0"/>
    <n v="0"/>
    <n v="0"/>
    <n v="0"/>
    <n v="0"/>
    <n v="0"/>
    <n v="0"/>
    <n v="0"/>
  </r>
  <r>
    <x v="0"/>
    <x v="4"/>
    <s v="Faircross Health Centre"/>
    <s v="F82027"/>
    <x v="5"/>
    <x v="16"/>
    <n v="212"/>
    <n v="149"/>
    <n v="87"/>
    <n v="195"/>
    <n v="72"/>
    <n v="47"/>
    <n v="37"/>
    <n v="14"/>
    <n v="165"/>
    <n v="170"/>
    <n v="147"/>
    <n v="208"/>
    <n v="165"/>
    <n v="163"/>
    <n v="151"/>
    <n v="176"/>
    <n v="121"/>
    <n v="72"/>
    <n v="212"/>
    <n v="195"/>
    <n v="87"/>
    <n v="59"/>
    <n v="22"/>
    <n v="12"/>
    <n v="3"/>
    <n v="0"/>
    <n v="0"/>
    <n v="0"/>
    <n v="0"/>
    <n v="0"/>
    <n v="0"/>
    <n v="0"/>
    <n v="0"/>
    <n v="0"/>
    <n v="0"/>
    <n v="0"/>
    <n v="0"/>
    <n v="0"/>
    <n v="0"/>
    <n v="0"/>
    <n v="0"/>
    <n v="0"/>
    <n v="0"/>
    <n v="0"/>
    <n v="0"/>
    <n v="0"/>
    <n v="0"/>
    <n v="0"/>
    <n v="0"/>
  </r>
  <r>
    <x v="0"/>
    <x v="4"/>
    <s v="Shifa Medical Practice"/>
    <s v="Y01280"/>
    <x v="0"/>
    <x v="17"/>
    <n v="122"/>
    <n v="5"/>
    <n v="3"/>
    <n v="119"/>
    <n v="36"/>
    <n v="18"/>
    <n v="6"/>
    <n v="0"/>
    <n v="8"/>
    <n v="57"/>
    <n v="2"/>
    <n v="117"/>
    <n v="32"/>
    <n v="5"/>
    <n v="6"/>
    <n v="54"/>
    <n v="2"/>
    <n v="2"/>
    <n v="122"/>
    <n v="119"/>
    <n v="31"/>
    <n v="16"/>
    <n v="12"/>
    <n v="6"/>
    <n v="9"/>
    <n v="0"/>
    <n v="0"/>
    <n v="0"/>
    <n v="0"/>
    <n v="0"/>
    <n v="0"/>
    <n v="0"/>
    <n v="0"/>
    <n v="0"/>
    <n v="0"/>
    <n v="0"/>
    <n v="0"/>
    <n v="0"/>
    <n v="0"/>
    <n v="0"/>
    <n v="0"/>
    <n v="0"/>
    <n v="0"/>
    <n v="0"/>
    <n v="0"/>
    <n v="0"/>
    <n v="0"/>
    <n v="0"/>
    <n v="0"/>
  </r>
  <r>
    <x v="0"/>
    <x v="4"/>
    <s v="Shifa Medical Practice"/>
    <s v="Y01280"/>
    <x v="1"/>
    <x v="17"/>
    <n v="122"/>
    <n v="14"/>
    <n v="8"/>
    <n v="119"/>
    <n v="36"/>
    <n v="28"/>
    <n v="6"/>
    <n v="0"/>
    <n v="20"/>
    <n v="87"/>
    <n v="2"/>
    <n v="121"/>
    <n v="56"/>
    <n v="14"/>
    <n v="17"/>
    <n v="88"/>
    <n v="2"/>
    <n v="8"/>
    <n v="122"/>
    <n v="119"/>
    <n v="32"/>
    <n v="22"/>
    <n v="12"/>
    <n v="11"/>
    <n v="9"/>
    <n v="0"/>
    <n v="0"/>
    <n v="0"/>
    <n v="0"/>
    <n v="0"/>
    <n v="0"/>
    <n v="0"/>
    <n v="0"/>
    <n v="0"/>
    <n v="0"/>
    <n v="0"/>
    <n v="0"/>
    <n v="0"/>
    <n v="0"/>
    <n v="0"/>
    <n v="0"/>
    <n v="0"/>
    <n v="0"/>
    <n v="0"/>
    <n v="0"/>
    <n v="0"/>
    <n v="0"/>
    <n v="0"/>
    <n v="0"/>
  </r>
  <r>
    <x v="0"/>
    <x v="4"/>
    <s v="Shifa Medical Practice"/>
    <s v="Y01280"/>
    <x v="2"/>
    <x v="17"/>
    <n v="124"/>
    <n v="27"/>
    <n v="13"/>
    <n v="121"/>
    <n v="37"/>
    <n v="30"/>
    <n v="6"/>
    <n v="0"/>
    <n v="31"/>
    <n v="97"/>
    <n v="2"/>
    <n v="123"/>
    <n v="68"/>
    <n v="27"/>
    <n v="27"/>
    <n v="97"/>
    <n v="2"/>
    <n v="12"/>
    <n v="124"/>
    <n v="121"/>
    <n v="34"/>
    <n v="23"/>
    <n v="12"/>
    <n v="11"/>
    <n v="8"/>
    <n v="0"/>
    <n v="0"/>
    <n v="0"/>
    <n v="0"/>
    <n v="0"/>
    <n v="0"/>
    <n v="0"/>
    <n v="0"/>
    <n v="0"/>
    <n v="0"/>
    <n v="0"/>
    <n v="0"/>
    <n v="0"/>
    <n v="0"/>
    <n v="0"/>
    <n v="0"/>
    <n v="0"/>
    <n v="0"/>
    <n v="0"/>
    <n v="0"/>
    <n v="0"/>
    <n v="0"/>
    <n v="0"/>
    <n v="0"/>
  </r>
  <r>
    <x v="0"/>
    <x v="4"/>
    <s v="Shifa Medical Practice"/>
    <s v="Y01280"/>
    <x v="3"/>
    <x v="17"/>
    <n v="123"/>
    <n v="38"/>
    <n v="18"/>
    <n v="120"/>
    <n v="36"/>
    <n v="30"/>
    <n v="6"/>
    <n v="0"/>
    <n v="45"/>
    <n v="99"/>
    <n v="3"/>
    <n v="122"/>
    <n v="82"/>
    <n v="40"/>
    <n v="43"/>
    <n v="100"/>
    <n v="3"/>
    <n v="13"/>
    <n v="123"/>
    <n v="120"/>
    <n v="34"/>
    <n v="23"/>
    <n v="11"/>
    <n v="10"/>
    <n v="8"/>
    <n v="0"/>
    <n v="0"/>
    <n v="0"/>
    <n v="0"/>
    <n v="0"/>
    <n v="0"/>
    <n v="0"/>
    <n v="0"/>
    <n v="0"/>
    <n v="0"/>
    <n v="0"/>
    <n v="0"/>
    <n v="0"/>
    <n v="0"/>
    <n v="0"/>
    <n v="0"/>
    <n v="0"/>
    <n v="0"/>
    <n v="0"/>
    <n v="0"/>
    <n v="0"/>
    <n v="0"/>
    <n v="0"/>
    <n v="0"/>
  </r>
  <r>
    <x v="0"/>
    <x v="4"/>
    <s v="Shifa Medical Practice"/>
    <s v="Y01280"/>
    <x v="4"/>
    <x v="17"/>
    <n v="124"/>
    <n v="52"/>
    <n v="25"/>
    <n v="121"/>
    <n v="37"/>
    <n v="31"/>
    <n v="6"/>
    <n v="0"/>
    <n v="61"/>
    <n v="105"/>
    <n v="12"/>
    <n v="123"/>
    <n v="93"/>
    <n v="55"/>
    <n v="59"/>
    <n v="105"/>
    <n v="11"/>
    <n v="21"/>
    <n v="124"/>
    <n v="121"/>
    <n v="34"/>
    <n v="24"/>
    <n v="11"/>
    <n v="10"/>
    <n v="8"/>
    <n v="0"/>
    <n v="0"/>
    <n v="0"/>
    <n v="0"/>
    <n v="0"/>
    <n v="0"/>
    <n v="0"/>
    <n v="0"/>
    <n v="0"/>
    <n v="0"/>
    <n v="0"/>
    <n v="0"/>
    <n v="0"/>
    <n v="0"/>
    <n v="0"/>
    <n v="0"/>
    <n v="0"/>
    <n v="0"/>
    <n v="0"/>
    <n v="0"/>
    <n v="0"/>
    <n v="0"/>
    <n v="0"/>
    <n v="0"/>
  </r>
  <r>
    <x v="0"/>
    <x v="4"/>
    <s v="Shifa Medical Practice"/>
    <s v="Y01280"/>
    <x v="5"/>
    <x v="17"/>
    <n v="127"/>
    <n v="62"/>
    <n v="27"/>
    <n v="124"/>
    <n v="37"/>
    <n v="31"/>
    <n v="6"/>
    <n v="0"/>
    <n v="72"/>
    <n v="109"/>
    <n v="28"/>
    <n v="126"/>
    <n v="102"/>
    <n v="65"/>
    <n v="70"/>
    <n v="109"/>
    <n v="25"/>
    <n v="29"/>
    <n v="127"/>
    <n v="124"/>
    <n v="37"/>
    <n v="26"/>
    <n v="11"/>
    <n v="10"/>
    <n v="8"/>
    <n v="0"/>
    <n v="0"/>
    <n v="0"/>
    <n v="0"/>
    <n v="0"/>
    <n v="0"/>
    <n v="0"/>
    <n v="0"/>
    <n v="0"/>
    <n v="0"/>
    <n v="0"/>
    <n v="0"/>
    <n v="0"/>
    <n v="0"/>
    <n v="0"/>
    <n v="0"/>
    <n v="0"/>
    <n v="0"/>
    <n v="0"/>
    <n v="0"/>
    <n v="0"/>
    <n v="0"/>
    <n v="0"/>
    <n v="0"/>
  </r>
  <r>
    <x v="0"/>
    <x v="4"/>
    <s v="Victoria Medical Centre"/>
    <s v="F82034"/>
    <x v="0"/>
    <x v="18"/>
    <n v="354"/>
    <n v="33"/>
    <n v="12"/>
    <n v="324"/>
    <n v="141"/>
    <n v="7"/>
    <n v="23"/>
    <n v="0"/>
    <n v="41"/>
    <n v="34"/>
    <n v="19"/>
    <n v="323"/>
    <n v="41"/>
    <n v="39"/>
    <n v="39"/>
    <n v="37"/>
    <n v="6"/>
    <n v="2"/>
    <n v="354"/>
    <n v="324"/>
    <n v="170"/>
    <n v="50"/>
    <n v="25"/>
    <n v="8"/>
    <n v="32"/>
    <n v="0"/>
    <n v="0"/>
    <n v="0"/>
    <n v="0"/>
    <n v="0"/>
    <n v="0"/>
    <n v="0"/>
    <n v="0"/>
    <n v="0"/>
    <n v="0"/>
    <n v="0"/>
    <n v="0"/>
    <n v="0"/>
    <n v="0"/>
    <n v="0"/>
    <n v="0"/>
    <n v="0"/>
    <n v="0"/>
    <n v="0"/>
    <n v="0"/>
    <n v="0"/>
    <n v="0"/>
    <n v="0"/>
    <n v="0"/>
  </r>
  <r>
    <x v="0"/>
    <x v="4"/>
    <s v="Victoria Medical Centre"/>
    <s v="F82034"/>
    <x v="1"/>
    <x v="18"/>
    <n v="368"/>
    <n v="111"/>
    <n v="50"/>
    <n v="338"/>
    <n v="146"/>
    <n v="33"/>
    <n v="23"/>
    <n v="0"/>
    <n v="111"/>
    <n v="109"/>
    <n v="60"/>
    <n v="339"/>
    <n v="119"/>
    <n v="121"/>
    <n v="105"/>
    <n v="138"/>
    <n v="24"/>
    <n v="34"/>
    <n v="368"/>
    <n v="338"/>
    <n v="182"/>
    <n v="107"/>
    <n v="26"/>
    <n v="13"/>
    <n v="34"/>
    <n v="1"/>
    <n v="0"/>
    <n v="1"/>
    <n v="1"/>
    <n v="0"/>
    <n v="1"/>
    <n v="1"/>
    <n v="0"/>
    <n v="0"/>
    <n v="1"/>
    <n v="1"/>
    <n v="1"/>
    <n v="1"/>
    <n v="1"/>
    <n v="0"/>
    <n v="1"/>
    <n v="1"/>
    <n v="1"/>
    <n v="1"/>
    <n v="0"/>
    <n v="0"/>
    <n v="0"/>
    <n v="1"/>
    <n v="1"/>
  </r>
  <r>
    <x v="0"/>
    <x v="4"/>
    <s v="Victoria Medical Centre"/>
    <s v="F82034"/>
    <x v="2"/>
    <x v="18"/>
    <n v="374"/>
    <n v="167"/>
    <n v="75"/>
    <n v="345"/>
    <n v="148"/>
    <n v="57"/>
    <n v="23"/>
    <n v="0"/>
    <n v="168"/>
    <n v="176"/>
    <n v="106"/>
    <n v="346"/>
    <n v="182"/>
    <n v="182"/>
    <n v="164"/>
    <n v="195"/>
    <n v="53"/>
    <n v="72"/>
    <n v="374"/>
    <n v="345"/>
    <n v="185"/>
    <n v="129"/>
    <n v="27"/>
    <n v="16"/>
    <n v="37"/>
    <n v="2"/>
    <n v="0"/>
    <n v="2"/>
    <n v="2"/>
    <n v="0"/>
    <n v="2"/>
    <n v="2"/>
    <n v="0"/>
    <n v="0"/>
    <n v="2"/>
    <n v="2"/>
    <n v="2"/>
    <n v="2"/>
    <n v="2"/>
    <n v="0"/>
    <n v="2"/>
    <n v="2"/>
    <n v="2"/>
    <n v="2"/>
    <n v="1"/>
    <n v="1"/>
    <n v="1"/>
    <n v="2"/>
    <n v="2"/>
  </r>
  <r>
    <x v="0"/>
    <x v="4"/>
    <s v="Victoria Medical Centre"/>
    <s v="F82034"/>
    <x v="3"/>
    <x v="18"/>
    <n v="723"/>
    <n v="376"/>
    <n v="195"/>
    <n v="636"/>
    <n v="274"/>
    <n v="120"/>
    <n v="42"/>
    <n v="4"/>
    <n v="367"/>
    <n v="424"/>
    <n v="269"/>
    <n v="681"/>
    <n v="400"/>
    <n v="427"/>
    <n v="352"/>
    <n v="460"/>
    <n v="156"/>
    <n v="230"/>
    <n v="723"/>
    <n v="636"/>
    <n v="315"/>
    <n v="218"/>
    <n v="60"/>
    <n v="41"/>
    <n v="48"/>
    <n v="3"/>
    <n v="0"/>
    <n v="3"/>
    <n v="3"/>
    <n v="1"/>
    <n v="2"/>
    <n v="3"/>
    <n v="0"/>
    <n v="0"/>
    <n v="3"/>
    <n v="3"/>
    <n v="3"/>
    <n v="3"/>
    <n v="3"/>
    <n v="0"/>
    <n v="3"/>
    <n v="3"/>
    <n v="3"/>
    <n v="3"/>
    <n v="2"/>
    <n v="2"/>
    <n v="2"/>
    <n v="3"/>
    <n v="3"/>
  </r>
  <r>
    <x v="0"/>
    <x v="4"/>
    <s v="Victoria Medical Centre"/>
    <s v="F82034"/>
    <x v="4"/>
    <x v="18"/>
    <n v="727"/>
    <n v="431"/>
    <n v="217"/>
    <n v="640"/>
    <n v="277"/>
    <n v="144"/>
    <n v="42"/>
    <n v="5"/>
    <n v="428"/>
    <n v="495"/>
    <n v="319"/>
    <n v="701"/>
    <n v="460"/>
    <n v="487"/>
    <n v="411"/>
    <n v="523"/>
    <n v="203"/>
    <n v="274"/>
    <n v="727"/>
    <n v="640"/>
    <n v="328"/>
    <n v="237"/>
    <n v="59"/>
    <n v="42"/>
    <n v="47"/>
    <n v="3"/>
    <n v="0"/>
    <n v="3"/>
    <n v="3"/>
    <n v="1"/>
    <n v="2"/>
    <n v="3"/>
    <n v="0"/>
    <n v="0"/>
    <n v="3"/>
    <n v="3"/>
    <n v="3"/>
    <n v="3"/>
    <n v="3"/>
    <n v="0"/>
    <n v="3"/>
    <n v="3"/>
    <n v="3"/>
    <n v="3"/>
    <n v="2"/>
    <n v="2"/>
    <n v="2"/>
    <n v="3"/>
    <n v="3"/>
  </r>
  <r>
    <x v="0"/>
    <x v="4"/>
    <s v="Victoria Medical Centre"/>
    <s v="F82034"/>
    <x v="5"/>
    <x v="18"/>
    <n v="733"/>
    <n v="466"/>
    <n v="234"/>
    <n v="646"/>
    <n v="280"/>
    <n v="167"/>
    <n v="42"/>
    <n v="5"/>
    <n v="465"/>
    <n v="551"/>
    <n v="377"/>
    <n v="714"/>
    <n v="518"/>
    <n v="526"/>
    <n v="458"/>
    <n v="575"/>
    <n v="260"/>
    <n v="324"/>
    <n v="733"/>
    <n v="646"/>
    <n v="343"/>
    <n v="247"/>
    <n v="59"/>
    <n v="42"/>
    <n v="46"/>
    <n v="3"/>
    <n v="0"/>
    <n v="3"/>
    <n v="3"/>
    <n v="1"/>
    <n v="2"/>
    <n v="3"/>
    <n v="0"/>
    <n v="0"/>
    <n v="3"/>
    <n v="3"/>
    <n v="3"/>
    <n v="3"/>
    <n v="3"/>
    <n v="0"/>
    <n v="3"/>
    <n v="3"/>
    <n v="3"/>
    <n v="3"/>
    <n v="2"/>
    <n v="2"/>
    <n v="2"/>
    <n v="3"/>
    <n v="3"/>
  </r>
  <r>
    <x v="0"/>
    <x v="0"/>
    <s v="Gables Surgery"/>
    <s v="F82642"/>
    <x v="0"/>
    <x v="19"/>
    <n v="481"/>
    <n v="49"/>
    <n v="25"/>
    <n v="453"/>
    <n v="200"/>
    <n v="25"/>
    <n v="51"/>
    <n v="2"/>
    <n v="59"/>
    <n v="47"/>
    <n v="61"/>
    <n v="436"/>
    <n v="69"/>
    <n v="53"/>
    <n v="39"/>
    <n v="67"/>
    <n v="1"/>
    <n v="26"/>
    <n v="481"/>
    <n v="453"/>
    <n v="193"/>
    <n v="105"/>
    <n v="75"/>
    <n v="39"/>
    <n v="20"/>
    <n v="0"/>
    <n v="0"/>
    <n v="0"/>
    <n v="0"/>
    <n v="0"/>
    <n v="0"/>
    <n v="0"/>
    <n v="0"/>
    <n v="0"/>
    <n v="0"/>
    <n v="0"/>
    <n v="0"/>
    <n v="0"/>
    <n v="0"/>
    <n v="0"/>
    <n v="0"/>
    <n v="0"/>
    <n v="0"/>
    <n v="0"/>
    <n v="0"/>
    <n v="0"/>
    <n v="0"/>
    <n v="0"/>
    <n v="0"/>
  </r>
  <r>
    <x v="0"/>
    <x v="0"/>
    <s v="Gables Surgery"/>
    <s v="F82642"/>
    <x v="1"/>
    <x v="19"/>
    <n v="483"/>
    <n v="92"/>
    <n v="41"/>
    <n v="456"/>
    <n v="201"/>
    <n v="88"/>
    <n v="55"/>
    <n v="14"/>
    <n v="111"/>
    <n v="110"/>
    <n v="72"/>
    <n v="446"/>
    <n v="124"/>
    <n v="98"/>
    <n v="72"/>
    <n v="255"/>
    <n v="6"/>
    <n v="48"/>
    <n v="483"/>
    <n v="456"/>
    <n v="194"/>
    <n v="143"/>
    <n v="75"/>
    <n v="47"/>
    <n v="20"/>
    <n v="0"/>
    <n v="0"/>
    <n v="0"/>
    <n v="0"/>
    <n v="0"/>
    <n v="0"/>
    <n v="0"/>
    <n v="0"/>
    <n v="0"/>
    <n v="0"/>
    <n v="0"/>
    <n v="0"/>
    <n v="0"/>
    <n v="0"/>
    <n v="0"/>
    <n v="0"/>
    <n v="0"/>
    <n v="0"/>
    <n v="0"/>
    <n v="0"/>
    <n v="0"/>
    <n v="0"/>
    <n v="0"/>
    <n v="0"/>
  </r>
  <r>
    <x v="0"/>
    <x v="0"/>
    <s v="Gables Surgery"/>
    <s v="F82642"/>
    <x v="2"/>
    <x v="19"/>
    <n v="486"/>
    <n v="144"/>
    <n v="67"/>
    <n v="458"/>
    <n v="203"/>
    <n v="113"/>
    <n v="56"/>
    <n v="14"/>
    <n v="170"/>
    <n v="154"/>
    <n v="89"/>
    <n v="461"/>
    <n v="163"/>
    <n v="157"/>
    <n v="121"/>
    <n v="313"/>
    <n v="19"/>
    <n v="74"/>
    <n v="486"/>
    <n v="458"/>
    <n v="197"/>
    <n v="149"/>
    <n v="74"/>
    <n v="48"/>
    <n v="20"/>
    <n v="0"/>
    <n v="0"/>
    <n v="0"/>
    <n v="0"/>
    <n v="0"/>
    <n v="0"/>
    <n v="0"/>
    <n v="0"/>
    <n v="0"/>
    <n v="0"/>
    <n v="0"/>
    <n v="0"/>
    <n v="0"/>
    <n v="0"/>
    <n v="0"/>
    <n v="0"/>
    <n v="0"/>
    <n v="0"/>
    <n v="0"/>
    <n v="0"/>
    <n v="0"/>
    <n v="0"/>
    <n v="0"/>
    <n v="0"/>
  </r>
  <r>
    <x v="0"/>
    <x v="0"/>
    <s v="Gables Surgery"/>
    <s v="F82642"/>
    <x v="3"/>
    <x v="19"/>
    <n v="492"/>
    <n v="189"/>
    <n v="98"/>
    <n v="465"/>
    <n v="205"/>
    <n v="124"/>
    <n v="56"/>
    <n v="18"/>
    <n v="218"/>
    <n v="216"/>
    <n v="109"/>
    <n v="475"/>
    <n v="197"/>
    <n v="206"/>
    <n v="162"/>
    <n v="346"/>
    <n v="32"/>
    <n v="102"/>
    <n v="492"/>
    <n v="465"/>
    <n v="197"/>
    <n v="153"/>
    <n v="76"/>
    <n v="52"/>
    <n v="21"/>
    <n v="0"/>
    <n v="0"/>
    <n v="0"/>
    <n v="0"/>
    <n v="0"/>
    <n v="0"/>
    <n v="0"/>
    <n v="0"/>
    <n v="0"/>
    <n v="0"/>
    <n v="0"/>
    <n v="0"/>
    <n v="0"/>
    <n v="0"/>
    <n v="0"/>
    <n v="0"/>
    <n v="0"/>
    <n v="0"/>
    <n v="0"/>
    <n v="0"/>
    <n v="0"/>
    <n v="0"/>
    <n v="0"/>
    <n v="0"/>
  </r>
  <r>
    <x v="0"/>
    <x v="0"/>
    <s v="Gables Surgery"/>
    <s v="F82642"/>
    <x v="4"/>
    <x v="19"/>
    <n v="493"/>
    <n v="231"/>
    <n v="117"/>
    <n v="466"/>
    <n v="205"/>
    <n v="137"/>
    <n v="55"/>
    <n v="19"/>
    <n v="254"/>
    <n v="247"/>
    <n v="143"/>
    <n v="477"/>
    <n v="227"/>
    <n v="248"/>
    <n v="196"/>
    <n v="361"/>
    <n v="52"/>
    <n v="139"/>
    <n v="493"/>
    <n v="466"/>
    <n v="198"/>
    <n v="154"/>
    <n v="75"/>
    <n v="53"/>
    <n v="20"/>
    <n v="0"/>
    <n v="0"/>
    <n v="0"/>
    <n v="0"/>
    <n v="0"/>
    <n v="0"/>
    <n v="0"/>
    <n v="0"/>
    <n v="0"/>
    <n v="0"/>
    <n v="0"/>
    <n v="0"/>
    <n v="0"/>
    <n v="0"/>
    <n v="0"/>
    <n v="0"/>
    <n v="0"/>
    <n v="0"/>
    <n v="0"/>
    <n v="0"/>
    <n v="0"/>
    <n v="0"/>
    <n v="0"/>
    <n v="0"/>
  </r>
  <r>
    <x v="0"/>
    <x v="0"/>
    <s v="Gables Surgery"/>
    <s v="F82642"/>
    <x v="5"/>
    <x v="19"/>
    <n v="504"/>
    <n v="287"/>
    <n v="150"/>
    <n v="475"/>
    <n v="212"/>
    <n v="145"/>
    <n v="55"/>
    <n v="20"/>
    <n v="304"/>
    <n v="310"/>
    <n v="197"/>
    <n v="491"/>
    <n v="301"/>
    <n v="308"/>
    <n v="258"/>
    <n v="401"/>
    <n v="93"/>
    <n v="168"/>
    <n v="504"/>
    <n v="475"/>
    <n v="206"/>
    <n v="165"/>
    <n v="75"/>
    <n v="53"/>
    <n v="21"/>
    <n v="0"/>
    <n v="0"/>
    <n v="0"/>
    <n v="0"/>
    <n v="0"/>
    <n v="0"/>
    <n v="0"/>
    <n v="0"/>
    <n v="0"/>
    <n v="0"/>
    <n v="0"/>
    <n v="0"/>
    <n v="0"/>
    <n v="0"/>
    <n v="0"/>
    <n v="0"/>
    <n v="0"/>
    <n v="0"/>
    <n v="0"/>
    <n v="0"/>
    <n v="0"/>
    <n v="0"/>
    <n v="0"/>
    <n v="0"/>
  </r>
  <r>
    <x v="0"/>
    <x v="0"/>
    <s v="Green Lane Surgery"/>
    <s v="F82661"/>
    <x v="0"/>
    <x v="20"/>
    <n v="249"/>
    <n v="54"/>
    <n v="29"/>
    <n v="216"/>
    <n v="98"/>
    <n v="20"/>
    <n v="8"/>
    <n v="1"/>
    <n v="58"/>
    <n v="53"/>
    <n v="35"/>
    <n v="248"/>
    <n v="67"/>
    <n v="60"/>
    <n v="57"/>
    <n v="55"/>
    <n v="15"/>
    <n v="44"/>
    <n v="249"/>
    <n v="216"/>
    <n v="68"/>
    <n v="27"/>
    <n v="18"/>
    <n v="7"/>
    <n v="17"/>
    <n v="0"/>
    <n v="0"/>
    <n v="0"/>
    <n v="0"/>
    <n v="0"/>
    <n v="0"/>
    <n v="0"/>
    <n v="0"/>
    <n v="0"/>
    <n v="0"/>
    <n v="0"/>
    <n v="0"/>
    <n v="0"/>
    <n v="0"/>
    <n v="0"/>
    <n v="0"/>
    <n v="0"/>
    <n v="0"/>
    <n v="0"/>
    <n v="0"/>
    <n v="0"/>
    <n v="0"/>
    <n v="0"/>
    <n v="0"/>
  </r>
  <r>
    <x v="0"/>
    <x v="0"/>
    <s v="Green Lane Surgery"/>
    <s v="F82661"/>
    <x v="1"/>
    <x v="20"/>
    <n v="254"/>
    <n v="103"/>
    <n v="61"/>
    <n v="223"/>
    <n v="102"/>
    <n v="47"/>
    <n v="8"/>
    <n v="3"/>
    <n v="113"/>
    <n v="116"/>
    <n v="87"/>
    <n v="253"/>
    <n v="126"/>
    <n v="117"/>
    <n v="111"/>
    <n v="122"/>
    <n v="57"/>
    <n v="102"/>
    <n v="254"/>
    <n v="223"/>
    <n v="68"/>
    <n v="37"/>
    <n v="20"/>
    <n v="9"/>
    <n v="16"/>
    <n v="0"/>
    <n v="0"/>
    <n v="0"/>
    <n v="0"/>
    <n v="0"/>
    <n v="0"/>
    <n v="0"/>
    <n v="0"/>
    <n v="0"/>
    <n v="0"/>
    <n v="0"/>
    <n v="0"/>
    <n v="0"/>
    <n v="0"/>
    <n v="0"/>
    <n v="0"/>
    <n v="0"/>
    <n v="0"/>
    <n v="0"/>
    <n v="0"/>
    <n v="0"/>
    <n v="0"/>
    <n v="0"/>
    <n v="0"/>
  </r>
  <r>
    <x v="0"/>
    <x v="0"/>
    <s v="Green Lane Surgery"/>
    <s v="F82661"/>
    <x v="2"/>
    <x v="20"/>
    <n v="254"/>
    <n v="133"/>
    <n v="82"/>
    <n v="224"/>
    <n v="102"/>
    <n v="59"/>
    <n v="8"/>
    <n v="2"/>
    <n v="142"/>
    <n v="143"/>
    <n v="104"/>
    <n v="254"/>
    <n v="150"/>
    <n v="150"/>
    <n v="138"/>
    <n v="149"/>
    <n v="79"/>
    <n v="126"/>
    <n v="254"/>
    <n v="224"/>
    <n v="71"/>
    <n v="43"/>
    <n v="19"/>
    <n v="9"/>
    <n v="16"/>
    <n v="0"/>
    <n v="0"/>
    <n v="0"/>
    <n v="0"/>
    <n v="0"/>
    <n v="0"/>
    <n v="0"/>
    <n v="0"/>
    <n v="0"/>
    <n v="0"/>
    <n v="0"/>
    <n v="0"/>
    <n v="0"/>
    <n v="0"/>
    <n v="0"/>
    <n v="0"/>
    <n v="0"/>
    <n v="0"/>
    <n v="0"/>
    <n v="0"/>
    <n v="0"/>
    <n v="0"/>
    <n v="0"/>
    <n v="0"/>
  </r>
  <r>
    <x v="0"/>
    <x v="0"/>
    <s v="Green Lane Surgery"/>
    <s v="F82661"/>
    <x v="3"/>
    <x v="20"/>
    <n v="260"/>
    <n v="164"/>
    <n v="96"/>
    <n v="230"/>
    <n v="103"/>
    <n v="67"/>
    <n v="8"/>
    <n v="2"/>
    <n v="176"/>
    <n v="170"/>
    <n v="133"/>
    <n v="260"/>
    <n v="174"/>
    <n v="185"/>
    <n v="174"/>
    <n v="176"/>
    <n v="106"/>
    <n v="145"/>
    <n v="260"/>
    <n v="230"/>
    <n v="77"/>
    <n v="53"/>
    <n v="19"/>
    <n v="9"/>
    <n v="16"/>
    <n v="0"/>
    <n v="0"/>
    <n v="0"/>
    <n v="0"/>
    <n v="0"/>
    <n v="0"/>
    <n v="0"/>
    <n v="0"/>
    <n v="0"/>
    <n v="0"/>
    <n v="0"/>
    <n v="0"/>
    <n v="0"/>
    <n v="0"/>
    <n v="0"/>
    <n v="0"/>
    <n v="0"/>
    <n v="0"/>
    <n v="0"/>
    <n v="0"/>
    <n v="0"/>
    <n v="0"/>
    <n v="0"/>
    <n v="0"/>
  </r>
  <r>
    <x v="0"/>
    <x v="0"/>
    <s v="Green Lane Surgery"/>
    <s v="F82661"/>
    <x v="4"/>
    <x v="20"/>
    <n v="267"/>
    <n v="184"/>
    <n v="114"/>
    <n v="238"/>
    <n v="104"/>
    <n v="73"/>
    <n v="8"/>
    <n v="2"/>
    <n v="198"/>
    <n v="199"/>
    <n v="148"/>
    <n v="267"/>
    <n v="197"/>
    <n v="208"/>
    <n v="198"/>
    <n v="202"/>
    <n v="124"/>
    <n v="156"/>
    <n v="267"/>
    <n v="238"/>
    <n v="96"/>
    <n v="69"/>
    <n v="19"/>
    <n v="10"/>
    <n v="16"/>
    <n v="0"/>
    <n v="0"/>
    <n v="0"/>
    <n v="0"/>
    <n v="0"/>
    <n v="0"/>
    <n v="0"/>
    <n v="0"/>
    <n v="0"/>
    <n v="0"/>
    <n v="0"/>
    <n v="0"/>
    <n v="0"/>
    <n v="0"/>
    <n v="0"/>
    <n v="0"/>
    <n v="0"/>
    <n v="0"/>
    <n v="0"/>
    <n v="0"/>
    <n v="0"/>
    <n v="0"/>
    <n v="0"/>
    <n v="0"/>
  </r>
  <r>
    <x v="0"/>
    <x v="0"/>
    <s v="Green Lane Surgery"/>
    <s v="F82661"/>
    <x v="5"/>
    <x v="20"/>
    <n v="268"/>
    <n v="193"/>
    <n v="120"/>
    <n v="240"/>
    <n v="104"/>
    <n v="80"/>
    <n v="8"/>
    <n v="2"/>
    <n v="209"/>
    <n v="216"/>
    <n v="156"/>
    <n v="268"/>
    <n v="215"/>
    <n v="217"/>
    <n v="206"/>
    <n v="219"/>
    <n v="136"/>
    <n v="164"/>
    <n v="268"/>
    <n v="240"/>
    <n v="102"/>
    <n v="73"/>
    <n v="18"/>
    <n v="9"/>
    <n v="16"/>
    <n v="0"/>
    <n v="0"/>
    <n v="0"/>
    <n v="0"/>
    <n v="0"/>
    <n v="0"/>
    <n v="0"/>
    <n v="0"/>
    <n v="0"/>
    <n v="0"/>
    <n v="0"/>
    <n v="0"/>
    <n v="0"/>
    <n v="0"/>
    <n v="0"/>
    <n v="0"/>
    <n v="0"/>
    <n v="0"/>
    <n v="0"/>
    <n v="0"/>
    <n v="0"/>
    <n v="0"/>
    <n v="0"/>
    <n v="0"/>
  </r>
  <r>
    <x v="0"/>
    <x v="0"/>
    <s v="Julia Engwell Surgery"/>
    <s v="F82025"/>
    <x v="0"/>
    <x v="21"/>
    <n v="360"/>
    <n v="36"/>
    <n v="14"/>
    <n v="329"/>
    <n v="157"/>
    <n v="27"/>
    <n v="31"/>
    <n v="0"/>
    <n v="41"/>
    <n v="40"/>
    <n v="23"/>
    <n v="334"/>
    <n v="54"/>
    <n v="39"/>
    <n v="32"/>
    <n v="67"/>
    <n v="9"/>
    <n v="24"/>
    <n v="360"/>
    <n v="329"/>
    <n v="219"/>
    <n v="98"/>
    <n v="36"/>
    <n v="15"/>
    <n v="19"/>
    <n v="0"/>
    <n v="0"/>
    <n v="0"/>
    <n v="0"/>
    <n v="0"/>
    <n v="0"/>
    <n v="0"/>
    <n v="0"/>
    <n v="0"/>
    <n v="0"/>
    <n v="0"/>
    <n v="0"/>
    <n v="0"/>
    <n v="0"/>
    <n v="0"/>
    <n v="0"/>
    <n v="0"/>
    <n v="0"/>
    <n v="0"/>
    <n v="0"/>
    <n v="0"/>
    <n v="0"/>
    <n v="0"/>
    <n v="0"/>
  </r>
  <r>
    <x v="0"/>
    <x v="0"/>
    <s v="Julia Engwell Surgery"/>
    <s v="F82025"/>
    <x v="1"/>
    <x v="21"/>
    <n v="361"/>
    <n v="77"/>
    <n v="35"/>
    <n v="331"/>
    <n v="156"/>
    <n v="42"/>
    <n v="31"/>
    <n v="0"/>
    <n v="89"/>
    <n v="72"/>
    <n v="49"/>
    <n v="344"/>
    <n v="76"/>
    <n v="85"/>
    <n v="72"/>
    <n v="102"/>
    <n v="29"/>
    <n v="43"/>
    <n v="361"/>
    <n v="331"/>
    <n v="225"/>
    <n v="138"/>
    <n v="35"/>
    <n v="21"/>
    <n v="19"/>
    <n v="0"/>
    <n v="0"/>
    <n v="0"/>
    <n v="0"/>
    <n v="0"/>
    <n v="0"/>
    <n v="0"/>
    <n v="0"/>
    <n v="0"/>
    <n v="0"/>
    <n v="0"/>
    <n v="0"/>
    <n v="0"/>
    <n v="0"/>
    <n v="0"/>
    <n v="0"/>
    <n v="0"/>
    <n v="0"/>
    <n v="0"/>
    <n v="0"/>
    <n v="0"/>
    <n v="0"/>
    <n v="0"/>
    <n v="0"/>
  </r>
  <r>
    <x v="0"/>
    <x v="0"/>
    <s v="Julia Engwell Surgery"/>
    <s v="F82025"/>
    <x v="2"/>
    <x v="21"/>
    <n v="361"/>
    <n v="111"/>
    <n v="53"/>
    <n v="331"/>
    <n v="157"/>
    <n v="49"/>
    <n v="31"/>
    <n v="1"/>
    <n v="132"/>
    <n v="95"/>
    <n v="69"/>
    <n v="347"/>
    <n v="96"/>
    <n v="124"/>
    <n v="104"/>
    <n v="129"/>
    <n v="39"/>
    <n v="65"/>
    <n v="361"/>
    <n v="331"/>
    <n v="225"/>
    <n v="153"/>
    <n v="35"/>
    <n v="23"/>
    <n v="18"/>
    <n v="0"/>
    <n v="0"/>
    <n v="0"/>
    <n v="0"/>
    <n v="0"/>
    <n v="0"/>
    <n v="0"/>
    <n v="0"/>
    <n v="0"/>
    <n v="0"/>
    <n v="0"/>
    <n v="0"/>
    <n v="0"/>
    <n v="0"/>
    <n v="0"/>
    <n v="0"/>
    <n v="0"/>
    <n v="0"/>
    <n v="0"/>
    <n v="0"/>
    <n v="0"/>
    <n v="0"/>
    <n v="0"/>
    <n v="0"/>
  </r>
  <r>
    <x v="0"/>
    <x v="0"/>
    <s v="Julia Engwell Surgery"/>
    <s v="F82025"/>
    <x v="3"/>
    <x v="21"/>
    <n v="365"/>
    <n v="151"/>
    <n v="67"/>
    <n v="335"/>
    <n v="158"/>
    <n v="58"/>
    <n v="31"/>
    <n v="2"/>
    <n v="181"/>
    <n v="127"/>
    <n v="94"/>
    <n v="353"/>
    <n v="125"/>
    <n v="169"/>
    <n v="148"/>
    <n v="162"/>
    <n v="60"/>
    <n v="90"/>
    <n v="365"/>
    <n v="335"/>
    <n v="226"/>
    <n v="160"/>
    <n v="36"/>
    <n v="24"/>
    <n v="18"/>
    <n v="0"/>
    <n v="0"/>
    <n v="0"/>
    <n v="0"/>
    <n v="0"/>
    <n v="0"/>
    <n v="0"/>
    <n v="0"/>
    <n v="0"/>
    <n v="0"/>
    <n v="0"/>
    <n v="0"/>
    <n v="0"/>
    <n v="0"/>
    <n v="0"/>
    <n v="0"/>
    <n v="0"/>
    <n v="0"/>
    <n v="0"/>
    <n v="0"/>
    <n v="0"/>
    <n v="0"/>
    <n v="0"/>
    <n v="0"/>
  </r>
  <r>
    <x v="0"/>
    <x v="0"/>
    <s v="Julia Engwell Surgery"/>
    <s v="F82025"/>
    <x v="4"/>
    <x v="21"/>
    <n v="363"/>
    <n v="182"/>
    <n v="88"/>
    <n v="333"/>
    <n v="157"/>
    <n v="76"/>
    <n v="31"/>
    <n v="4"/>
    <n v="215"/>
    <n v="170"/>
    <n v="121"/>
    <n v="351"/>
    <n v="162"/>
    <n v="201"/>
    <n v="176"/>
    <n v="204"/>
    <n v="87"/>
    <n v="113"/>
    <n v="363"/>
    <n v="333"/>
    <n v="221"/>
    <n v="162"/>
    <n v="36"/>
    <n v="24"/>
    <n v="18"/>
    <n v="0"/>
    <n v="0"/>
    <n v="0"/>
    <n v="0"/>
    <n v="0"/>
    <n v="0"/>
    <n v="0"/>
    <n v="0"/>
    <n v="0"/>
    <n v="0"/>
    <n v="0"/>
    <n v="0"/>
    <n v="0"/>
    <n v="0"/>
    <n v="0"/>
    <n v="0"/>
    <n v="0"/>
    <n v="0"/>
    <n v="0"/>
    <n v="0"/>
    <n v="0"/>
    <n v="0"/>
    <n v="0"/>
    <n v="0"/>
  </r>
  <r>
    <x v="0"/>
    <x v="0"/>
    <s v="Julia Engwell Surgery"/>
    <s v="F82025"/>
    <x v="5"/>
    <x v="21"/>
    <n v="369"/>
    <n v="220"/>
    <n v="105"/>
    <n v="339"/>
    <n v="154"/>
    <n v="85"/>
    <n v="35"/>
    <n v="10"/>
    <n v="261"/>
    <n v="197"/>
    <n v="158"/>
    <n v="357"/>
    <n v="187"/>
    <n v="244"/>
    <n v="224"/>
    <n v="231"/>
    <n v="110"/>
    <n v="137"/>
    <n v="369"/>
    <n v="339"/>
    <n v="218"/>
    <n v="162"/>
    <n v="35"/>
    <n v="24"/>
    <n v="18"/>
    <n v="0"/>
    <n v="0"/>
    <n v="0"/>
    <n v="0"/>
    <n v="0"/>
    <n v="0"/>
    <n v="0"/>
    <n v="0"/>
    <n v="0"/>
    <n v="0"/>
    <n v="0"/>
    <n v="0"/>
    <n v="0"/>
    <n v="0"/>
    <n v="0"/>
    <n v="0"/>
    <n v="0"/>
    <n v="0"/>
    <n v="0"/>
    <n v="0"/>
    <n v="0"/>
    <n v="0"/>
    <n v="0"/>
    <n v="0"/>
  </r>
  <r>
    <x v="0"/>
    <x v="0"/>
    <s v="Laburnum Health centre"/>
    <s v="F82051"/>
    <x v="0"/>
    <x v="22"/>
    <n v="832"/>
    <n v="57"/>
    <n v="28"/>
    <n v="734"/>
    <n v="300"/>
    <n v="15"/>
    <n v="89"/>
    <n v="2"/>
    <n v="74"/>
    <n v="55"/>
    <n v="23"/>
    <n v="736"/>
    <n v="96"/>
    <n v="67"/>
    <n v="48"/>
    <n v="82"/>
    <n v="3"/>
    <n v="54"/>
    <n v="832"/>
    <n v="734"/>
    <n v="210"/>
    <n v="87"/>
    <n v="82"/>
    <n v="35"/>
    <n v="62"/>
    <n v="0"/>
    <n v="0"/>
    <n v="0"/>
    <n v="0"/>
    <n v="0"/>
    <n v="0"/>
    <n v="0"/>
    <n v="0"/>
    <n v="0"/>
    <n v="0"/>
    <n v="0"/>
    <n v="0"/>
    <n v="0"/>
    <n v="0"/>
    <n v="0"/>
    <n v="0"/>
    <n v="0"/>
    <n v="0"/>
    <n v="0"/>
    <n v="0"/>
    <n v="0"/>
    <n v="0"/>
    <n v="0"/>
    <n v="0"/>
  </r>
  <r>
    <x v="0"/>
    <x v="0"/>
    <s v="Laburnum Health centre"/>
    <s v="F82051"/>
    <x v="1"/>
    <x v="22"/>
    <n v="831"/>
    <n v="224"/>
    <n v="135"/>
    <n v="732"/>
    <n v="301"/>
    <n v="47"/>
    <n v="89"/>
    <n v="2"/>
    <n v="282"/>
    <n v="134"/>
    <n v="52"/>
    <n v="749"/>
    <n v="137"/>
    <n v="264"/>
    <n v="248"/>
    <n v="188"/>
    <n v="25"/>
    <n v="113"/>
    <n v="831"/>
    <n v="732"/>
    <n v="218"/>
    <n v="132"/>
    <n v="81"/>
    <n v="46"/>
    <n v="62"/>
    <n v="0"/>
    <n v="0"/>
    <n v="0"/>
    <n v="0"/>
    <n v="0"/>
    <n v="0"/>
    <n v="0"/>
    <n v="0"/>
    <n v="0"/>
    <n v="0"/>
    <n v="0"/>
    <n v="0"/>
    <n v="0"/>
    <n v="0"/>
    <n v="0"/>
    <n v="0"/>
    <n v="0"/>
    <n v="0"/>
    <n v="0"/>
    <n v="0"/>
    <n v="0"/>
    <n v="0"/>
    <n v="0"/>
    <n v="0"/>
  </r>
  <r>
    <x v="0"/>
    <x v="0"/>
    <s v="Laburnum Health centre"/>
    <s v="F82051"/>
    <x v="2"/>
    <x v="22"/>
    <n v="835"/>
    <n v="360"/>
    <n v="222"/>
    <n v="737"/>
    <n v="304"/>
    <n v="82"/>
    <n v="93"/>
    <n v="8"/>
    <n v="418"/>
    <n v="207"/>
    <n v="140"/>
    <n v="763"/>
    <n v="185"/>
    <n v="412"/>
    <n v="380"/>
    <n v="287"/>
    <n v="64"/>
    <n v="192"/>
    <n v="835"/>
    <n v="737"/>
    <n v="218"/>
    <n v="145"/>
    <n v="81"/>
    <n v="50"/>
    <n v="61"/>
    <n v="0"/>
    <n v="0"/>
    <n v="0"/>
    <n v="0"/>
    <n v="0"/>
    <n v="0"/>
    <n v="0"/>
    <n v="0"/>
    <n v="0"/>
    <n v="0"/>
    <n v="0"/>
    <n v="0"/>
    <n v="0"/>
    <n v="0"/>
    <n v="0"/>
    <n v="0"/>
    <n v="0"/>
    <n v="0"/>
    <n v="0"/>
    <n v="0"/>
    <n v="0"/>
    <n v="0"/>
    <n v="0"/>
    <n v="0"/>
  </r>
  <r>
    <x v="0"/>
    <x v="0"/>
    <s v="Laburnum Health centre"/>
    <s v="F82051"/>
    <x v="3"/>
    <x v="22"/>
    <n v="843"/>
    <n v="429"/>
    <n v="259"/>
    <n v="745"/>
    <n v="307"/>
    <n v="115"/>
    <n v="94"/>
    <n v="17"/>
    <n v="489"/>
    <n v="296"/>
    <n v="244"/>
    <n v="779"/>
    <n v="267"/>
    <n v="487"/>
    <n v="438"/>
    <n v="393"/>
    <n v="113"/>
    <n v="246"/>
    <n v="843"/>
    <n v="745"/>
    <n v="223"/>
    <n v="159"/>
    <n v="83"/>
    <n v="51"/>
    <n v="63"/>
    <n v="0"/>
    <n v="0"/>
    <n v="0"/>
    <n v="0"/>
    <n v="0"/>
    <n v="0"/>
    <n v="0"/>
    <n v="0"/>
    <n v="0"/>
    <n v="0"/>
    <n v="0"/>
    <n v="0"/>
    <n v="0"/>
    <n v="0"/>
    <n v="0"/>
    <n v="0"/>
    <n v="0"/>
    <n v="0"/>
    <n v="0"/>
    <n v="0"/>
    <n v="0"/>
    <n v="0"/>
    <n v="0"/>
    <n v="0"/>
  </r>
  <r>
    <x v="0"/>
    <x v="0"/>
    <s v="Laburnum Health centre"/>
    <s v="F82051"/>
    <x v="4"/>
    <x v="22"/>
    <n v="848"/>
    <n v="481"/>
    <n v="300"/>
    <n v="751"/>
    <n v="312"/>
    <n v="136"/>
    <n v="93"/>
    <n v="20"/>
    <n v="548"/>
    <n v="395"/>
    <n v="315"/>
    <n v="792"/>
    <n v="360"/>
    <n v="548"/>
    <n v="492"/>
    <n v="487"/>
    <n v="191"/>
    <n v="323"/>
    <n v="848"/>
    <n v="751"/>
    <n v="227"/>
    <n v="170"/>
    <n v="85"/>
    <n v="53"/>
    <n v="65"/>
    <n v="0"/>
    <n v="0"/>
    <n v="0"/>
    <n v="0"/>
    <n v="0"/>
    <n v="0"/>
    <n v="0"/>
    <n v="0"/>
    <n v="0"/>
    <n v="0"/>
    <n v="0"/>
    <n v="0"/>
    <n v="0"/>
    <n v="0"/>
    <n v="0"/>
    <n v="0"/>
    <n v="0"/>
    <n v="0"/>
    <n v="0"/>
    <n v="0"/>
    <n v="0"/>
    <n v="0"/>
    <n v="0"/>
    <n v="0"/>
  </r>
  <r>
    <x v="0"/>
    <x v="0"/>
    <s v="Laburnum Health centre"/>
    <s v="F82051"/>
    <x v="5"/>
    <x v="22"/>
    <n v="862"/>
    <n v="529"/>
    <n v="323"/>
    <n v="766"/>
    <n v="321"/>
    <n v="156"/>
    <n v="93"/>
    <n v="19"/>
    <n v="602"/>
    <n v="462"/>
    <n v="363"/>
    <n v="809"/>
    <n v="411"/>
    <n v="599"/>
    <n v="539"/>
    <n v="553"/>
    <n v="245"/>
    <n v="362"/>
    <n v="862"/>
    <n v="766"/>
    <n v="229"/>
    <n v="173"/>
    <n v="88"/>
    <n v="56"/>
    <n v="66"/>
    <n v="0"/>
    <n v="0"/>
    <n v="0"/>
    <n v="0"/>
    <n v="0"/>
    <n v="0"/>
    <n v="0"/>
    <n v="0"/>
    <n v="0"/>
    <n v="0"/>
    <n v="0"/>
    <n v="0"/>
    <n v="0"/>
    <n v="0"/>
    <n v="0"/>
    <n v="0"/>
    <n v="0"/>
    <n v="0"/>
    <n v="0"/>
    <n v="0"/>
    <n v="0"/>
    <n v="0"/>
    <n v="0"/>
    <n v="0"/>
  </r>
  <r>
    <x v="0"/>
    <x v="0"/>
    <s v="The Oval Practice"/>
    <s v="Y01795"/>
    <x v="0"/>
    <x v="23"/>
    <n v="500"/>
    <n v="41"/>
    <n v="18"/>
    <n v="468"/>
    <n v="212"/>
    <n v="25"/>
    <n v="50"/>
    <n v="1"/>
    <n v="44"/>
    <n v="67"/>
    <n v="33"/>
    <n v="460"/>
    <n v="63"/>
    <n v="44"/>
    <n v="38"/>
    <n v="74"/>
    <n v="7"/>
    <n v="22"/>
    <n v="499"/>
    <n v="467"/>
    <n v="176"/>
    <n v="57"/>
    <n v="45"/>
    <n v="16"/>
    <n v="40"/>
    <n v="0"/>
    <n v="0"/>
    <n v="0"/>
    <n v="0"/>
    <n v="0"/>
    <n v="0"/>
    <n v="0"/>
    <n v="0"/>
    <n v="0"/>
    <n v="0"/>
    <n v="0"/>
    <n v="0"/>
    <n v="0"/>
    <n v="0"/>
    <n v="0"/>
    <n v="0"/>
    <n v="0"/>
    <n v="0"/>
    <n v="0"/>
    <n v="0"/>
    <n v="0"/>
    <n v="0"/>
    <n v="0"/>
    <n v="0"/>
  </r>
  <r>
    <x v="0"/>
    <x v="0"/>
    <s v="The Oval Practice"/>
    <s v="Y01795"/>
    <x v="1"/>
    <x v="23"/>
    <n v="498"/>
    <n v="102"/>
    <n v="56"/>
    <n v="467"/>
    <n v="214"/>
    <n v="40"/>
    <n v="49"/>
    <n v="1"/>
    <n v="113"/>
    <n v="95"/>
    <n v="43"/>
    <n v="463"/>
    <n v="77"/>
    <n v="111"/>
    <n v="104"/>
    <n v="120"/>
    <n v="17"/>
    <n v="45"/>
    <n v="497"/>
    <n v="466"/>
    <n v="177"/>
    <n v="105"/>
    <n v="47"/>
    <n v="27"/>
    <n v="41"/>
    <n v="0"/>
    <n v="0"/>
    <n v="0"/>
    <n v="0"/>
    <n v="0"/>
    <n v="0"/>
    <n v="0"/>
    <n v="0"/>
    <n v="0"/>
    <n v="0"/>
    <n v="0"/>
    <n v="0"/>
    <n v="0"/>
    <n v="0"/>
    <n v="0"/>
    <n v="0"/>
    <n v="0"/>
    <n v="0"/>
    <n v="0"/>
    <n v="0"/>
    <n v="0"/>
    <n v="0"/>
    <n v="0"/>
    <n v="0"/>
  </r>
  <r>
    <x v="0"/>
    <x v="0"/>
    <s v="The Oval Practice"/>
    <s v="Y01795"/>
    <x v="2"/>
    <x v="23"/>
    <n v="498"/>
    <n v="154"/>
    <n v="85"/>
    <n v="466"/>
    <n v="212"/>
    <n v="60"/>
    <n v="48"/>
    <n v="4"/>
    <n v="177"/>
    <n v="143"/>
    <n v="61"/>
    <n v="467"/>
    <n v="119"/>
    <n v="167"/>
    <n v="156"/>
    <n v="181"/>
    <n v="32"/>
    <n v="58"/>
    <n v="497"/>
    <n v="465"/>
    <n v="182"/>
    <n v="120"/>
    <n v="45"/>
    <n v="29"/>
    <n v="40"/>
    <n v="0"/>
    <n v="0"/>
    <n v="0"/>
    <n v="0"/>
    <n v="0"/>
    <n v="0"/>
    <n v="0"/>
    <n v="0"/>
    <n v="0"/>
    <n v="0"/>
    <n v="0"/>
    <n v="0"/>
    <n v="0"/>
    <n v="0"/>
    <n v="0"/>
    <n v="0"/>
    <n v="0"/>
    <n v="0"/>
    <n v="0"/>
    <n v="0"/>
    <n v="0"/>
    <n v="0"/>
    <n v="0"/>
    <n v="0"/>
  </r>
  <r>
    <x v="0"/>
    <x v="0"/>
    <s v="The Oval Practice"/>
    <s v="Y01795"/>
    <x v="3"/>
    <x v="23"/>
    <n v="491"/>
    <n v="215"/>
    <n v="123"/>
    <n v="460"/>
    <n v="210"/>
    <n v="76"/>
    <n v="46"/>
    <n v="4"/>
    <n v="251"/>
    <n v="182"/>
    <n v="84"/>
    <n v="465"/>
    <n v="146"/>
    <n v="237"/>
    <n v="225"/>
    <n v="225"/>
    <n v="49"/>
    <n v="70"/>
    <n v="490"/>
    <n v="459"/>
    <n v="183"/>
    <n v="129"/>
    <n v="45"/>
    <n v="30"/>
    <n v="37"/>
    <n v="6"/>
    <n v="0"/>
    <n v="1"/>
    <n v="4"/>
    <n v="2"/>
    <n v="2"/>
    <n v="1"/>
    <n v="0"/>
    <n v="0"/>
    <n v="0"/>
    <n v="0"/>
    <n v="0"/>
    <n v="0"/>
    <n v="0"/>
    <n v="2"/>
    <n v="6"/>
    <n v="4"/>
    <n v="6"/>
    <n v="6"/>
    <n v="4"/>
    <n v="6"/>
    <n v="1"/>
    <n v="5"/>
    <n v="6"/>
  </r>
  <r>
    <x v="0"/>
    <x v="0"/>
    <s v="The Oval Practice"/>
    <s v="Y01795"/>
    <x v="4"/>
    <x v="23"/>
    <n v="488"/>
    <n v="280"/>
    <n v="163"/>
    <n v="457"/>
    <n v="221"/>
    <n v="111"/>
    <n v="46"/>
    <n v="8"/>
    <n v="314"/>
    <n v="264"/>
    <n v="133"/>
    <n v="475"/>
    <n v="236"/>
    <n v="306"/>
    <n v="291"/>
    <n v="304"/>
    <n v="96"/>
    <n v="80"/>
    <n v="487"/>
    <n v="456"/>
    <n v="180"/>
    <n v="133"/>
    <n v="46"/>
    <n v="32"/>
    <n v="36"/>
    <n v="6"/>
    <n v="0"/>
    <n v="1"/>
    <n v="4"/>
    <n v="2"/>
    <n v="2"/>
    <n v="1"/>
    <n v="0"/>
    <n v="0"/>
    <n v="0"/>
    <n v="0"/>
    <n v="0"/>
    <n v="0"/>
    <n v="0"/>
    <n v="2"/>
    <n v="6"/>
    <n v="4"/>
    <n v="6"/>
    <n v="6"/>
    <n v="4"/>
    <n v="6"/>
    <n v="1"/>
    <n v="5"/>
    <n v="6"/>
  </r>
  <r>
    <x v="0"/>
    <x v="0"/>
    <s v="The Oval Practice"/>
    <s v="Y01795"/>
    <x v="5"/>
    <x v="23"/>
    <n v="489"/>
    <n v="314"/>
    <n v="175"/>
    <n v="458"/>
    <n v="220"/>
    <n v="126"/>
    <n v="46"/>
    <n v="10"/>
    <n v="346"/>
    <n v="324"/>
    <n v="201"/>
    <n v="478"/>
    <n v="289"/>
    <n v="340"/>
    <n v="331"/>
    <n v="364"/>
    <n v="152"/>
    <n v="104"/>
    <n v="488"/>
    <n v="457"/>
    <n v="185"/>
    <n v="138"/>
    <n v="46"/>
    <n v="33"/>
    <n v="35"/>
    <n v="6"/>
    <n v="0"/>
    <n v="1"/>
    <n v="4"/>
    <n v="2"/>
    <n v="2"/>
    <n v="1"/>
    <n v="0"/>
    <n v="0"/>
    <n v="0"/>
    <n v="0"/>
    <n v="0"/>
    <n v="0"/>
    <n v="0"/>
    <n v="2"/>
    <n v="6"/>
    <n v="4"/>
    <n v="6"/>
    <n v="6"/>
    <n v="4"/>
    <n v="6"/>
    <n v="1"/>
    <n v="5"/>
    <n v="6"/>
  </r>
  <r>
    <x v="0"/>
    <x v="0"/>
    <s v="The Surgery"/>
    <s v="F86040"/>
    <x v="0"/>
    <x v="24"/>
    <n v="452"/>
    <n v="34"/>
    <n v="19"/>
    <n v="418"/>
    <n v="164"/>
    <n v="7"/>
    <n v="20"/>
    <n v="0"/>
    <n v="40"/>
    <n v="19"/>
    <n v="20"/>
    <n v="426"/>
    <n v="18"/>
    <n v="37"/>
    <n v="37"/>
    <n v="38"/>
    <n v="4"/>
    <n v="31"/>
    <n v="452"/>
    <n v="418"/>
    <n v="130"/>
    <n v="61"/>
    <n v="56"/>
    <n v="29"/>
    <n v="28"/>
    <n v="0"/>
    <n v="0"/>
    <n v="0"/>
    <n v="0"/>
    <n v="0"/>
    <n v="0"/>
    <n v="0"/>
    <n v="0"/>
    <n v="0"/>
    <n v="0"/>
    <n v="0"/>
    <n v="0"/>
    <n v="0"/>
    <n v="0"/>
    <n v="0"/>
    <n v="0"/>
    <n v="0"/>
    <n v="0"/>
    <n v="0"/>
    <n v="0"/>
    <n v="0"/>
    <n v="0"/>
    <n v="0"/>
    <n v="0"/>
  </r>
  <r>
    <x v="0"/>
    <x v="0"/>
    <s v="The Surgery"/>
    <s v="F86040"/>
    <x v="1"/>
    <x v="24"/>
    <n v="454"/>
    <n v="83"/>
    <n v="44"/>
    <n v="421"/>
    <n v="164"/>
    <n v="18"/>
    <n v="20"/>
    <n v="0"/>
    <n v="90"/>
    <n v="48"/>
    <n v="37"/>
    <n v="430"/>
    <n v="34"/>
    <n v="89"/>
    <n v="87"/>
    <n v="85"/>
    <n v="11"/>
    <n v="49"/>
    <n v="454"/>
    <n v="421"/>
    <n v="130"/>
    <n v="92"/>
    <n v="57"/>
    <n v="33"/>
    <n v="28"/>
    <n v="0"/>
    <n v="0"/>
    <n v="0"/>
    <n v="0"/>
    <n v="0"/>
    <n v="0"/>
    <n v="0"/>
    <n v="0"/>
    <n v="0"/>
    <n v="0"/>
    <n v="0"/>
    <n v="0"/>
    <n v="0"/>
    <n v="0"/>
    <n v="0"/>
    <n v="0"/>
    <n v="0"/>
    <n v="0"/>
    <n v="0"/>
    <n v="0"/>
    <n v="0"/>
    <n v="0"/>
    <n v="0"/>
    <n v="0"/>
  </r>
  <r>
    <x v="0"/>
    <x v="0"/>
    <s v="The Surgery"/>
    <s v="F86040"/>
    <x v="2"/>
    <x v="24"/>
    <n v="460"/>
    <n v="136"/>
    <n v="78"/>
    <n v="426"/>
    <n v="164"/>
    <n v="27"/>
    <n v="20"/>
    <n v="2"/>
    <n v="153"/>
    <n v="159"/>
    <n v="71"/>
    <n v="437"/>
    <n v="56"/>
    <n v="151"/>
    <n v="145"/>
    <n v="126"/>
    <n v="29"/>
    <n v="75"/>
    <n v="460"/>
    <n v="426"/>
    <n v="130"/>
    <n v="99"/>
    <n v="57"/>
    <n v="35"/>
    <n v="31"/>
    <n v="0"/>
    <n v="0"/>
    <n v="0"/>
    <n v="0"/>
    <n v="0"/>
    <n v="0"/>
    <n v="0"/>
    <n v="0"/>
    <n v="0"/>
    <n v="0"/>
    <n v="0"/>
    <n v="0"/>
    <n v="0"/>
    <n v="0"/>
    <n v="0"/>
    <n v="0"/>
    <n v="0"/>
    <n v="0"/>
    <n v="0"/>
    <n v="0"/>
    <n v="0"/>
    <n v="0"/>
    <n v="0"/>
    <n v="0"/>
  </r>
  <r>
    <x v="0"/>
    <x v="0"/>
    <s v="The Surgery"/>
    <s v="F86040"/>
    <x v="3"/>
    <x v="24"/>
    <n v="463"/>
    <n v="203"/>
    <n v="110"/>
    <n v="429"/>
    <n v="168"/>
    <n v="38"/>
    <n v="20"/>
    <n v="2"/>
    <n v="227"/>
    <n v="186"/>
    <n v="100"/>
    <n v="441"/>
    <n v="83"/>
    <n v="225"/>
    <n v="217"/>
    <n v="168"/>
    <n v="49"/>
    <n v="114"/>
    <n v="463"/>
    <n v="429"/>
    <n v="133"/>
    <n v="104"/>
    <n v="56"/>
    <n v="34"/>
    <n v="32"/>
    <n v="0"/>
    <n v="0"/>
    <n v="0"/>
    <n v="0"/>
    <n v="0"/>
    <n v="0"/>
    <n v="0"/>
    <n v="0"/>
    <n v="0"/>
    <n v="0"/>
    <n v="0"/>
    <n v="0"/>
    <n v="0"/>
    <n v="0"/>
    <n v="0"/>
    <n v="0"/>
    <n v="0"/>
    <n v="0"/>
    <n v="0"/>
    <n v="0"/>
    <n v="0"/>
    <n v="0"/>
    <n v="0"/>
    <n v="0"/>
  </r>
  <r>
    <x v="0"/>
    <x v="0"/>
    <s v="The Surgery"/>
    <s v="F86040"/>
    <x v="4"/>
    <x v="24"/>
    <n v="465"/>
    <n v="251"/>
    <n v="133"/>
    <n v="431"/>
    <n v="169"/>
    <n v="59"/>
    <n v="21"/>
    <n v="3"/>
    <n v="274"/>
    <n v="217"/>
    <n v="133"/>
    <n v="444"/>
    <n v="124"/>
    <n v="277"/>
    <n v="268"/>
    <n v="220"/>
    <n v="78"/>
    <n v="155"/>
    <n v="465"/>
    <n v="431"/>
    <n v="144"/>
    <n v="116"/>
    <n v="57"/>
    <n v="36"/>
    <n v="32"/>
    <n v="0"/>
    <n v="0"/>
    <n v="0"/>
    <n v="0"/>
    <n v="0"/>
    <n v="0"/>
    <n v="0"/>
    <n v="0"/>
    <n v="0"/>
    <n v="0"/>
    <n v="0"/>
    <n v="0"/>
    <n v="0"/>
    <n v="0"/>
    <n v="0"/>
    <n v="0"/>
    <n v="0"/>
    <n v="0"/>
    <n v="0"/>
    <n v="0"/>
    <n v="0"/>
    <n v="0"/>
    <n v="0"/>
    <n v="0"/>
  </r>
  <r>
    <x v="0"/>
    <x v="0"/>
    <s v="The Surgery"/>
    <s v="F86040"/>
    <x v="5"/>
    <x v="24"/>
    <n v="473"/>
    <n v="297"/>
    <n v="160"/>
    <n v="439"/>
    <n v="170"/>
    <n v="73"/>
    <n v="22"/>
    <n v="3"/>
    <n v="326"/>
    <n v="256"/>
    <n v="166"/>
    <n v="454"/>
    <n v="165"/>
    <n v="323"/>
    <n v="316"/>
    <n v="262"/>
    <n v="104"/>
    <n v="193"/>
    <n v="473"/>
    <n v="439"/>
    <n v="146"/>
    <n v="122"/>
    <n v="59"/>
    <n v="38"/>
    <n v="35"/>
    <n v="0"/>
    <n v="0"/>
    <n v="0"/>
    <n v="0"/>
    <n v="0"/>
    <n v="0"/>
    <n v="0"/>
    <n v="0"/>
    <n v="0"/>
    <n v="0"/>
    <n v="0"/>
    <n v="0"/>
    <n v="0"/>
    <n v="0"/>
    <n v="0"/>
    <n v="0"/>
    <n v="0"/>
    <n v="0"/>
    <n v="0"/>
    <n v="0"/>
    <n v="0"/>
    <n v="0"/>
    <n v="0"/>
    <n v="0"/>
  </r>
  <r>
    <x v="0"/>
    <x v="0"/>
    <s v="Valence Medical Centre"/>
    <s v="F82038"/>
    <x v="0"/>
    <x v="25"/>
    <n v="409"/>
    <n v="37"/>
    <n v="19"/>
    <n v="406"/>
    <n v="159"/>
    <n v="18"/>
    <n v="12"/>
    <n v="0"/>
    <n v="41"/>
    <n v="32"/>
    <n v="11"/>
    <n v="357"/>
    <n v="41"/>
    <n v="38"/>
    <n v="31"/>
    <n v="48"/>
    <n v="2"/>
    <n v="15"/>
    <n v="409"/>
    <n v="406"/>
    <n v="134"/>
    <n v="74"/>
    <n v="42"/>
    <n v="19"/>
    <n v="17"/>
    <n v="0"/>
    <n v="0"/>
    <n v="0"/>
    <n v="0"/>
    <n v="0"/>
    <n v="0"/>
    <n v="0"/>
    <n v="0"/>
    <n v="0"/>
    <n v="0"/>
    <n v="0"/>
    <n v="0"/>
    <n v="0"/>
    <n v="0"/>
    <n v="0"/>
    <n v="0"/>
    <n v="0"/>
    <n v="0"/>
    <n v="0"/>
    <n v="0"/>
    <n v="0"/>
    <n v="0"/>
    <n v="0"/>
    <n v="0"/>
  </r>
  <r>
    <x v="0"/>
    <x v="0"/>
    <s v="Valence Medical Centre"/>
    <s v="F82038"/>
    <x v="1"/>
    <x v="25"/>
    <n v="413"/>
    <n v="90"/>
    <n v="43"/>
    <n v="410"/>
    <n v="159"/>
    <n v="41"/>
    <n v="12"/>
    <n v="1"/>
    <n v="98"/>
    <n v="70"/>
    <n v="33"/>
    <n v="367"/>
    <n v="56"/>
    <n v="91"/>
    <n v="71"/>
    <n v="104"/>
    <n v="8"/>
    <n v="37"/>
    <n v="413"/>
    <n v="410"/>
    <n v="134"/>
    <n v="89"/>
    <n v="42"/>
    <n v="21"/>
    <n v="18"/>
    <n v="0"/>
    <n v="0"/>
    <n v="0"/>
    <n v="0"/>
    <n v="0"/>
    <n v="0"/>
    <n v="0"/>
    <n v="0"/>
    <n v="0"/>
    <n v="0"/>
    <n v="0"/>
    <n v="0"/>
    <n v="0"/>
    <n v="0"/>
    <n v="0"/>
    <n v="0"/>
    <n v="0"/>
    <n v="0"/>
    <n v="0"/>
    <n v="0"/>
    <n v="0"/>
    <n v="0"/>
    <n v="0"/>
    <n v="0"/>
  </r>
  <r>
    <x v="0"/>
    <x v="0"/>
    <s v="Valence Medical Centre"/>
    <s v="F82038"/>
    <x v="2"/>
    <x v="25"/>
    <n v="416"/>
    <n v="172"/>
    <n v="95"/>
    <n v="413"/>
    <n v="159"/>
    <n v="62"/>
    <n v="12"/>
    <n v="2"/>
    <n v="174"/>
    <n v="135"/>
    <n v="76"/>
    <n v="378"/>
    <n v="106"/>
    <n v="173"/>
    <n v="145"/>
    <n v="185"/>
    <n v="41"/>
    <n v="93"/>
    <n v="416"/>
    <n v="413"/>
    <n v="133"/>
    <n v="91"/>
    <n v="43"/>
    <n v="21"/>
    <n v="19"/>
    <n v="0"/>
    <n v="0"/>
    <n v="0"/>
    <n v="0"/>
    <n v="0"/>
    <n v="0"/>
    <n v="0"/>
    <n v="0"/>
    <n v="0"/>
    <n v="0"/>
    <n v="0"/>
    <n v="0"/>
    <n v="0"/>
    <n v="0"/>
    <n v="0"/>
    <n v="0"/>
    <n v="0"/>
    <n v="0"/>
    <n v="0"/>
    <n v="0"/>
    <n v="0"/>
    <n v="0"/>
    <n v="0"/>
    <n v="0"/>
  </r>
  <r>
    <x v="0"/>
    <x v="0"/>
    <s v="Valence Medical Centre"/>
    <s v="F82038"/>
    <x v="3"/>
    <x v="25"/>
    <n v="408"/>
    <n v="227"/>
    <n v="120"/>
    <n v="406"/>
    <n v="155"/>
    <n v="72"/>
    <n v="12"/>
    <n v="2"/>
    <n v="226"/>
    <n v="166"/>
    <n v="104"/>
    <n v="375"/>
    <n v="126"/>
    <n v="227"/>
    <n v="199"/>
    <n v="209"/>
    <n v="65"/>
    <n v="120"/>
    <n v="408"/>
    <n v="406"/>
    <n v="132"/>
    <n v="93"/>
    <n v="42"/>
    <n v="20"/>
    <n v="19"/>
    <n v="0"/>
    <n v="0"/>
    <n v="0"/>
    <n v="0"/>
    <n v="0"/>
    <n v="0"/>
    <n v="0"/>
    <n v="0"/>
    <n v="0"/>
    <n v="0"/>
    <n v="0"/>
    <n v="0"/>
    <n v="0"/>
    <n v="0"/>
    <n v="0"/>
    <n v="0"/>
    <n v="0"/>
    <n v="0"/>
    <n v="0"/>
    <n v="0"/>
    <n v="0"/>
    <n v="0"/>
    <n v="0"/>
    <n v="0"/>
  </r>
  <r>
    <x v="0"/>
    <x v="0"/>
    <s v="Valence Medical Centre"/>
    <s v="F82038"/>
    <x v="4"/>
    <x v="25"/>
    <n v="408"/>
    <n v="261"/>
    <n v="133"/>
    <n v="406"/>
    <n v="153"/>
    <n v="82"/>
    <n v="12"/>
    <n v="2"/>
    <n v="259"/>
    <n v="185"/>
    <n v="117"/>
    <n v="377"/>
    <n v="146"/>
    <n v="262"/>
    <n v="233"/>
    <n v="236"/>
    <n v="77"/>
    <n v="140"/>
    <n v="408"/>
    <n v="406"/>
    <n v="133"/>
    <n v="95"/>
    <n v="42"/>
    <n v="22"/>
    <n v="20"/>
    <n v="0"/>
    <n v="0"/>
    <n v="0"/>
    <n v="0"/>
    <n v="0"/>
    <n v="0"/>
    <n v="0"/>
    <n v="0"/>
    <n v="0"/>
    <n v="0"/>
    <n v="0"/>
    <n v="0"/>
    <n v="0"/>
    <n v="0"/>
    <n v="0"/>
    <n v="0"/>
    <n v="0"/>
    <n v="0"/>
    <n v="0"/>
    <n v="0"/>
    <n v="0"/>
    <n v="0"/>
    <n v="0"/>
    <n v="0"/>
  </r>
  <r>
    <x v="0"/>
    <x v="0"/>
    <s v="Valence Medical Centre"/>
    <s v="F82038"/>
    <x v="5"/>
    <x v="25"/>
    <n v="409"/>
    <n v="281"/>
    <n v="144"/>
    <n v="407"/>
    <n v="152"/>
    <n v="89"/>
    <n v="13"/>
    <n v="3"/>
    <n v="282"/>
    <n v="249"/>
    <n v="141"/>
    <n v="385"/>
    <n v="187"/>
    <n v="283"/>
    <n v="256"/>
    <n v="293"/>
    <n v="96"/>
    <n v="191"/>
    <n v="409"/>
    <n v="407"/>
    <n v="133"/>
    <n v="98"/>
    <n v="42"/>
    <n v="22"/>
    <n v="21"/>
    <n v="0"/>
    <n v="0"/>
    <n v="0"/>
    <n v="0"/>
    <n v="0"/>
    <n v="0"/>
    <n v="0"/>
    <n v="0"/>
    <n v="0"/>
    <n v="0"/>
    <n v="0"/>
    <n v="0"/>
    <n v="0"/>
    <n v="0"/>
    <n v="0"/>
    <n v="0"/>
    <n v="0"/>
    <n v="0"/>
    <n v="0"/>
    <n v="0"/>
    <n v="0"/>
    <n v="0"/>
    <n v="0"/>
    <n v="0"/>
  </r>
  <r>
    <x v="0"/>
    <x v="5"/>
    <s v="Barking Medical  Group Practice"/>
    <s v="F82018"/>
    <x v="0"/>
    <x v="26"/>
    <n v="1028"/>
    <n v="123"/>
    <n v="50"/>
    <n v="952"/>
    <n v="376"/>
    <n v="42"/>
    <n v="89"/>
    <n v="3"/>
    <n v="137"/>
    <n v="122"/>
    <n v="106"/>
    <n v="946"/>
    <n v="151"/>
    <n v="133"/>
    <n v="117"/>
    <n v="163"/>
    <n v="84"/>
    <n v="46"/>
    <n v="1028"/>
    <n v="952"/>
    <n v="253"/>
    <n v="96"/>
    <n v="150"/>
    <n v="71"/>
    <n v="57"/>
    <n v="0"/>
    <n v="0"/>
    <n v="0"/>
    <n v="0"/>
    <n v="0"/>
    <n v="0"/>
    <n v="0"/>
    <n v="0"/>
    <n v="0"/>
    <n v="0"/>
    <n v="0"/>
    <n v="0"/>
    <n v="0"/>
    <n v="0"/>
    <n v="0"/>
    <n v="0"/>
    <n v="0"/>
    <n v="0"/>
    <n v="0"/>
    <n v="0"/>
    <n v="0"/>
    <n v="0"/>
    <n v="0"/>
    <n v="0"/>
  </r>
  <r>
    <x v="0"/>
    <x v="5"/>
    <s v="Barking Medical  Group Practice"/>
    <s v="F82018"/>
    <x v="1"/>
    <x v="26"/>
    <n v="1029"/>
    <n v="239"/>
    <n v="94"/>
    <n v="953"/>
    <n v="376"/>
    <n v="94"/>
    <n v="88"/>
    <n v="5"/>
    <n v="268"/>
    <n v="254"/>
    <n v="228"/>
    <n v="960"/>
    <n v="280"/>
    <n v="265"/>
    <n v="237"/>
    <n v="321"/>
    <n v="186"/>
    <n v="83"/>
    <n v="1029"/>
    <n v="953"/>
    <n v="255"/>
    <n v="144"/>
    <n v="150"/>
    <n v="108"/>
    <n v="55"/>
    <n v="0"/>
    <n v="0"/>
    <n v="0"/>
    <n v="0"/>
    <n v="0"/>
    <n v="0"/>
    <n v="0"/>
    <n v="0"/>
    <n v="0"/>
    <n v="0"/>
    <n v="0"/>
    <n v="0"/>
    <n v="0"/>
    <n v="0"/>
    <n v="0"/>
    <n v="0"/>
    <n v="0"/>
    <n v="0"/>
    <n v="0"/>
    <n v="0"/>
    <n v="0"/>
    <n v="0"/>
    <n v="0"/>
    <n v="0"/>
  </r>
  <r>
    <x v="0"/>
    <x v="5"/>
    <s v="Barking Medical  Group Practice"/>
    <s v="F82018"/>
    <x v="2"/>
    <x v="26"/>
    <n v="1030"/>
    <n v="425"/>
    <n v="169"/>
    <n v="957"/>
    <n v="377"/>
    <n v="228"/>
    <n v="88"/>
    <n v="20"/>
    <n v="495"/>
    <n v="485"/>
    <n v="436"/>
    <n v="984"/>
    <n v="504"/>
    <n v="463"/>
    <n v="459"/>
    <n v="600"/>
    <n v="336"/>
    <n v="137"/>
    <n v="1030"/>
    <n v="957"/>
    <n v="255"/>
    <n v="160"/>
    <n v="150"/>
    <n v="116"/>
    <n v="56"/>
    <n v="0"/>
    <n v="0"/>
    <n v="0"/>
    <n v="0"/>
    <n v="0"/>
    <n v="0"/>
    <n v="0"/>
    <n v="0"/>
    <n v="0"/>
    <n v="0"/>
    <n v="0"/>
    <n v="0"/>
    <n v="0"/>
    <n v="0"/>
    <n v="0"/>
    <n v="0"/>
    <n v="0"/>
    <n v="0"/>
    <n v="0"/>
    <n v="0"/>
    <n v="0"/>
    <n v="0"/>
    <n v="0"/>
    <n v="0"/>
  </r>
  <r>
    <x v="0"/>
    <x v="5"/>
    <s v="Barking Medical  Group Practice"/>
    <s v="F82018"/>
    <x v="3"/>
    <x v="26"/>
    <n v="1037"/>
    <n v="672"/>
    <n v="316"/>
    <n v="964"/>
    <n v="381"/>
    <n v="267"/>
    <n v="87"/>
    <n v="22"/>
    <n v="718"/>
    <n v="699"/>
    <n v="665"/>
    <n v="1001"/>
    <n v="707"/>
    <n v="721"/>
    <n v="675"/>
    <n v="776"/>
    <n v="590"/>
    <n v="200"/>
    <n v="1037"/>
    <n v="964"/>
    <n v="259"/>
    <n v="171"/>
    <n v="150"/>
    <n v="117"/>
    <n v="57"/>
    <n v="27"/>
    <n v="0"/>
    <n v="25"/>
    <n v="1"/>
    <n v="1"/>
    <n v="0"/>
    <n v="23"/>
    <n v="0"/>
    <n v="0"/>
    <n v="0"/>
    <n v="27"/>
    <n v="27"/>
    <n v="27"/>
    <n v="27"/>
    <n v="2"/>
    <n v="27"/>
    <n v="24"/>
    <n v="22"/>
    <n v="21"/>
    <n v="19"/>
    <n v="20"/>
    <n v="19"/>
    <n v="23"/>
    <n v="27"/>
  </r>
  <r>
    <x v="0"/>
    <x v="5"/>
    <s v="Barking Medical  Group Practice"/>
    <s v="F82018"/>
    <x v="4"/>
    <x v="26"/>
    <n v="1047"/>
    <n v="782"/>
    <n v="371"/>
    <n v="972"/>
    <n v="381"/>
    <n v="287"/>
    <n v="86"/>
    <n v="26"/>
    <n v="845"/>
    <n v="832"/>
    <n v="778"/>
    <n v="1025"/>
    <n v="838"/>
    <n v="840"/>
    <n v="797"/>
    <n v="882"/>
    <n v="717"/>
    <n v="298"/>
    <n v="1047"/>
    <n v="972"/>
    <n v="264"/>
    <n v="178"/>
    <n v="151"/>
    <n v="118"/>
    <n v="60"/>
    <n v="41"/>
    <n v="2"/>
    <n v="37"/>
    <n v="1"/>
    <n v="1"/>
    <n v="0"/>
    <n v="35"/>
    <n v="0"/>
    <n v="0"/>
    <n v="0"/>
    <n v="41"/>
    <n v="41"/>
    <n v="41"/>
    <n v="41"/>
    <n v="3"/>
    <n v="41"/>
    <n v="39"/>
    <n v="38"/>
    <n v="36"/>
    <n v="35"/>
    <n v="36"/>
    <n v="34"/>
    <n v="39"/>
    <n v="41"/>
  </r>
  <r>
    <x v="0"/>
    <x v="5"/>
    <s v="Barking Medical  Group Practice"/>
    <s v="F82018"/>
    <x v="5"/>
    <x v="26"/>
    <n v="1053"/>
    <n v="845"/>
    <n v="404"/>
    <n v="978"/>
    <n v="377"/>
    <n v="294"/>
    <n v="87"/>
    <n v="29"/>
    <n v="910"/>
    <n v="901"/>
    <n v="867"/>
    <n v="1036"/>
    <n v="903"/>
    <n v="908"/>
    <n v="882"/>
    <n v="941"/>
    <n v="827"/>
    <n v="357"/>
    <n v="1053"/>
    <n v="978"/>
    <n v="269"/>
    <n v="184"/>
    <n v="149"/>
    <n v="117"/>
    <n v="60"/>
    <n v="49"/>
    <n v="2"/>
    <n v="43"/>
    <n v="1"/>
    <n v="1"/>
    <n v="0"/>
    <n v="42"/>
    <n v="0"/>
    <n v="0"/>
    <n v="0"/>
    <n v="49"/>
    <n v="49"/>
    <n v="49"/>
    <n v="49"/>
    <n v="3"/>
    <n v="49"/>
    <n v="49"/>
    <n v="49"/>
    <n v="46"/>
    <n v="45"/>
    <n v="45"/>
    <n v="45"/>
    <n v="49"/>
    <n v="49"/>
  </r>
  <r>
    <x v="0"/>
    <x v="5"/>
    <s v="Dr Gupta &amp; Partner"/>
    <s v="F82647"/>
    <x v="0"/>
    <x v="27"/>
    <n v="475"/>
    <n v="87"/>
    <n v="42"/>
    <n v="423"/>
    <n v="179"/>
    <n v="28"/>
    <n v="33"/>
    <n v="5"/>
    <n v="98"/>
    <n v="77"/>
    <n v="54"/>
    <n v="456"/>
    <n v="78"/>
    <n v="102"/>
    <n v="85"/>
    <n v="99"/>
    <n v="19"/>
    <n v="27"/>
    <n v="475"/>
    <n v="423"/>
    <n v="270"/>
    <n v="109"/>
    <n v="40"/>
    <n v="10"/>
    <n v="29"/>
    <n v="0"/>
    <n v="0"/>
    <n v="0"/>
    <n v="0"/>
    <n v="0"/>
    <n v="0"/>
    <n v="0"/>
    <n v="0"/>
    <n v="0"/>
    <n v="0"/>
    <n v="0"/>
    <n v="0"/>
    <n v="0"/>
    <n v="0"/>
    <n v="0"/>
    <n v="0"/>
    <n v="0"/>
    <n v="0"/>
    <n v="0"/>
    <n v="0"/>
    <n v="0"/>
    <n v="0"/>
    <n v="0"/>
    <n v="0"/>
  </r>
  <r>
    <x v="0"/>
    <x v="5"/>
    <s v="Dr Gupta &amp; Partner"/>
    <s v="F82647"/>
    <x v="1"/>
    <x v="27"/>
    <n v="476"/>
    <n v="190"/>
    <n v="90"/>
    <n v="422"/>
    <n v="178"/>
    <n v="56"/>
    <n v="33"/>
    <n v="10"/>
    <n v="207"/>
    <n v="182"/>
    <n v="133"/>
    <n v="462"/>
    <n v="175"/>
    <n v="221"/>
    <n v="182"/>
    <n v="206"/>
    <n v="69"/>
    <n v="60"/>
    <n v="476"/>
    <n v="422"/>
    <n v="268"/>
    <n v="182"/>
    <n v="39"/>
    <n v="22"/>
    <n v="30"/>
    <n v="0"/>
    <n v="0"/>
    <n v="0"/>
    <n v="0"/>
    <n v="0"/>
    <n v="0"/>
    <n v="0"/>
    <n v="0"/>
    <n v="0"/>
    <n v="0"/>
    <n v="0"/>
    <n v="0"/>
    <n v="0"/>
    <n v="0"/>
    <n v="0"/>
    <n v="0"/>
    <n v="0"/>
    <n v="0"/>
    <n v="0"/>
    <n v="0"/>
    <n v="0"/>
    <n v="0"/>
    <n v="0"/>
    <n v="0"/>
  </r>
  <r>
    <x v="0"/>
    <x v="5"/>
    <s v="Dr Gupta &amp; Partner"/>
    <s v="F82647"/>
    <x v="2"/>
    <x v="27"/>
    <n v="479"/>
    <n v="251"/>
    <n v="124"/>
    <n v="425"/>
    <n v="181"/>
    <n v="88"/>
    <n v="34"/>
    <n v="13"/>
    <n v="262"/>
    <n v="272"/>
    <n v="184"/>
    <n v="466"/>
    <n v="262"/>
    <n v="293"/>
    <n v="230"/>
    <n v="292"/>
    <n v="124"/>
    <n v="97"/>
    <n v="479"/>
    <n v="425"/>
    <n v="269"/>
    <n v="204"/>
    <n v="40"/>
    <n v="24"/>
    <n v="31"/>
    <n v="0"/>
    <n v="0"/>
    <n v="0"/>
    <n v="0"/>
    <n v="0"/>
    <n v="0"/>
    <n v="0"/>
    <n v="0"/>
    <n v="0"/>
    <n v="0"/>
    <n v="0"/>
    <n v="0"/>
    <n v="0"/>
    <n v="0"/>
    <n v="0"/>
    <n v="0"/>
    <n v="0"/>
    <n v="0"/>
    <n v="0"/>
    <n v="0"/>
    <n v="0"/>
    <n v="0"/>
    <n v="0"/>
    <n v="0"/>
  </r>
  <r>
    <x v="0"/>
    <x v="5"/>
    <s v="Dr Gupta &amp; Partner"/>
    <s v="F82647"/>
    <x v="3"/>
    <x v="27"/>
    <n v="464"/>
    <n v="307"/>
    <n v="154"/>
    <n v="413"/>
    <n v="176"/>
    <n v="113"/>
    <n v="34"/>
    <n v="14"/>
    <n v="325"/>
    <n v="335"/>
    <n v="228"/>
    <n v="457"/>
    <n v="327"/>
    <n v="353"/>
    <n v="296"/>
    <n v="351"/>
    <n v="175"/>
    <n v="125"/>
    <n v="464"/>
    <n v="413"/>
    <n v="263"/>
    <n v="208"/>
    <n v="40"/>
    <n v="24"/>
    <n v="25"/>
    <n v="0"/>
    <n v="0"/>
    <n v="0"/>
    <n v="0"/>
    <n v="0"/>
    <n v="0"/>
    <n v="0"/>
    <n v="0"/>
    <n v="0"/>
    <n v="0"/>
    <n v="0"/>
    <n v="0"/>
    <n v="0"/>
    <n v="0"/>
    <n v="0"/>
    <n v="0"/>
    <n v="0"/>
    <n v="0"/>
    <n v="0"/>
    <n v="0"/>
    <n v="0"/>
    <n v="0"/>
    <n v="0"/>
    <n v="0"/>
  </r>
  <r>
    <x v="0"/>
    <x v="5"/>
    <s v="Dr Gupta &amp; Partner"/>
    <s v="F82647"/>
    <x v="4"/>
    <x v="27"/>
    <n v="477"/>
    <n v="349"/>
    <n v="179"/>
    <n v="423"/>
    <n v="181"/>
    <n v="131"/>
    <n v="34"/>
    <n v="17"/>
    <n v="376"/>
    <n v="385"/>
    <n v="274"/>
    <n v="470"/>
    <n v="372"/>
    <n v="398"/>
    <n v="344"/>
    <n v="395"/>
    <n v="216"/>
    <n v="163"/>
    <n v="477"/>
    <n v="423"/>
    <n v="271"/>
    <n v="216"/>
    <n v="39"/>
    <n v="24"/>
    <n v="27"/>
    <n v="0"/>
    <n v="0"/>
    <n v="0"/>
    <n v="0"/>
    <n v="0"/>
    <n v="0"/>
    <n v="0"/>
    <n v="0"/>
    <n v="0"/>
    <n v="0"/>
    <n v="0"/>
    <n v="0"/>
    <n v="0"/>
    <n v="0"/>
    <n v="0"/>
    <n v="0"/>
    <n v="0"/>
    <n v="0"/>
    <n v="0"/>
    <n v="0"/>
    <n v="0"/>
    <n v="0"/>
    <n v="0"/>
    <n v="0"/>
  </r>
  <r>
    <x v="0"/>
    <x v="5"/>
    <s v="Dr Gupta &amp; Partner"/>
    <s v="F82647"/>
    <x v="5"/>
    <x v="27"/>
    <n v="483"/>
    <n v="380"/>
    <n v="196"/>
    <n v="429"/>
    <n v="182"/>
    <n v="142"/>
    <n v="34"/>
    <n v="15"/>
    <n v="407"/>
    <n v="419"/>
    <n v="341"/>
    <n v="477"/>
    <n v="407"/>
    <n v="432"/>
    <n v="384"/>
    <n v="422"/>
    <n v="287"/>
    <n v="204"/>
    <n v="483"/>
    <n v="429"/>
    <n v="272"/>
    <n v="222"/>
    <n v="40"/>
    <n v="26"/>
    <n v="28"/>
    <n v="0"/>
    <n v="0"/>
    <n v="0"/>
    <n v="0"/>
    <n v="0"/>
    <n v="0"/>
    <n v="0"/>
    <n v="0"/>
    <n v="0"/>
    <n v="0"/>
    <n v="0"/>
    <n v="0"/>
    <n v="0"/>
    <n v="0"/>
    <n v="0"/>
    <n v="0"/>
    <n v="0"/>
    <n v="0"/>
    <n v="0"/>
    <n v="0"/>
    <n v="0"/>
    <n v="0"/>
    <n v="0"/>
    <n v="0"/>
  </r>
  <r>
    <x v="0"/>
    <x v="5"/>
    <s v="Halbutt Street Surgery"/>
    <s v="F82001"/>
    <x v="0"/>
    <x v="28"/>
    <n v="387"/>
    <n v="25"/>
    <n v="11"/>
    <n v="357"/>
    <n v="166"/>
    <n v="15"/>
    <n v="33"/>
    <n v="0"/>
    <n v="32"/>
    <n v="43"/>
    <n v="10"/>
    <n v="354"/>
    <n v="53"/>
    <n v="29"/>
    <n v="20"/>
    <n v="52"/>
    <n v="5"/>
    <n v="13"/>
    <n v="387"/>
    <n v="357"/>
    <n v="153"/>
    <n v="60"/>
    <n v="44"/>
    <n v="23"/>
    <n v="8"/>
    <n v="0"/>
    <n v="0"/>
    <n v="0"/>
    <n v="0"/>
    <n v="0"/>
    <n v="0"/>
    <n v="0"/>
    <n v="0"/>
    <n v="0"/>
    <n v="0"/>
    <n v="0"/>
    <n v="0"/>
    <n v="0"/>
    <n v="0"/>
    <n v="0"/>
    <n v="0"/>
    <n v="0"/>
    <n v="0"/>
    <n v="0"/>
    <n v="0"/>
    <n v="0"/>
    <n v="0"/>
    <n v="0"/>
    <n v="0"/>
  </r>
  <r>
    <x v="0"/>
    <x v="5"/>
    <s v="Halbutt Street Surgery"/>
    <s v="F82001"/>
    <x v="1"/>
    <x v="28"/>
    <n v="388"/>
    <n v="77"/>
    <n v="32"/>
    <n v="358"/>
    <n v="168"/>
    <n v="30"/>
    <n v="33"/>
    <n v="2"/>
    <n v="81"/>
    <n v="95"/>
    <n v="47"/>
    <n v="360"/>
    <n v="93"/>
    <n v="86"/>
    <n v="68"/>
    <n v="116"/>
    <n v="18"/>
    <n v="29"/>
    <n v="388"/>
    <n v="358"/>
    <n v="155"/>
    <n v="108"/>
    <n v="44"/>
    <n v="35"/>
    <n v="7"/>
    <n v="0"/>
    <n v="0"/>
    <n v="0"/>
    <n v="0"/>
    <n v="0"/>
    <n v="0"/>
    <n v="0"/>
    <n v="0"/>
    <n v="0"/>
    <n v="0"/>
    <n v="0"/>
    <n v="0"/>
    <n v="0"/>
    <n v="0"/>
    <n v="0"/>
    <n v="0"/>
    <n v="0"/>
    <n v="0"/>
    <n v="0"/>
    <n v="0"/>
    <n v="0"/>
    <n v="0"/>
    <n v="0"/>
    <n v="0"/>
  </r>
  <r>
    <x v="0"/>
    <x v="5"/>
    <s v="Halbutt Street Surgery"/>
    <s v="F82001"/>
    <x v="2"/>
    <x v="28"/>
    <n v="390"/>
    <n v="144"/>
    <n v="68"/>
    <n v="361"/>
    <n v="169"/>
    <n v="49"/>
    <n v="32"/>
    <n v="7"/>
    <n v="140"/>
    <n v="149"/>
    <n v="93"/>
    <n v="367"/>
    <n v="136"/>
    <n v="157"/>
    <n v="125"/>
    <n v="166"/>
    <n v="57"/>
    <n v="42"/>
    <n v="390"/>
    <n v="361"/>
    <n v="155"/>
    <n v="119"/>
    <n v="44"/>
    <n v="35"/>
    <n v="8"/>
    <n v="0"/>
    <n v="0"/>
    <n v="0"/>
    <n v="0"/>
    <n v="0"/>
    <n v="0"/>
    <n v="0"/>
    <n v="0"/>
    <n v="0"/>
    <n v="0"/>
    <n v="0"/>
    <n v="0"/>
    <n v="0"/>
    <n v="0"/>
    <n v="0"/>
    <n v="0"/>
    <n v="0"/>
    <n v="0"/>
    <n v="0"/>
    <n v="0"/>
    <n v="0"/>
    <n v="0"/>
    <n v="0"/>
    <n v="0"/>
  </r>
  <r>
    <x v="0"/>
    <x v="5"/>
    <s v="Halbutt Street Surgery"/>
    <s v="F82001"/>
    <x v="3"/>
    <x v="28"/>
    <n v="388"/>
    <n v="184"/>
    <n v="87"/>
    <n v="359"/>
    <n v="168"/>
    <n v="62"/>
    <n v="32"/>
    <n v="9"/>
    <n v="179"/>
    <n v="194"/>
    <n v="139"/>
    <n v="375"/>
    <n v="181"/>
    <n v="199"/>
    <n v="161"/>
    <n v="215"/>
    <n v="90"/>
    <n v="84"/>
    <n v="388"/>
    <n v="359"/>
    <n v="155"/>
    <n v="122"/>
    <n v="44"/>
    <n v="36"/>
    <n v="8"/>
    <n v="0"/>
    <n v="0"/>
    <n v="0"/>
    <n v="0"/>
    <n v="0"/>
    <n v="0"/>
    <n v="0"/>
    <n v="0"/>
    <n v="0"/>
    <n v="0"/>
    <n v="0"/>
    <n v="0"/>
    <n v="0"/>
    <n v="0"/>
    <n v="0"/>
    <n v="0"/>
    <n v="0"/>
    <n v="0"/>
    <n v="0"/>
    <n v="0"/>
    <n v="0"/>
    <n v="0"/>
    <n v="0"/>
    <n v="0"/>
  </r>
  <r>
    <x v="0"/>
    <x v="5"/>
    <s v="Halbutt Street Surgery"/>
    <s v="F82001"/>
    <x v="4"/>
    <x v="28"/>
    <n v="392"/>
    <n v="230"/>
    <n v="111"/>
    <n v="363"/>
    <n v="170"/>
    <n v="81"/>
    <n v="33"/>
    <n v="10"/>
    <n v="234"/>
    <n v="243"/>
    <n v="196"/>
    <n v="379"/>
    <n v="229"/>
    <n v="251"/>
    <n v="209"/>
    <n v="262"/>
    <n v="139"/>
    <n v="112"/>
    <n v="392"/>
    <n v="363"/>
    <n v="152"/>
    <n v="119"/>
    <n v="45"/>
    <n v="37"/>
    <n v="9"/>
    <n v="0"/>
    <n v="0"/>
    <n v="0"/>
    <n v="0"/>
    <n v="0"/>
    <n v="0"/>
    <n v="0"/>
    <n v="0"/>
    <n v="0"/>
    <n v="0"/>
    <n v="0"/>
    <n v="0"/>
    <n v="0"/>
    <n v="0"/>
    <n v="0"/>
    <n v="0"/>
    <n v="0"/>
    <n v="0"/>
    <n v="0"/>
    <n v="0"/>
    <n v="0"/>
    <n v="0"/>
    <n v="0"/>
    <n v="0"/>
  </r>
  <r>
    <x v="0"/>
    <x v="5"/>
    <s v="Halbutt Street Surgery"/>
    <s v="F82001"/>
    <x v="5"/>
    <x v="28"/>
    <n v="396"/>
    <n v="261"/>
    <n v="131"/>
    <n v="367"/>
    <n v="170"/>
    <n v="91"/>
    <n v="33"/>
    <n v="10"/>
    <n v="260"/>
    <n v="267"/>
    <n v="231"/>
    <n v="386"/>
    <n v="257"/>
    <n v="283"/>
    <n v="234"/>
    <n v="286"/>
    <n v="160"/>
    <n v="144"/>
    <n v="396"/>
    <n v="367"/>
    <n v="156"/>
    <n v="123"/>
    <n v="45"/>
    <n v="37"/>
    <n v="9"/>
    <n v="0"/>
    <n v="0"/>
    <n v="0"/>
    <n v="0"/>
    <n v="0"/>
    <n v="0"/>
    <n v="0"/>
    <n v="0"/>
    <n v="0"/>
    <n v="0"/>
    <n v="0"/>
    <n v="0"/>
    <n v="0"/>
    <n v="0"/>
    <n v="0"/>
    <n v="0"/>
    <n v="0"/>
    <n v="0"/>
    <n v="0"/>
    <n v="0"/>
    <n v="0"/>
    <n v="0"/>
    <n v="0"/>
    <n v="0"/>
  </r>
  <r>
    <x v="0"/>
    <x v="5"/>
    <s v="Highgrove Surgery"/>
    <s v="F82680"/>
    <x v="0"/>
    <x v="29"/>
    <n v="656"/>
    <n v="103"/>
    <n v="65"/>
    <n v="567"/>
    <n v="344"/>
    <n v="74"/>
    <n v="79"/>
    <n v="11"/>
    <n v="136"/>
    <n v="137"/>
    <n v="79"/>
    <n v="530"/>
    <n v="93"/>
    <n v="117"/>
    <n v="109"/>
    <n v="198"/>
    <n v="34"/>
    <n v="49"/>
    <n v="656"/>
    <n v="567"/>
    <n v="387"/>
    <n v="280"/>
    <n v="116"/>
    <n v="65"/>
    <n v="30"/>
    <n v="0"/>
    <n v="0"/>
    <n v="0"/>
    <n v="0"/>
    <n v="0"/>
    <n v="0"/>
    <n v="0"/>
    <n v="0"/>
    <n v="0"/>
    <n v="0"/>
    <n v="0"/>
    <n v="0"/>
    <n v="0"/>
    <n v="0"/>
    <n v="0"/>
    <n v="0"/>
    <n v="0"/>
    <n v="0"/>
    <n v="0"/>
    <n v="0"/>
    <n v="0"/>
    <n v="0"/>
    <n v="0"/>
    <n v="0"/>
  </r>
  <r>
    <x v="0"/>
    <x v="5"/>
    <s v="Highgrove Surgery"/>
    <s v="F82680"/>
    <x v="1"/>
    <x v="29"/>
    <n v="657"/>
    <n v="130"/>
    <n v="82"/>
    <n v="568"/>
    <n v="345"/>
    <n v="74"/>
    <n v="79"/>
    <n v="11"/>
    <n v="166"/>
    <n v="175"/>
    <n v="101"/>
    <n v="540"/>
    <n v="123"/>
    <n v="148"/>
    <n v="138"/>
    <n v="198"/>
    <n v="47"/>
    <n v="75"/>
    <n v="657"/>
    <n v="568"/>
    <n v="387"/>
    <n v="280"/>
    <n v="117"/>
    <n v="65"/>
    <n v="35"/>
    <n v="0"/>
    <n v="0"/>
    <n v="0"/>
    <n v="0"/>
    <n v="0"/>
    <n v="0"/>
    <n v="0"/>
    <n v="0"/>
    <n v="0"/>
    <n v="0"/>
    <n v="0"/>
    <n v="0"/>
    <n v="0"/>
    <n v="0"/>
    <n v="0"/>
    <n v="0"/>
    <n v="0"/>
    <n v="0"/>
    <n v="0"/>
    <n v="0"/>
    <n v="0"/>
    <n v="0"/>
    <n v="0"/>
    <n v="0"/>
  </r>
  <r>
    <x v="0"/>
    <x v="5"/>
    <s v="Highgrove Surgery"/>
    <s v="F82680"/>
    <x v="2"/>
    <x v="29"/>
    <n v="660"/>
    <n v="167"/>
    <n v="112"/>
    <n v="571"/>
    <n v="347"/>
    <n v="100"/>
    <n v="80"/>
    <n v="17"/>
    <n v="212"/>
    <n v="239"/>
    <n v="143"/>
    <n v="556"/>
    <n v="179"/>
    <n v="197"/>
    <n v="187"/>
    <n v="262"/>
    <n v="89"/>
    <n v="116"/>
    <n v="660"/>
    <n v="571"/>
    <n v="388"/>
    <n v="291"/>
    <n v="119"/>
    <n v="68"/>
    <n v="35"/>
    <n v="0"/>
    <n v="0"/>
    <n v="0"/>
    <n v="0"/>
    <n v="0"/>
    <n v="0"/>
    <n v="0"/>
    <n v="0"/>
    <n v="0"/>
    <n v="0"/>
    <n v="0"/>
    <n v="0"/>
    <n v="0"/>
    <n v="0"/>
    <n v="0"/>
    <n v="0"/>
    <n v="0"/>
    <n v="0"/>
    <n v="0"/>
    <n v="0"/>
    <n v="0"/>
    <n v="0"/>
    <n v="0"/>
    <n v="0"/>
  </r>
  <r>
    <x v="0"/>
    <x v="5"/>
    <s v="Highgrove Surgery"/>
    <s v="F82680"/>
    <x v="3"/>
    <x v="29"/>
    <n v="670"/>
    <n v="223"/>
    <n v="146"/>
    <n v="581"/>
    <n v="348"/>
    <n v="144"/>
    <n v="81"/>
    <n v="25"/>
    <n v="276"/>
    <n v="319"/>
    <n v="199"/>
    <n v="580"/>
    <n v="260"/>
    <n v="264"/>
    <n v="250"/>
    <n v="350"/>
    <n v="132"/>
    <n v="161"/>
    <n v="669"/>
    <n v="580"/>
    <n v="397"/>
    <n v="303"/>
    <n v="120"/>
    <n v="71"/>
    <n v="35"/>
    <n v="0"/>
    <n v="0"/>
    <n v="0"/>
    <n v="0"/>
    <n v="0"/>
    <n v="0"/>
    <n v="0"/>
    <n v="0"/>
    <n v="0"/>
    <n v="0"/>
    <n v="0"/>
    <n v="0"/>
    <n v="0"/>
    <n v="0"/>
    <n v="0"/>
    <n v="0"/>
    <n v="0"/>
    <n v="0"/>
    <n v="0"/>
    <n v="0"/>
    <n v="0"/>
    <n v="0"/>
    <n v="0"/>
    <n v="0"/>
  </r>
  <r>
    <x v="0"/>
    <x v="5"/>
    <s v="Highgrove Surgery"/>
    <s v="F82680"/>
    <x v="4"/>
    <x v="29"/>
    <n v="679"/>
    <n v="303"/>
    <n v="206"/>
    <n v="593"/>
    <n v="357"/>
    <n v="187"/>
    <n v="85"/>
    <n v="30"/>
    <n v="370"/>
    <n v="383"/>
    <n v="255"/>
    <n v="614"/>
    <n v="326"/>
    <n v="357"/>
    <n v="340"/>
    <n v="431"/>
    <n v="182"/>
    <n v="189"/>
    <n v="678"/>
    <n v="592"/>
    <n v="401"/>
    <n v="311"/>
    <n v="121"/>
    <n v="75"/>
    <n v="36"/>
    <n v="0"/>
    <n v="0"/>
    <n v="0"/>
    <n v="0"/>
    <n v="0"/>
    <n v="0"/>
    <n v="0"/>
    <n v="0"/>
    <n v="0"/>
    <n v="0"/>
    <n v="0"/>
    <n v="0"/>
    <n v="0"/>
    <n v="0"/>
    <n v="0"/>
    <n v="0"/>
    <n v="0"/>
    <n v="0"/>
    <n v="0"/>
    <n v="0"/>
    <n v="0"/>
    <n v="0"/>
    <n v="0"/>
    <n v="0"/>
  </r>
  <r>
    <x v="0"/>
    <x v="5"/>
    <s v="Highgrove Surgery"/>
    <s v="F82680"/>
    <x v="5"/>
    <x v="29"/>
    <n v="700"/>
    <n v="378"/>
    <n v="258"/>
    <n v="615"/>
    <n v="365"/>
    <n v="219"/>
    <n v="84"/>
    <n v="33"/>
    <n v="450"/>
    <n v="458"/>
    <n v="335"/>
    <n v="642"/>
    <n v="390"/>
    <n v="441"/>
    <n v="418"/>
    <n v="491"/>
    <n v="256"/>
    <n v="220"/>
    <n v="699"/>
    <n v="614"/>
    <n v="419"/>
    <n v="332"/>
    <n v="121"/>
    <n v="78"/>
    <n v="40"/>
    <n v="0"/>
    <n v="0"/>
    <n v="0"/>
    <n v="0"/>
    <n v="0"/>
    <n v="0"/>
    <n v="0"/>
    <n v="0"/>
    <n v="0"/>
    <n v="0"/>
    <n v="0"/>
    <n v="0"/>
    <n v="0"/>
    <n v="0"/>
    <n v="0"/>
    <n v="0"/>
    <n v="0"/>
    <n v="0"/>
    <n v="0"/>
    <n v="0"/>
    <n v="0"/>
    <n v="0"/>
    <n v="0"/>
    <n v="0"/>
  </r>
  <r>
    <x v="0"/>
    <x v="5"/>
    <s v="John Smith House"/>
    <s v="F82040"/>
    <x v="0"/>
    <x v="30"/>
    <n v="210"/>
    <n v="28"/>
    <n v="16"/>
    <n v="178"/>
    <n v="90"/>
    <n v="18"/>
    <n v="13"/>
    <n v="2"/>
    <n v="33"/>
    <n v="26"/>
    <n v="22"/>
    <n v="191"/>
    <n v="25"/>
    <n v="33"/>
    <n v="30"/>
    <n v="45"/>
    <n v="13"/>
    <n v="10"/>
    <n v="210"/>
    <n v="178"/>
    <n v="111"/>
    <n v="41"/>
    <n v="12"/>
    <n v="5"/>
    <n v="15"/>
    <n v="0"/>
    <n v="0"/>
    <n v="0"/>
    <n v="0"/>
    <n v="0"/>
    <n v="0"/>
    <n v="0"/>
    <n v="0"/>
    <n v="0"/>
    <n v="0"/>
    <n v="0"/>
    <n v="0"/>
    <n v="0"/>
    <n v="0"/>
    <n v="0"/>
    <n v="0"/>
    <n v="0"/>
    <n v="0"/>
    <n v="0"/>
    <n v="0"/>
    <n v="0"/>
    <n v="0"/>
    <n v="0"/>
    <n v="0"/>
  </r>
  <r>
    <x v="0"/>
    <x v="5"/>
    <s v="John Smith House"/>
    <s v="F82040"/>
    <x v="1"/>
    <x v="30"/>
    <n v="215"/>
    <n v="49"/>
    <n v="28"/>
    <n v="183"/>
    <n v="100"/>
    <n v="31"/>
    <n v="13"/>
    <n v="2"/>
    <n v="60"/>
    <n v="45"/>
    <n v="39"/>
    <n v="198"/>
    <n v="43"/>
    <n v="60"/>
    <n v="56"/>
    <n v="71"/>
    <n v="26"/>
    <n v="23"/>
    <n v="215"/>
    <n v="183"/>
    <n v="114"/>
    <n v="71"/>
    <n v="13"/>
    <n v="6"/>
    <n v="17"/>
    <n v="0"/>
    <n v="0"/>
    <n v="0"/>
    <n v="0"/>
    <n v="0"/>
    <n v="0"/>
    <n v="0"/>
    <n v="0"/>
    <n v="0"/>
    <n v="0"/>
    <n v="0"/>
    <n v="0"/>
    <n v="0"/>
    <n v="0"/>
    <n v="0"/>
    <n v="0"/>
    <n v="0"/>
    <n v="0"/>
    <n v="0"/>
    <n v="0"/>
    <n v="0"/>
    <n v="0"/>
    <n v="0"/>
    <n v="0"/>
  </r>
  <r>
    <x v="0"/>
    <x v="5"/>
    <s v="John Smith House"/>
    <s v="F82040"/>
    <x v="2"/>
    <x v="30"/>
    <n v="219"/>
    <n v="68"/>
    <n v="41"/>
    <n v="185"/>
    <n v="102"/>
    <n v="40"/>
    <n v="12"/>
    <n v="2"/>
    <n v="79"/>
    <n v="69"/>
    <n v="51"/>
    <n v="204"/>
    <n v="56"/>
    <n v="83"/>
    <n v="70"/>
    <n v="103"/>
    <n v="35"/>
    <n v="29"/>
    <n v="219"/>
    <n v="185"/>
    <n v="117"/>
    <n v="81"/>
    <n v="11"/>
    <n v="5"/>
    <n v="19"/>
    <n v="0"/>
    <n v="0"/>
    <n v="0"/>
    <n v="0"/>
    <n v="0"/>
    <n v="0"/>
    <n v="0"/>
    <n v="0"/>
    <n v="0"/>
    <n v="0"/>
    <n v="0"/>
    <n v="0"/>
    <n v="0"/>
    <n v="0"/>
    <n v="0"/>
    <n v="0"/>
    <n v="0"/>
    <n v="0"/>
    <n v="0"/>
    <n v="0"/>
    <n v="0"/>
    <n v="0"/>
    <n v="0"/>
    <n v="0"/>
  </r>
  <r>
    <x v="0"/>
    <x v="5"/>
    <s v="John Smith House"/>
    <s v="F82040"/>
    <x v="3"/>
    <x v="30"/>
    <n v="223"/>
    <n v="113"/>
    <n v="63"/>
    <n v="189"/>
    <n v="103"/>
    <n v="54"/>
    <n v="13"/>
    <n v="4"/>
    <n v="132"/>
    <n v="115"/>
    <n v="87"/>
    <n v="214"/>
    <n v="103"/>
    <n v="135"/>
    <n v="124"/>
    <n v="143"/>
    <n v="70"/>
    <n v="38"/>
    <n v="223"/>
    <n v="189"/>
    <n v="123"/>
    <n v="88"/>
    <n v="11"/>
    <n v="5"/>
    <n v="19"/>
    <n v="0"/>
    <n v="0"/>
    <n v="0"/>
    <n v="0"/>
    <n v="0"/>
    <n v="0"/>
    <n v="0"/>
    <n v="0"/>
    <n v="0"/>
    <n v="0"/>
    <n v="0"/>
    <n v="0"/>
    <n v="0"/>
    <n v="0"/>
    <n v="0"/>
    <n v="0"/>
    <n v="0"/>
    <n v="0"/>
    <n v="0"/>
    <n v="0"/>
    <n v="0"/>
    <n v="0"/>
    <n v="0"/>
    <n v="0"/>
  </r>
  <r>
    <x v="0"/>
    <x v="5"/>
    <s v="John Smith House"/>
    <s v="F82040"/>
    <x v="4"/>
    <x v="30"/>
    <n v="224"/>
    <n v="130"/>
    <n v="70"/>
    <n v="192"/>
    <n v="104"/>
    <n v="61"/>
    <n v="15"/>
    <n v="5"/>
    <n v="152"/>
    <n v="137"/>
    <n v="100"/>
    <n v="219"/>
    <n v="124"/>
    <n v="154"/>
    <n v="145"/>
    <n v="161"/>
    <n v="81"/>
    <n v="41"/>
    <n v="224"/>
    <n v="192"/>
    <n v="125"/>
    <n v="94"/>
    <n v="11"/>
    <n v="5"/>
    <n v="18"/>
    <n v="0"/>
    <n v="0"/>
    <n v="0"/>
    <n v="0"/>
    <n v="0"/>
    <n v="0"/>
    <n v="0"/>
    <n v="0"/>
    <n v="0"/>
    <n v="0"/>
    <n v="0"/>
    <n v="0"/>
    <n v="0"/>
    <n v="0"/>
    <n v="0"/>
    <n v="0"/>
    <n v="0"/>
    <n v="0"/>
    <n v="0"/>
    <n v="0"/>
    <n v="0"/>
    <n v="0"/>
    <n v="0"/>
    <n v="0"/>
  </r>
  <r>
    <x v="0"/>
    <x v="5"/>
    <s v="John Smith House"/>
    <s v="F82040"/>
    <x v="5"/>
    <x v="30"/>
    <n v="235"/>
    <n v="157"/>
    <n v="85"/>
    <n v="200"/>
    <n v="105"/>
    <n v="68"/>
    <n v="15"/>
    <n v="6"/>
    <n v="183"/>
    <n v="175"/>
    <n v="127"/>
    <n v="231"/>
    <n v="163"/>
    <n v="185"/>
    <n v="176"/>
    <n v="197"/>
    <n v="106"/>
    <n v="46"/>
    <n v="235"/>
    <n v="200"/>
    <n v="130"/>
    <n v="98"/>
    <n v="11"/>
    <n v="5"/>
    <n v="19"/>
    <n v="1"/>
    <n v="0"/>
    <n v="1"/>
    <n v="0"/>
    <n v="0"/>
    <n v="0"/>
    <n v="0"/>
    <n v="0"/>
    <n v="0"/>
    <n v="0"/>
    <n v="0"/>
    <n v="0"/>
    <n v="0"/>
    <n v="0"/>
    <n v="1"/>
    <n v="1"/>
    <n v="1"/>
    <n v="1"/>
    <n v="1"/>
    <n v="1"/>
    <n v="1"/>
    <n v="0"/>
    <n v="1"/>
    <n v="1"/>
  </r>
  <r>
    <x v="0"/>
    <x v="5"/>
    <s v="Ripple Road Medical Centre"/>
    <s v="F82650"/>
    <x v="0"/>
    <x v="31"/>
    <n v="736"/>
    <n v="67"/>
    <n v="36"/>
    <n v="650"/>
    <n v="235"/>
    <n v="28"/>
    <n v="38"/>
    <n v="1"/>
    <n v="85"/>
    <n v="77"/>
    <n v="35"/>
    <n v="663"/>
    <n v="67"/>
    <n v="89"/>
    <n v="66"/>
    <n v="104"/>
    <n v="26"/>
    <n v="33"/>
    <n v="736"/>
    <n v="650"/>
    <n v="261"/>
    <n v="128"/>
    <n v="68"/>
    <n v="32"/>
    <n v="55"/>
    <n v="0"/>
    <n v="0"/>
    <n v="0"/>
    <n v="0"/>
    <n v="0"/>
    <n v="0"/>
    <n v="0"/>
    <n v="0"/>
    <n v="0"/>
    <n v="0"/>
    <n v="0"/>
    <n v="0"/>
    <n v="0"/>
    <n v="0"/>
    <n v="0"/>
    <n v="0"/>
    <n v="0"/>
    <n v="0"/>
    <n v="0"/>
    <n v="0"/>
    <n v="0"/>
    <n v="0"/>
    <n v="0"/>
    <n v="0"/>
  </r>
  <r>
    <x v="0"/>
    <x v="5"/>
    <s v="Ripple Road Medical Centre"/>
    <s v="F82650"/>
    <x v="1"/>
    <x v="31"/>
    <n v="747"/>
    <n v="144"/>
    <n v="74"/>
    <n v="661"/>
    <n v="237"/>
    <n v="52"/>
    <n v="39"/>
    <n v="1"/>
    <n v="169"/>
    <n v="156"/>
    <n v="88"/>
    <n v="679"/>
    <n v="135"/>
    <n v="178"/>
    <n v="134"/>
    <n v="193"/>
    <n v="67"/>
    <n v="64"/>
    <n v="747"/>
    <n v="661"/>
    <n v="267"/>
    <n v="177"/>
    <n v="68"/>
    <n v="41"/>
    <n v="57"/>
    <n v="0"/>
    <n v="0"/>
    <n v="0"/>
    <n v="0"/>
    <n v="0"/>
    <n v="0"/>
    <n v="0"/>
    <n v="0"/>
    <n v="0"/>
    <n v="0"/>
    <n v="0"/>
    <n v="0"/>
    <n v="0"/>
    <n v="0"/>
    <n v="0"/>
    <n v="0"/>
    <n v="0"/>
    <n v="0"/>
    <n v="0"/>
    <n v="0"/>
    <n v="0"/>
    <n v="0"/>
    <n v="0"/>
    <n v="0"/>
  </r>
  <r>
    <x v="0"/>
    <x v="5"/>
    <s v="Ripple Road Medical Centre"/>
    <s v="F82650"/>
    <x v="2"/>
    <x v="31"/>
    <n v="761"/>
    <n v="224"/>
    <n v="124"/>
    <n v="675"/>
    <n v="241"/>
    <n v="70"/>
    <n v="38"/>
    <n v="6"/>
    <n v="253"/>
    <n v="223"/>
    <n v="144"/>
    <n v="698"/>
    <n v="188"/>
    <n v="270"/>
    <n v="203"/>
    <n v="273"/>
    <n v="97"/>
    <n v="102"/>
    <n v="761"/>
    <n v="675"/>
    <n v="272"/>
    <n v="196"/>
    <n v="72"/>
    <n v="48"/>
    <n v="56"/>
    <n v="0"/>
    <n v="0"/>
    <n v="0"/>
    <n v="0"/>
    <n v="0"/>
    <n v="0"/>
    <n v="0"/>
    <n v="0"/>
    <n v="0"/>
    <n v="0"/>
    <n v="0"/>
    <n v="0"/>
    <n v="0"/>
    <n v="0"/>
    <n v="0"/>
    <n v="0"/>
    <n v="0"/>
    <n v="0"/>
    <n v="0"/>
    <n v="0"/>
    <n v="0"/>
    <n v="0"/>
    <n v="0"/>
    <n v="0"/>
  </r>
  <r>
    <x v="0"/>
    <x v="5"/>
    <s v="Ripple Road Medical Centre"/>
    <s v="F82650"/>
    <x v="3"/>
    <x v="31"/>
    <n v="770"/>
    <n v="291"/>
    <n v="159"/>
    <n v="685"/>
    <n v="246"/>
    <n v="102"/>
    <n v="41"/>
    <n v="8"/>
    <n v="324"/>
    <n v="296"/>
    <n v="229"/>
    <n v="712"/>
    <n v="261"/>
    <n v="346"/>
    <n v="266"/>
    <n v="350"/>
    <n v="142"/>
    <n v="140"/>
    <n v="770"/>
    <n v="685"/>
    <n v="275"/>
    <n v="204"/>
    <n v="76"/>
    <n v="49"/>
    <n v="56"/>
    <n v="0"/>
    <n v="0"/>
    <n v="0"/>
    <n v="0"/>
    <n v="0"/>
    <n v="0"/>
    <n v="0"/>
    <n v="0"/>
    <n v="0"/>
    <n v="0"/>
    <n v="0"/>
    <n v="0"/>
    <n v="0"/>
    <n v="0"/>
    <n v="0"/>
    <n v="0"/>
    <n v="0"/>
    <n v="0"/>
    <n v="0"/>
    <n v="0"/>
    <n v="0"/>
    <n v="0"/>
    <n v="0"/>
    <n v="0"/>
  </r>
  <r>
    <x v="0"/>
    <x v="5"/>
    <s v="Ripple Road Medical Centre"/>
    <s v="F82650"/>
    <x v="4"/>
    <x v="31"/>
    <n v="773"/>
    <n v="373"/>
    <n v="192"/>
    <n v="688"/>
    <n v="248"/>
    <n v="132"/>
    <n v="42"/>
    <n v="11"/>
    <n v="406"/>
    <n v="383"/>
    <n v="282"/>
    <n v="725"/>
    <n v="347"/>
    <n v="431"/>
    <n v="348"/>
    <n v="429"/>
    <n v="205"/>
    <n v="183"/>
    <n v="772"/>
    <n v="687"/>
    <n v="274"/>
    <n v="212"/>
    <n v="76"/>
    <n v="51"/>
    <n v="55"/>
    <n v="0"/>
    <n v="0"/>
    <n v="0"/>
    <n v="0"/>
    <n v="0"/>
    <n v="0"/>
    <n v="0"/>
    <n v="0"/>
    <n v="0"/>
    <n v="0"/>
    <n v="0"/>
    <n v="0"/>
    <n v="0"/>
    <n v="0"/>
    <n v="0"/>
    <n v="0"/>
    <n v="0"/>
    <n v="0"/>
    <n v="0"/>
    <n v="0"/>
    <n v="0"/>
    <n v="0"/>
    <n v="0"/>
    <n v="0"/>
  </r>
  <r>
    <x v="0"/>
    <x v="5"/>
    <s v="Ripple Road Medical Centre"/>
    <s v="F82650"/>
    <x v="5"/>
    <x v="31"/>
    <n v="785"/>
    <n v="455"/>
    <n v="251"/>
    <n v="701"/>
    <n v="251"/>
    <n v="154"/>
    <n v="42"/>
    <n v="15"/>
    <n v="495"/>
    <n v="486"/>
    <n v="364"/>
    <n v="749"/>
    <n v="448"/>
    <n v="516"/>
    <n v="440"/>
    <n v="532"/>
    <n v="293"/>
    <n v="256"/>
    <n v="784"/>
    <n v="700"/>
    <n v="280"/>
    <n v="220"/>
    <n v="78"/>
    <n v="52"/>
    <n v="57"/>
    <n v="0"/>
    <n v="0"/>
    <n v="0"/>
    <n v="0"/>
    <n v="0"/>
    <n v="0"/>
    <n v="0"/>
    <n v="0"/>
    <n v="0"/>
    <n v="0"/>
    <n v="0"/>
    <n v="0"/>
    <n v="0"/>
    <n v="0"/>
    <n v="0"/>
    <n v="0"/>
    <n v="0"/>
    <n v="0"/>
    <n v="0"/>
    <n v="0"/>
    <n v="0"/>
    <n v="0"/>
    <n v="0"/>
    <n v="0"/>
  </r>
  <r>
    <x v="0"/>
    <x v="5"/>
    <s v="The White House"/>
    <s v="F82612"/>
    <x v="0"/>
    <x v="32"/>
    <n v="1063"/>
    <n v="115"/>
    <n v="49"/>
    <n v="932"/>
    <n v="422"/>
    <n v="81"/>
    <n v="47"/>
    <n v="1"/>
    <n v="157"/>
    <n v="193"/>
    <n v="86"/>
    <n v="969"/>
    <n v="215"/>
    <n v="139"/>
    <n v="115"/>
    <n v="249"/>
    <n v="47"/>
    <n v="60"/>
    <n v="1063"/>
    <n v="932"/>
    <n v="419"/>
    <n v="154"/>
    <n v="121"/>
    <n v="46"/>
    <n v="61"/>
    <n v="0"/>
    <n v="0"/>
    <n v="0"/>
    <n v="0"/>
    <n v="0"/>
    <n v="0"/>
    <n v="0"/>
    <n v="0"/>
    <n v="0"/>
    <n v="0"/>
    <n v="0"/>
    <n v="0"/>
    <n v="0"/>
    <n v="0"/>
    <n v="0"/>
    <n v="0"/>
    <n v="0"/>
    <n v="0"/>
    <n v="0"/>
    <n v="0"/>
    <n v="0"/>
    <n v="0"/>
    <n v="0"/>
    <n v="0"/>
  </r>
  <r>
    <x v="0"/>
    <x v="5"/>
    <s v="The White House"/>
    <s v="F82612"/>
    <x v="1"/>
    <x v="32"/>
    <n v="1073"/>
    <n v="281"/>
    <n v="145"/>
    <n v="940"/>
    <n v="426"/>
    <n v="138"/>
    <n v="47"/>
    <n v="4"/>
    <n v="350"/>
    <n v="371"/>
    <n v="231"/>
    <n v="996"/>
    <n v="377"/>
    <n v="325"/>
    <n v="285"/>
    <n v="448"/>
    <n v="151"/>
    <n v="114"/>
    <n v="1073"/>
    <n v="940"/>
    <n v="419"/>
    <n v="254"/>
    <n v="122"/>
    <n v="65"/>
    <n v="64"/>
    <n v="0"/>
    <n v="0"/>
    <n v="0"/>
    <n v="0"/>
    <n v="0"/>
    <n v="0"/>
    <n v="0"/>
    <n v="0"/>
    <n v="0"/>
    <n v="0"/>
    <n v="0"/>
    <n v="0"/>
    <n v="0"/>
    <n v="0"/>
    <n v="0"/>
    <n v="0"/>
    <n v="0"/>
    <n v="0"/>
    <n v="0"/>
    <n v="0"/>
    <n v="0"/>
    <n v="0"/>
    <n v="0"/>
    <n v="0"/>
  </r>
  <r>
    <x v="0"/>
    <x v="5"/>
    <s v="The White House"/>
    <s v="F82612"/>
    <x v="2"/>
    <x v="32"/>
    <n v="1081"/>
    <n v="439"/>
    <n v="238"/>
    <n v="949"/>
    <n v="430"/>
    <n v="194"/>
    <n v="48"/>
    <n v="6"/>
    <n v="524"/>
    <n v="525"/>
    <n v="383"/>
    <n v="1015"/>
    <n v="518"/>
    <n v="501"/>
    <n v="441"/>
    <n v="605"/>
    <n v="280"/>
    <n v="180"/>
    <n v="1081"/>
    <n v="949"/>
    <n v="425"/>
    <n v="296"/>
    <n v="124"/>
    <n v="70"/>
    <n v="64"/>
    <n v="0"/>
    <n v="0"/>
    <n v="0"/>
    <n v="0"/>
    <n v="0"/>
    <n v="0"/>
    <n v="0"/>
    <n v="0"/>
    <n v="0"/>
    <n v="0"/>
    <n v="0"/>
    <n v="0"/>
    <n v="0"/>
    <n v="0"/>
    <n v="0"/>
    <n v="0"/>
    <n v="0"/>
    <n v="0"/>
    <n v="0"/>
    <n v="0"/>
    <n v="0"/>
    <n v="0"/>
    <n v="0"/>
    <n v="0"/>
  </r>
  <r>
    <x v="0"/>
    <x v="5"/>
    <s v="The White House"/>
    <s v="F82612"/>
    <x v="3"/>
    <x v="32"/>
    <n v="1087"/>
    <n v="547"/>
    <n v="306"/>
    <n v="955"/>
    <n v="435"/>
    <n v="265"/>
    <n v="48"/>
    <n v="10"/>
    <n v="641"/>
    <n v="644"/>
    <n v="478"/>
    <n v="1045"/>
    <n v="638"/>
    <n v="630"/>
    <n v="558"/>
    <n v="755"/>
    <n v="384"/>
    <n v="268"/>
    <n v="1087"/>
    <n v="955"/>
    <n v="439"/>
    <n v="323"/>
    <n v="125"/>
    <n v="70"/>
    <n v="63"/>
    <n v="0"/>
    <n v="0"/>
    <n v="0"/>
    <n v="0"/>
    <n v="0"/>
    <n v="0"/>
    <n v="0"/>
    <n v="0"/>
    <n v="0"/>
    <n v="0"/>
    <n v="0"/>
    <n v="0"/>
    <n v="0"/>
    <n v="0"/>
    <n v="0"/>
    <n v="0"/>
    <n v="0"/>
    <n v="0"/>
    <n v="0"/>
    <n v="0"/>
    <n v="0"/>
    <n v="0"/>
    <n v="0"/>
    <n v="0"/>
  </r>
  <r>
    <x v="0"/>
    <x v="5"/>
    <s v="The White House"/>
    <s v="F82612"/>
    <x v="4"/>
    <x v="32"/>
    <n v="1089"/>
    <n v="611"/>
    <n v="342"/>
    <n v="961"/>
    <n v="432"/>
    <n v="280"/>
    <n v="50"/>
    <n v="13"/>
    <n v="713"/>
    <n v="695"/>
    <n v="532"/>
    <n v="1050"/>
    <n v="693"/>
    <n v="703"/>
    <n v="637"/>
    <n v="808"/>
    <n v="444"/>
    <n v="323"/>
    <n v="1089"/>
    <n v="961"/>
    <n v="446"/>
    <n v="335"/>
    <n v="125"/>
    <n v="70"/>
    <n v="67"/>
    <n v="0"/>
    <n v="0"/>
    <n v="0"/>
    <n v="0"/>
    <n v="0"/>
    <n v="0"/>
    <n v="0"/>
    <n v="0"/>
    <n v="0"/>
    <n v="0"/>
    <n v="0"/>
    <n v="0"/>
    <n v="0"/>
    <n v="0"/>
    <n v="0"/>
    <n v="0"/>
    <n v="0"/>
    <n v="0"/>
    <n v="0"/>
    <n v="0"/>
    <n v="0"/>
    <n v="0"/>
    <n v="0"/>
    <n v="0"/>
  </r>
  <r>
    <x v="0"/>
    <x v="5"/>
    <s v="The White House"/>
    <s v="F82612"/>
    <x v="5"/>
    <x v="32"/>
    <n v="1090"/>
    <n v="665"/>
    <n v="366"/>
    <n v="965"/>
    <n v="430"/>
    <n v="292"/>
    <n v="51"/>
    <n v="12"/>
    <n v="770"/>
    <n v="769"/>
    <n v="614"/>
    <n v="1059"/>
    <n v="779"/>
    <n v="762"/>
    <n v="711"/>
    <n v="866"/>
    <n v="516"/>
    <n v="387"/>
    <n v="1090"/>
    <n v="965"/>
    <n v="456"/>
    <n v="352"/>
    <n v="126"/>
    <n v="70"/>
    <n v="65"/>
    <n v="0"/>
    <n v="0"/>
    <n v="0"/>
    <n v="0"/>
    <n v="0"/>
    <n v="0"/>
    <n v="0"/>
    <n v="0"/>
    <n v="0"/>
    <n v="0"/>
    <n v="0"/>
    <n v="0"/>
    <n v="0"/>
    <n v="0"/>
    <n v="0"/>
    <n v="0"/>
    <n v="0"/>
    <n v="0"/>
    <n v="0"/>
    <n v="0"/>
    <n v="0"/>
    <n v="0"/>
    <n v="0"/>
    <n v="0"/>
  </r>
  <r>
    <x v="1"/>
    <x v="6"/>
    <s v="Brentwood Road Surgery (Dr Marks)"/>
    <s v="F82663"/>
    <x v="0"/>
    <x v="33"/>
    <n v="165"/>
    <n v="7"/>
    <n v="4"/>
    <n v="158"/>
    <n v="84"/>
    <n v="2"/>
    <n v="7"/>
    <n v="0"/>
    <n v="12"/>
    <n v="5"/>
    <n v="1"/>
    <n v="146"/>
    <n v="9"/>
    <n v="8"/>
    <n v="7"/>
    <n v="13"/>
    <n v="0"/>
    <n v="14"/>
    <n v="164"/>
    <n v="157"/>
    <n v="44"/>
    <n v="17"/>
    <n v="16"/>
    <n v="7"/>
    <n v="9"/>
    <n v="0"/>
    <n v="0"/>
    <n v="0"/>
    <n v="0"/>
    <n v="0"/>
    <n v="0"/>
    <n v="0"/>
    <n v="0"/>
    <n v="0"/>
    <n v="0"/>
    <n v="0"/>
    <n v="0"/>
    <n v="0"/>
    <n v="0"/>
    <n v="0"/>
    <n v="0"/>
    <n v="0"/>
    <n v="0"/>
    <n v="0"/>
    <n v="0"/>
    <n v="0"/>
    <n v="0"/>
    <n v="0"/>
    <n v="0"/>
  </r>
  <r>
    <x v="1"/>
    <x v="6"/>
    <s v="Brentwood Road Surgery (Dr Marks)"/>
    <s v="F82663"/>
    <x v="1"/>
    <x v="33"/>
    <n v="165"/>
    <n v="14"/>
    <n v="8"/>
    <n v="158"/>
    <n v="86"/>
    <n v="7"/>
    <n v="8"/>
    <n v="1"/>
    <n v="20"/>
    <n v="10"/>
    <n v="6"/>
    <n v="147"/>
    <n v="13"/>
    <n v="16"/>
    <n v="13"/>
    <n v="25"/>
    <n v="1"/>
    <n v="20"/>
    <n v="164"/>
    <n v="157"/>
    <n v="44"/>
    <n v="22"/>
    <n v="17"/>
    <n v="8"/>
    <n v="9"/>
    <n v="0"/>
    <n v="0"/>
    <n v="0"/>
    <n v="0"/>
    <n v="0"/>
    <n v="0"/>
    <n v="0"/>
    <n v="0"/>
    <n v="0"/>
    <n v="0"/>
    <n v="0"/>
    <n v="0"/>
    <n v="0"/>
    <n v="0"/>
    <n v="0"/>
    <n v="0"/>
    <n v="0"/>
    <n v="0"/>
    <n v="0"/>
    <n v="0"/>
    <n v="0"/>
    <n v="0"/>
    <n v="0"/>
    <n v="0"/>
  </r>
  <r>
    <x v="1"/>
    <x v="6"/>
    <s v="Brentwood Road Surgery (Dr Marks)"/>
    <s v="F82663"/>
    <x v="2"/>
    <x v="33"/>
    <n v="172"/>
    <n v="31"/>
    <n v="18"/>
    <n v="164"/>
    <n v="91"/>
    <n v="13"/>
    <n v="8"/>
    <n v="1"/>
    <n v="35"/>
    <n v="20"/>
    <n v="14"/>
    <n v="153"/>
    <n v="20"/>
    <n v="34"/>
    <n v="24"/>
    <n v="41"/>
    <n v="4"/>
    <n v="27"/>
    <n v="171"/>
    <n v="163"/>
    <n v="45"/>
    <n v="25"/>
    <n v="17"/>
    <n v="10"/>
    <n v="9"/>
    <n v="0"/>
    <n v="0"/>
    <n v="0"/>
    <n v="0"/>
    <n v="0"/>
    <n v="0"/>
    <n v="0"/>
    <n v="0"/>
    <n v="0"/>
    <n v="0"/>
    <n v="0"/>
    <n v="0"/>
    <n v="0"/>
    <n v="0"/>
    <n v="0"/>
    <n v="0"/>
    <n v="0"/>
    <n v="0"/>
    <n v="0"/>
    <n v="0"/>
    <n v="0"/>
    <n v="0"/>
    <n v="0"/>
    <n v="0"/>
  </r>
  <r>
    <x v="1"/>
    <x v="6"/>
    <s v="Brentwood Road Surgery (Dr Marks)"/>
    <s v="F82663"/>
    <x v="3"/>
    <x v="33"/>
    <n v="174"/>
    <n v="35"/>
    <n v="18"/>
    <n v="166"/>
    <n v="91"/>
    <n v="15"/>
    <n v="8"/>
    <n v="2"/>
    <n v="42"/>
    <n v="27"/>
    <n v="19"/>
    <n v="157"/>
    <n v="25"/>
    <n v="38"/>
    <n v="28"/>
    <n v="52"/>
    <n v="7"/>
    <n v="36"/>
    <n v="173"/>
    <n v="165"/>
    <n v="47"/>
    <n v="27"/>
    <n v="17"/>
    <n v="10"/>
    <n v="9"/>
    <n v="0"/>
    <n v="0"/>
    <n v="0"/>
    <n v="0"/>
    <n v="0"/>
    <n v="0"/>
    <n v="0"/>
    <n v="0"/>
    <n v="0"/>
    <n v="0"/>
    <n v="0"/>
    <n v="0"/>
    <n v="0"/>
    <n v="0"/>
    <n v="0"/>
    <n v="0"/>
    <n v="0"/>
    <n v="0"/>
    <n v="0"/>
    <n v="0"/>
    <n v="0"/>
    <n v="0"/>
    <n v="0"/>
    <n v="0"/>
  </r>
  <r>
    <x v="1"/>
    <x v="6"/>
    <s v="Brentwood Road Surgery (Dr Marks)"/>
    <s v="F82663"/>
    <x v="4"/>
    <x v="33"/>
    <n v="171"/>
    <n v="43"/>
    <n v="22"/>
    <n v="163"/>
    <n v="90"/>
    <n v="16"/>
    <n v="8"/>
    <n v="2"/>
    <n v="50"/>
    <n v="32"/>
    <n v="26"/>
    <n v="156"/>
    <n v="26"/>
    <n v="48"/>
    <n v="36"/>
    <n v="54"/>
    <n v="10"/>
    <n v="43"/>
    <n v="170"/>
    <n v="162"/>
    <n v="48"/>
    <n v="28"/>
    <n v="16"/>
    <n v="10"/>
    <n v="9"/>
    <n v="0"/>
    <n v="0"/>
    <n v="0"/>
    <n v="0"/>
    <n v="0"/>
    <n v="0"/>
    <n v="0"/>
    <n v="0"/>
    <n v="0"/>
    <n v="0"/>
    <n v="0"/>
    <n v="0"/>
    <n v="0"/>
    <n v="0"/>
    <n v="0"/>
    <n v="0"/>
    <n v="0"/>
    <n v="0"/>
    <n v="0"/>
    <n v="0"/>
    <n v="0"/>
    <n v="0"/>
    <n v="0"/>
    <n v="0"/>
  </r>
  <r>
    <x v="1"/>
    <x v="6"/>
    <s v="Brentwood Road Surgery (Dr Marks)"/>
    <s v="F82663"/>
    <x v="5"/>
    <x v="33"/>
    <n v="171"/>
    <n v="67"/>
    <n v="41"/>
    <n v="164"/>
    <n v="91"/>
    <n v="19"/>
    <n v="8"/>
    <n v="2"/>
    <n v="71"/>
    <n v="41"/>
    <n v="36"/>
    <n v="160"/>
    <n v="30"/>
    <n v="71"/>
    <n v="57"/>
    <n v="65"/>
    <n v="13"/>
    <n v="56"/>
    <n v="170"/>
    <n v="163"/>
    <n v="51"/>
    <n v="29"/>
    <n v="16"/>
    <n v="10"/>
    <n v="9"/>
    <n v="1"/>
    <n v="0"/>
    <n v="1"/>
    <n v="1"/>
    <n v="0"/>
    <n v="1"/>
    <n v="1"/>
    <n v="1"/>
    <n v="0"/>
    <n v="0"/>
    <n v="1"/>
    <n v="1"/>
    <n v="1"/>
    <n v="1"/>
    <n v="0"/>
    <n v="1"/>
    <n v="1"/>
    <n v="1"/>
    <n v="1"/>
    <n v="1"/>
    <n v="1"/>
    <n v="1"/>
    <n v="1"/>
    <n v="1"/>
  </r>
  <r>
    <x v="1"/>
    <x v="6"/>
    <s v="Chadwell Heath Health Centre - The Upstairs Surgery (Dr Hamilton-Smith)"/>
    <s v="F82019"/>
    <x v="0"/>
    <x v="34"/>
    <n v="633"/>
    <n v="60"/>
    <n v="22"/>
    <n v="497"/>
    <n v="234"/>
    <n v="32"/>
    <n v="14"/>
    <n v="2"/>
    <n v="73"/>
    <n v="83"/>
    <n v="24"/>
    <n v="596"/>
    <n v="94"/>
    <n v="78"/>
    <n v="62"/>
    <n v="114"/>
    <n v="1"/>
    <n v="32"/>
    <n v="633"/>
    <n v="497"/>
    <n v="182"/>
    <n v="84"/>
    <n v="48"/>
    <n v="15"/>
    <n v="31"/>
    <n v="0"/>
    <n v="0"/>
    <n v="0"/>
    <n v="0"/>
    <n v="0"/>
    <n v="0"/>
    <n v="0"/>
    <n v="0"/>
    <n v="0"/>
    <n v="0"/>
    <n v="0"/>
    <n v="0"/>
    <n v="0"/>
    <n v="0"/>
    <n v="0"/>
    <n v="0"/>
    <n v="0"/>
    <n v="0"/>
    <n v="0"/>
    <n v="0"/>
    <n v="0"/>
    <n v="0"/>
    <n v="0"/>
    <n v="0"/>
  </r>
  <r>
    <x v="1"/>
    <x v="6"/>
    <s v="Chadwell Heath Health Centre - The Upstairs Surgery (Dr Hamilton-Smith)"/>
    <s v="F82019"/>
    <x v="1"/>
    <x v="34"/>
    <n v="634"/>
    <n v="111"/>
    <n v="52"/>
    <n v="497"/>
    <n v="231"/>
    <n v="56"/>
    <n v="15"/>
    <n v="3"/>
    <n v="153"/>
    <n v="155"/>
    <n v="49"/>
    <n v="603"/>
    <n v="135"/>
    <n v="147"/>
    <n v="117"/>
    <n v="186"/>
    <n v="16"/>
    <n v="63"/>
    <n v="634"/>
    <n v="497"/>
    <n v="192"/>
    <n v="134"/>
    <n v="47"/>
    <n v="22"/>
    <n v="30"/>
    <n v="0"/>
    <n v="0"/>
    <n v="0"/>
    <n v="0"/>
    <n v="0"/>
    <n v="0"/>
    <n v="0"/>
    <n v="0"/>
    <n v="0"/>
    <n v="0"/>
    <n v="0"/>
    <n v="0"/>
    <n v="0"/>
    <n v="0"/>
    <n v="0"/>
    <n v="0"/>
    <n v="0"/>
    <n v="0"/>
    <n v="0"/>
    <n v="0"/>
    <n v="0"/>
    <n v="0"/>
    <n v="0"/>
    <n v="0"/>
  </r>
  <r>
    <x v="1"/>
    <x v="6"/>
    <s v="Chadwell Heath Health Centre - The Upstairs Surgery (Dr Hamilton-Smith)"/>
    <s v="F82019"/>
    <x v="2"/>
    <x v="34"/>
    <n v="634"/>
    <n v="166"/>
    <n v="88"/>
    <n v="500"/>
    <n v="231"/>
    <n v="71"/>
    <n v="15"/>
    <n v="3"/>
    <n v="222"/>
    <n v="210"/>
    <n v="71"/>
    <n v="608"/>
    <n v="166"/>
    <n v="219"/>
    <n v="177"/>
    <n v="260"/>
    <n v="34"/>
    <n v="116"/>
    <n v="634"/>
    <n v="500"/>
    <n v="192"/>
    <n v="140"/>
    <n v="46"/>
    <n v="23"/>
    <n v="30"/>
    <n v="0"/>
    <n v="0"/>
    <n v="0"/>
    <n v="0"/>
    <n v="0"/>
    <n v="0"/>
    <n v="0"/>
    <n v="0"/>
    <n v="0"/>
    <n v="0"/>
    <n v="0"/>
    <n v="0"/>
    <n v="0"/>
    <n v="0"/>
    <n v="0"/>
    <n v="0"/>
    <n v="0"/>
    <n v="0"/>
    <n v="0"/>
    <n v="0"/>
    <n v="0"/>
    <n v="0"/>
    <n v="0"/>
    <n v="0"/>
  </r>
  <r>
    <x v="1"/>
    <x v="6"/>
    <s v="Chadwell Heath Health Centre - The Upstairs Surgery (Dr Hamilton-Smith)"/>
    <s v="F82019"/>
    <x v="3"/>
    <x v="34"/>
    <n v="640"/>
    <n v="231"/>
    <n v="135"/>
    <n v="506"/>
    <n v="233"/>
    <n v="84"/>
    <n v="15"/>
    <n v="3"/>
    <n v="301"/>
    <n v="278"/>
    <n v="132"/>
    <n v="618"/>
    <n v="193"/>
    <n v="301"/>
    <n v="249"/>
    <n v="311"/>
    <n v="84"/>
    <n v="195"/>
    <n v="640"/>
    <n v="506"/>
    <n v="195"/>
    <n v="145"/>
    <n v="47"/>
    <n v="25"/>
    <n v="32"/>
    <n v="0"/>
    <n v="0"/>
    <n v="0"/>
    <n v="0"/>
    <n v="0"/>
    <n v="0"/>
    <n v="0"/>
    <n v="0"/>
    <n v="0"/>
    <n v="0"/>
    <n v="0"/>
    <n v="0"/>
    <n v="0"/>
    <n v="0"/>
    <n v="0"/>
    <n v="0"/>
    <n v="0"/>
    <n v="0"/>
    <n v="0"/>
    <n v="0"/>
    <n v="0"/>
    <n v="0"/>
    <n v="0"/>
    <n v="0"/>
  </r>
  <r>
    <x v="1"/>
    <x v="6"/>
    <s v="Chadwell Heath Health Centre - The Upstairs Surgery (Dr Hamilton-Smith)"/>
    <s v="F82019"/>
    <x v="4"/>
    <x v="34"/>
    <n v="639"/>
    <n v="285"/>
    <n v="170"/>
    <n v="504"/>
    <n v="233"/>
    <n v="101"/>
    <n v="15"/>
    <n v="4"/>
    <n v="367"/>
    <n v="336"/>
    <n v="205"/>
    <n v="620"/>
    <n v="236"/>
    <n v="370"/>
    <n v="315"/>
    <n v="352"/>
    <n v="147"/>
    <n v="223"/>
    <n v="639"/>
    <n v="504"/>
    <n v="192"/>
    <n v="143"/>
    <n v="47"/>
    <n v="25"/>
    <n v="33"/>
    <n v="0"/>
    <n v="0"/>
    <n v="0"/>
    <n v="0"/>
    <n v="0"/>
    <n v="0"/>
    <n v="0"/>
    <n v="0"/>
    <n v="0"/>
    <n v="0"/>
    <n v="0"/>
    <n v="0"/>
    <n v="0"/>
    <n v="0"/>
    <n v="0"/>
    <n v="0"/>
    <n v="0"/>
    <n v="0"/>
    <n v="0"/>
    <n v="0"/>
    <n v="0"/>
    <n v="0"/>
    <n v="0"/>
    <n v="0"/>
  </r>
  <r>
    <x v="1"/>
    <x v="6"/>
    <s v="Chadwell Heath Health Centre - The Upstairs Surgery (Dr Hamilton-Smith)"/>
    <s v="F82019"/>
    <x v="5"/>
    <x v="34"/>
    <n v="644"/>
    <n v="330"/>
    <n v="195"/>
    <n v="507"/>
    <n v="237"/>
    <n v="115"/>
    <n v="15"/>
    <n v="3"/>
    <n v="414"/>
    <n v="384"/>
    <n v="253"/>
    <n v="627"/>
    <n v="276"/>
    <n v="422"/>
    <n v="364"/>
    <n v="395"/>
    <n v="192"/>
    <n v="249"/>
    <n v="644"/>
    <n v="507"/>
    <n v="193"/>
    <n v="145"/>
    <n v="48"/>
    <n v="25"/>
    <n v="30"/>
    <n v="0"/>
    <n v="0"/>
    <n v="0"/>
    <n v="0"/>
    <n v="0"/>
    <n v="0"/>
    <n v="0"/>
    <n v="0"/>
    <n v="0"/>
    <n v="0"/>
    <n v="0"/>
    <n v="0"/>
    <n v="0"/>
    <n v="0"/>
    <n v="0"/>
    <n v="0"/>
    <n v="0"/>
    <n v="0"/>
    <n v="0"/>
    <n v="0"/>
    <n v="0"/>
    <n v="0"/>
    <n v="0"/>
    <n v="0"/>
  </r>
  <r>
    <x v="1"/>
    <x v="6"/>
    <s v="High Street Surgery (Dr Pervez)"/>
    <s v="F82023"/>
    <x v="0"/>
    <x v="35"/>
    <n v="294"/>
    <n v="39"/>
    <n v="22"/>
    <n v="270"/>
    <n v="155"/>
    <n v="16"/>
    <n v="22"/>
    <n v="1"/>
    <n v="45"/>
    <n v="35"/>
    <n v="32"/>
    <n v="273"/>
    <n v="15"/>
    <n v="43"/>
    <n v="41"/>
    <n v="38"/>
    <n v="6"/>
    <n v="13"/>
    <n v="294"/>
    <n v="270"/>
    <n v="110"/>
    <n v="37"/>
    <n v="44"/>
    <n v="17"/>
    <n v="8"/>
    <n v="0"/>
    <n v="0"/>
    <n v="0"/>
    <n v="0"/>
    <n v="0"/>
    <n v="0"/>
    <n v="0"/>
    <n v="0"/>
    <n v="0"/>
    <n v="0"/>
    <n v="0"/>
    <n v="0"/>
    <n v="0"/>
    <n v="0"/>
    <n v="0"/>
    <n v="0"/>
    <n v="0"/>
    <n v="0"/>
    <n v="0"/>
    <n v="0"/>
    <n v="0"/>
    <n v="0"/>
    <n v="0"/>
    <n v="0"/>
  </r>
  <r>
    <x v="1"/>
    <x v="6"/>
    <s v="High Street Surgery (Dr Pervez)"/>
    <s v="F82023"/>
    <x v="1"/>
    <x v="35"/>
    <n v="301"/>
    <n v="78"/>
    <n v="43"/>
    <n v="277"/>
    <n v="161"/>
    <n v="29"/>
    <n v="22"/>
    <n v="1"/>
    <n v="92"/>
    <n v="79"/>
    <n v="62"/>
    <n v="282"/>
    <n v="57"/>
    <n v="92"/>
    <n v="80"/>
    <n v="79"/>
    <n v="34"/>
    <n v="35"/>
    <n v="301"/>
    <n v="277"/>
    <n v="116"/>
    <n v="70"/>
    <n v="47"/>
    <n v="26"/>
    <n v="8"/>
    <n v="0"/>
    <n v="0"/>
    <n v="0"/>
    <n v="0"/>
    <n v="0"/>
    <n v="0"/>
    <n v="0"/>
    <n v="0"/>
    <n v="0"/>
    <n v="0"/>
    <n v="0"/>
    <n v="0"/>
    <n v="0"/>
    <n v="0"/>
    <n v="0"/>
    <n v="0"/>
    <n v="0"/>
    <n v="0"/>
    <n v="0"/>
    <n v="0"/>
    <n v="0"/>
    <n v="0"/>
    <n v="0"/>
    <n v="0"/>
  </r>
  <r>
    <x v="1"/>
    <x v="6"/>
    <s v="High Street Surgery (Dr Pervez)"/>
    <s v="F82023"/>
    <x v="2"/>
    <x v="35"/>
    <n v="303"/>
    <n v="108"/>
    <n v="60"/>
    <n v="279"/>
    <n v="163"/>
    <n v="48"/>
    <n v="22"/>
    <n v="7"/>
    <n v="125"/>
    <n v="116"/>
    <n v="89"/>
    <n v="288"/>
    <n v="85"/>
    <n v="124"/>
    <n v="108"/>
    <n v="118"/>
    <n v="57"/>
    <n v="50"/>
    <n v="303"/>
    <n v="279"/>
    <n v="118"/>
    <n v="82"/>
    <n v="49"/>
    <n v="31"/>
    <n v="8"/>
    <n v="0"/>
    <n v="0"/>
    <n v="0"/>
    <n v="0"/>
    <n v="0"/>
    <n v="0"/>
    <n v="0"/>
    <n v="0"/>
    <n v="0"/>
    <n v="0"/>
    <n v="0"/>
    <n v="0"/>
    <n v="0"/>
    <n v="0"/>
    <n v="0"/>
    <n v="0"/>
    <n v="0"/>
    <n v="0"/>
    <n v="0"/>
    <n v="0"/>
    <n v="0"/>
    <n v="0"/>
    <n v="0"/>
    <n v="0"/>
  </r>
  <r>
    <x v="1"/>
    <x v="6"/>
    <s v="High Street Surgery (Dr Pervez)"/>
    <s v="F82023"/>
    <x v="3"/>
    <x v="35"/>
    <n v="310"/>
    <n v="143"/>
    <n v="84"/>
    <n v="285"/>
    <n v="165"/>
    <n v="64"/>
    <n v="22"/>
    <n v="6"/>
    <n v="162"/>
    <n v="156"/>
    <n v="122"/>
    <n v="301"/>
    <n v="125"/>
    <n v="161"/>
    <n v="141"/>
    <n v="162"/>
    <n v="87"/>
    <n v="61"/>
    <n v="310"/>
    <n v="285"/>
    <n v="122"/>
    <n v="88"/>
    <n v="50"/>
    <n v="32"/>
    <n v="8"/>
    <n v="0"/>
    <n v="0"/>
    <n v="0"/>
    <n v="0"/>
    <n v="0"/>
    <n v="0"/>
    <n v="0"/>
    <n v="0"/>
    <n v="0"/>
    <n v="0"/>
    <n v="0"/>
    <n v="0"/>
    <n v="0"/>
    <n v="0"/>
    <n v="0"/>
    <n v="0"/>
    <n v="0"/>
    <n v="0"/>
    <n v="0"/>
    <n v="0"/>
    <n v="0"/>
    <n v="0"/>
    <n v="0"/>
    <n v="0"/>
  </r>
  <r>
    <x v="1"/>
    <x v="6"/>
    <s v="High Street Surgery (Dr Pervez)"/>
    <s v="F82023"/>
    <x v="4"/>
    <x v="35"/>
    <n v="310"/>
    <n v="172"/>
    <n v="104"/>
    <n v="284"/>
    <n v="163"/>
    <n v="77"/>
    <n v="22"/>
    <n v="5"/>
    <n v="191"/>
    <n v="180"/>
    <n v="144"/>
    <n v="302"/>
    <n v="153"/>
    <n v="191"/>
    <n v="174"/>
    <n v="189"/>
    <n v="107"/>
    <n v="81"/>
    <n v="310"/>
    <n v="284"/>
    <n v="122"/>
    <n v="89"/>
    <n v="50"/>
    <n v="32"/>
    <n v="8"/>
    <n v="0"/>
    <n v="0"/>
    <n v="0"/>
    <n v="0"/>
    <n v="0"/>
    <n v="0"/>
    <n v="0"/>
    <n v="0"/>
    <n v="0"/>
    <n v="0"/>
    <n v="0"/>
    <n v="0"/>
    <n v="0"/>
    <n v="0"/>
    <n v="0"/>
    <n v="0"/>
    <n v="0"/>
    <n v="0"/>
    <n v="0"/>
    <n v="0"/>
    <n v="0"/>
    <n v="0"/>
    <n v="0"/>
    <n v="0"/>
  </r>
  <r>
    <x v="1"/>
    <x v="6"/>
    <s v="High Street Surgery (Dr Pervez)"/>
    <s v="F82023"/>
    <x v="5"/>
    <x v="35"/>
    <n v="310"/>
    <n v="184"/>
    <n v="113"/>
    <n v="285"/>
    <n v="165"/>
    <n v="92"/>
    <n v="22"/>
    <n v="5"/>
    <n v="202"/>
    <n v="209"/>
    <n v="159"/>
    <n v="302"/>
    <n v="183"/>
    <n v="203"/>
    <n v="188"/>
    <n v="217"/>
    <n v="125"/>
    <n v="99"/>
    <n v="310"/>
    <n v="285"/>
    <n v="122"/>
    <n v="90"/>
    <n v="50"/>
    <n v="34"/>
    <n v="8"/>
    <n v="1"/>
    <n v="0"/>
    <n v="1"/>
    <n v="0"/>
    <n v="0"/>
    <n v="0"/>
    <n v="1"/>
    <n v="0"/>
    <n v="0"/>
    <n v="0"/>
    <n v="1"/>
    <n v="1"/>
    <n v="1"/>
    <n v="1"/>
    <n v="0"/>
    <n v="1"/>
    <n v="1"/>
    <n v="1"/>
    <n v="1"/>
    <n v="1"/>
    <n v="1"/>
    <n v="0"/>
    <n v="1"/>
    <n v="1"/>
  </r>
  <r>
    <x v="1"/>
    <x v="6"/>
    <s v="Rush Green Medical Centre (Dr Poologanathan &amp; Partners)"/>
    <s v="F82039"/>
    <x v="0"/>
    <x v="36"/>
    <n v="387"/>
    <n v="41"/>
    <n v="30"/>
    <n v="325"/>
    <n v="134"/>
    <n v="21"/>
    <n v="21"/>
    <n v="1"/>
    <n v="47"/>
    <n v="49"/>
    <n v="25"/>
    <n v="358"/>
    <n v="106"/>
    <n v="49"/>
    <n v="41"/>
    <n v="78"/>
    <n v="9"/>
    <n v="29"/>
    <n v="387"/>
    <n v="325"/>
    <n v="124"/>
    <n v="54"/>
    <n v="38"/>
    <n v="16"/>
    <n v="22"/>
    <n v="0"/>
    <n v="0"/>
    <n v="0"/>
    <n v="0"/>
    <n v="0"/>
    <n v="0"/>
    <n v="0"/>
    <n v="0"/>
    <n v="0"/>
    <n v="0"/>
    <n v="0"/>
    <n v="0"/>
    <n v="0"/>
    <n v="0"/>
    <n v="0"/>
    <n v="0"/>
    <n v="0"/>
    <n v="0"/>
    <n v="0"/>
    <n v="0"/>
    <n v="0"/>
    <n v="0"/>
    <n v="0"/>
    <n v="0"/>
  </r>
  <r>
    <x v="1"/>
    <x v="6"/>
    <s v="Rush Green Medical Centre (Dr Poologanathan &amp; Partners)"/>
    <s v="F82039"/>
    <x v="1"/>
    <x v="36"/>
    <n v="393"/>
    <n v="78"/>
    <n v="57"/>
    <n v="331"/>
    <n v="138"/>
    <n v="32"/>
    <n v="21"/>
    <n v="1"/>
    <n v="92"/>
    <n v="82"/>
    <n v="53"/>
    <n v="366"/>
    <n v="130"/>
    <n v="97"/>
    <n v="80"/>
    <n v="122"/>
    <n v="19"/>
    <n v="42"/>
    <n v="393"/>
    <n v="331"/>
    <n v="127"/>
    <n v="73"/>
    <n v="38"/>
    <n v="19"/>
    <n v="22"/>
    <n v="0"/>
    <n v="0"/>
    <n v="0"/>
    <n v="0"/>
    <n v="0"/>
    <n v="0"/>
    <n v="0"/>
    <n v="0"/>
    <n v="0"/>
    <n v="0"/>
    <n v="0"/>
    <n v="0"/>
    <n v="0"/>
    <n v="0"/>
    <n v="0"/>
    <n v="0"/>
    <n v="0"/>
    <n v="0"/>
    <n v="0"/>
    <n v="0"/>
    <n v="0"/>
    <n v="0"/>
    <n v="0"/>
    <n v="0"/>
  </r>
  <r>
    <x v="1"/>
    <x v="6"/>
    <s v="Rush Green Medical Centre (Dr Poologanathan &amp; Partners)"/>
    <s v="F82039"/>
    <x v="2"/>
    <x v="36"/>
    <n v="402"/>
    <n v="109"/>
    <n v="73"/>
    <n v="338"/>
    <n v="139"/>
    <n v="40"/>
    <n v="22"/>
    <n v="1"/>
    <n v="138"/>
    <n v="105"/>
    <n v="76"/>
    <n v="375"/>
    <n v="140"/>
    <n v="141"/>
    <n v="121"/>
    <n v="149"/>
    <n v="29"/>
    <n v="66"/>
    <n v="402"/>
    <n v="338"/>
    <n v="129"/>
    <n v="84"/>
    <n v="39"/>
    <n v="20"/>
    <n v="24"/>
    <n v="0"/>
    <n v="0"/>
    <n v="0"/>
    <n v="0"/>
    <n v="0"/>
    <n v="0"/>
    <n v="0"/>
    <n v="0"/>
    <n v="0"/>
    <n v="0"/>
    <n v="0"/>
    <n v="0"/>
    <n v="0"/>
    <n v="0"/>
    <n v="0"/>
    <n v="0"/>
    <n v="0"/>
    <n v="0"/>
    <n v="0"/>
    <n v="0"/>
    <n v="0"/>
    <n v="0"/>
    <n v="0"/>
    <n v="0"/>
  </r>
  <r>
    <x v="1"/>
    <x v="6"/>
    <s v="Rush Green Medical Centre (Dr Poologanathan &amp; Partners)"/>
    <s v="F82039"/>
    <x v="3"/>
    <x v="36"/>
    <n v="406"/>
    <n v="146"/>
    <n v="99"/>
    <n v="342"/>
    <n v="139"/>
    <n v="48"/>
    <n v="22"/>
    <n v="2"/>
    <n v="179"/>
    <n v="132"/>
    <n v="97"/>
    <n v="380"/>
    <n v="161"/>
    <n v="184"/>
    <n v="157"/>
    <n v="187"/>
    <n v="40"/>
    <n v="92"/>
    <n v="406"/>
    <n v="342"/>
    <n v="130"/>
    <n v="89"/>
    <n v="39"/>
    <n v="23"/>
    <n v="24"/>
    <n v="0"/>
    <n v="0"/>
    <n v="0"/>
    <n v="0"/>
    <n v="0"/>
    <n v="0"/>
    <n v="0"/>
    <n v="0"/>
    <n v="0"/>
    <n v="0"/>
    <n v="0"/>
    <n v="0"/>
    <n v="0"/>
    <n v="0"/>
    <n v="0"/>
    <n v="0"/>
    <n v="0"/>
    <n v="0"/>
    <n v="0"/>
    <n v="0"/>
    <n v="0"/>
    <n v="0"/>
    <n v="0"/>
    <n v="0"/>
  </r>
  <r>
    <x v="1"/>
    <x v="6"/>
    <s v="Rush Green Medical Centre (Dr Poologanathan &amp; Partners)"/>
    <s v="F82039"/>
    <x v="4"/>
    <x v="36"/>
    <n v="408"/>
    <n v="172"/>
    <n v="112"/>
    <n v="346"/>
    <n v="143"/>
    <n v="59"/>
    <n v="23"/>
    <n v="3"/>
    <n v="208"/>
    <n v="163"/>
    <n v="118"/>
    <n v="384"/>
    <n v="181"/>
    <n v="212"/>
    <n v="185"/>
    <n v="215"/>
    <n v="59"/>
    <n v="103"/>
    <n v="408"/>
    <n v="346"/>
    <n v="135"/>
    <n v="98"/>
    <n v="39"/>
    <n v="23"/>
    <n v="23"/>
    <n v="0"/>
    <n v="0"/>
    <n v="0"/>
    <n v="0"/>
    <n v="0"/>
    <n v="0"/>
    <n v="0"/>
    <n v="0"/>
    <n v="0"/>
    <n v="0"/>
    <n v="0"/>
    <n v="0"/>
    <n v="0"/>
    <n v="0"/>
    <n v="0"/>
    <n v="0"/>
    <n v="0"/>
    <n v="0"/>
    <n v="0"/>
    <n v="0"/>
    <n v="0"/>
    <n v="0"/>
    <n v="0"/>
    <n v="0"/>
  </r>
  <r>
    <x v="1"/>
    <x v="6"/>
    <s v="Rush Green Medical Centre (Dr Poologanathan &amp; Partners)"/>
    <s v="F82039"/>
    <x v="5"/>
    <x v="36"/>
    <n v="402"/>
    <n v="195"/>
    <n v="124"/>
    <n v="341"/>
    <n v="139"/>
    <n v="68"/>
    <n v="23"/>
    <n v="3"/>
    <n v="232"/>
    <n v="192"/>
    <n v="143"/>
    <n v="386"/>
    <n v="210"/>
    <n v="236"/>
    <n v="206"/>
    <n v="240"/>
    <n v="79"/>
    <n v="129"/>
    <n v="402"/>
    <n v="341"/>
    <n v="136"/>
    <n v="100"/>
    <n v="38"/>
    <n v="22"/>
    <n v="23"/>
    <n v="2"/>
    <n v="0"/>
    <n v="2"/>
    <n v="2"/>
    <n v="1"/>
    <n v="1"/>
    <n v="1"/>
    <n v="0"/>
    <n v="0"/>
    <n v="0"/>
    <n v="0"/>
    <n v="0"/>
    <n v="0"/>
    <n v="0"/>
    <n v="0"/>
    <n v="2"/>
    <n v="2"/>
    <n v="2"/>
    <n v="2"/>
    <n v="2"/>
    <n v="2"/>
    <n v="2"/>
    <n v="2"/>
    <n v="2"/>
  </r>
  <r>
    <x v="1"/>
    <x v="6"/>
    <s v="Rush Green Medical Centre (Dr Sanomi)"/>
    <s v="F82031"/>
    <x v="0"/>
    <x v="37"/>
    <n v="315"/>
    <n v="38"/>
    <n v="18"/>
    <n v="296"/>
    <n v="112"/>
    <n v="35"/>
    <n v="38"/>
    <n v="5"/>
    <n v="42"/>
    <n v="67"/>
    <n v="59"/>
    <n v="300"/>
    <n v="65"/>
    <n v="39"/>
    <n v="29"/>
    <n v="109"/>
    <n v="6"/>
    <n v="44"/>
    <n v="315"/>
    <n v="296"/>
    <n v="108"/>
    <n v="49"/>
    <n v="41"/>
    <n v="8"/>
    <n v="13"/>
    <n v="0"/>
    <n v="0"/>
    <n v="0"/>
    <n v="0"/>
    <n v="0"/>
    <n v="0"/>
    <n v="0"/>
    <n v="0"/>
    <n v="0"/>
    <n v="0"/>
    <n v="0"/>
    <n v="0"/>
    <n v="0"/>
    <n v="0"/>
    <n v="0"/>
    <n v="0"/>
    <n v="0"/>
    <n v="0"/>
    <n v="0"/>
    <n v="0"/>
    <n v="0"/>
    <n v="0"/>
    <n v="0"/>
    <n v="0"/>
  </r>
  <r>
    <x v="1"/>
    <x v="6"/>
    <s v="Rush Green Medical Centre (Dr Sanomi)"/>
    <s v="F82031"/>
    <x v="1"/>
    <x v="37"/>
    <n v="319"/>
    <n v="111"/>
    <n v="65"/>
    <n v="299"/>
    <n v="111"/>
    <n v="56"/>
    <n v="40"/>
    <n v="8"/>
    <n v="117"/>
    <n v="134"/>
    <n v="105"/>
    <n v="305"/>
    <n v="127"/>
    <n v="117"/>
    <n v="98"/>
    <n v="167"/>
    <n v="45"/>
    <n v="70"/>
    <n v="319"/>
    <n v="299"/>
    <n v="120"/>
    <n v="91"/>
    <n v="42"/>
    <n v="21"/>
    <n v="13"/>
    <n v="0"/>
    <n v="0"/>
    <n v="0"/>
    <n v="0"/>
    <n v="0"/>
    <n v="0"/>
    <n v="0"/>
    <n v="0"/>
    <n v="0"/>
    <n v="0"/>
    <n v="0"/>
    <n v="0"/>
    <n v="0"/>
    <n v="0"/>
    <n v="0"/>
    <n v="0"/>
    <n v="0"/>
    <n v="0"/>
    <n v="0"/>
    <n v="0"/>
    <n v="0"/>
    <n v="0"/>
    <n v="0"/>
    <n v="0"/>
  </r>
  <r>
    <x v="1"/>
    <x v="6"/>
    <s v="Rush Green Medical Centre (Dr Sanomi)"/>
    <s v="F82031"/>
    <x v="2"/>
    <x v="37"/>
    <n v="317"/>
    <n v="151"/>
    <n v="91"/>
    <n v="298"/>
    <n v="111"/>
    <n v="69"/>
    <n v="41"/>
    <n v="8"/>
    <n v="158"/>
    <n v="179"/>
    <n v="137"/>
    <n v="303"/>
    <n v="178"/>
    <n v="160"/>
    <n v="137"/>
    <n v="208"/>
    <n v="86"/>
    <n v="88"/>
    <n v="317"/>
    <n v="298"/>
    <n v="129"/>
    <n v="104"/>
    <n v="43"/>
    <n v="23"/>
    <n v="13"/>
    <n v="0"/>
    <n v="0"/>
    <n v="0"/>
    <n v="0"/>
    <n v="0"/>
    <n v="0"/>
    <n v="0"/>
    <n v="0"/>
    <n v="0"/>
    <n v="0"/>
    <n v="0"/>
    <n v="0"/>
    <n v="0"/>
    <n v="0"/>
    <n v="0"/>
    <n v="0"/>
    <n v="0"/>
    <n v="0"/>
    <n v="0"/>
    <n v="0"/>
    <n v="0"/>
    <n v="0"/>
    <n v="0"/>
    <n v="0"/>
  </r>
  <r>
    <x v="1"/>
    <x v="6"/>
    <s v="Rush Green Medical Centre (Dr Sanomi)"/>
    <s v="F82031"/>
    <x v="3"/>
    <x v="37"/>
    <n v="317"/>
    <n v="183"/>
    <n v="115"/>
    <n v="298"/>
    <n v="110"/>
    <n v="72"/>
    <n v="42"/>
    <n v="10"/>
    <n v="193"/>
    <n v="203"/>
    <n v="155"/>
    <n v="307"/>
    <n v="199"/>
    <n v="194"/>
    <n v="168"/>
    <n v="234"/>
    <n v="109"/>
    <n v="110"/>
    <n v="317"/>
    <n v="298"/>
    <n v="130"/>
    <n v="107"/>
    <n v="44"/>
    <n v="24"/>
    <n v="13"/>
    <n v="0"/>
    <n v="0"/>
    <n v="0"/>
    <n v="0"/>
    <n v="0"/>
    <n v="0"/>
    <n v="0"/>
    <n v="0"/>
    <n v="0"/>
    <n v="0"/>
    <n v="0"/>
    <n v="0"/>
    <n v="0"/>
    <n v="0"/>
    <n v="0"/>
    <n v="0"/>
    <n v="0"/>
    <n v="0"/>
    <n v="0"/>
    <n v="0"/>
    <n v="0"/>
    <n v="0"/>
    <n v="0"/>
    <n v="0"/>
  </r>
  <r>
    <x v="1"/>
    <x v="6"/>
    <s v="Rush Green Medical Centre (Dr Sanomi)"/>
    <s v="F82031"/>
    <x v="4"/>
    <x v="37"/>
    <n v="318"/>
    <n v="202"/>
    <n v="125"/>
    <n v="301"/>
    <n v="112"/>
    <n v="81"/>
    <n v="42"/>
    <n v="12"/>
    <n v="210"/>
    <n v="218"/>
    <n v="168"/>
    <n v="311"/>
    <n v="208"/>
    <n v="213"/>
    <n v="184"/>
    <n v="247"/>
    <n v="121"/>
    <n v="124"/>
    <n v="318"/>
    <n v="301"/>
    <n v="133"/>
    <n v="111"/>
    <n v="44"/>
    <n v="24"/>
    <n v="15"/>
    <n v="0"/>
    <n v="0"/>
    <n v="0"/>
    <n v="0"/>
    <n v="0"/>
    <n v="0"/>
    <n v="0"/>
    <n v="0"/>
    <n v="0"/>
    <n v="0"/>
    <n v="0"/>
    <n v="0"/>
    <n v="0"/>
    <n v="0"/>
    <n v="0"/>
    <n v="0"/>
    <n v="0"/>
    <n v="0"/>
    <n v="0"/>
    <n v="0"/>
    <n v="0"/>
    <n v="0"/>
    <n v="0"/>
    <n v="0"/>
  </r>
  <r>
    <x v="1"/>
    <x v="6"/>
    <s v="Rush Green Medical Centre (Dr Sanomi)"/>
    <s v="F82031"/>
    <x v="5"/>
    <x v="37"/>
    <n v="321"/>
    <n v="217"/>
    <n v="132"/>
    <n v="303"/>
    <n v="114"/>
    <n v="83"/>
    <n v="42"/>
    <n v="11"/>
    <n v="227"/>
    <n v="239"/>
    <n v="184"/>
    <n v="316"/>
    <n v="225"/>
    <n v="229"/>
    <n v="197"/>
    <n v="261"/>
    <n v="137"/>
    <n v="141"/>
    <n v="321"/>
    <n v="303"/>
    <n v="135"/>
    <n v="114"/>
    <n v="45"/>
    <n v="25"/>
    <n v="16"/>
    <n v="1"/>
    <n v="1"/>
    <n v="0"/>
    <n v="0"/>
    <n v="0"/>
    <n v="0"/>
    <n v="1"/>
    <n v="0"/>
    <n v="0"/>
    <n v="0"/>
    <n v="0"/>
    <n v="0"/>
    <n v="0"/>
    <n v="0"/>
    <n v="0"/>
    <n v="1"/>
    <n v="1"/>
    <n v="1"/>
    <n v="0"/>
    <n v="0"/>
    <n v="0"/>
    <n v="1"/>
    <n v="1"/>
    <n v="1"/>
  </r>
  <r>
    <x v="1"/>
    <x v="6"/>
    <s v="St Edwards Surgery"/>
    <s v="F82011"/>
    <x v="0"/>
    <x v="38"/>
    <n v="656"/>
    <n v="68"/>
    <n v="39"/>
    <n v="545"/>
    <n v="301"/>
    <n v="40"/>
    <n v="26"/>
    <n v="1"/>
    <n v="91"/>
    <n v="74"/>
    <n v="33"/>
    <n v="603"/>
    <n v="96"/>
    <n v="87"/>
    <n v="68"/>
    <n v="124"/>
    <n v="3"/>
    <n v="52"/>
    <n v="656"/>
    <n v="545"/>
    <n v="270"/>
    <n v="146"/>
    <n v="70"/>
    <n v="41"/>
    <n v="15"/>
    <n v="0"/>
    <n v="0"/>
    <n v="0"/>
    <n v="0"/>
    <n v="0"/>
    <n v="0"/>
    <n v="0"/>
    <n v="0"/>
    <n v="0"/>
    <n v="0"/>
    <n v="0"/>
    <n v="0"/>
    <n v="0"/>
    <n v="0"/>
    <n v="0"/>
    <n v="0"/>
    <n v="0"/>
    <n v="0"/>
    <n v="0"/>
    <n v="0"/>
    <n v="0"/>
    <n v="0"/>
    <n v="0"/>
    <n v="0"/>
  </r>
  <r>
    <x v="1"/>
    <x v="6"/>
    <s v="St Edwards Surgery"/>
    <s v="F82011"/>
    <x v="1"/>
    <x v="38"/>
    <n v="660"/>
    <n v="126"/>
    <n v="77"/>
    <n v="550"/>
    <n v="304"/>
    <n v="59"/>
    <n v="26"/>
    <n v="2"/>
    <n v="155"/>
    <n v="117"/>
    <n v="58"/>
    <n v="611"/>
    <n v="121"/>
    <n v="157"/>
    <n v="121"/>
    <n v="171"/>
    <n v="21"/>
    <n v="75"/>
    <n v="660"/>
    <n v="550"/>
    <n v="272"/>
    <n v="174"/>
    <n v="71"/>
    <n v="44"/>
    <n v="16"/>
    <n v="0"/>
    <n v="0"/>
    <n v="0"/>
    <n v="0"/>
    <n v="0"/>
    <n v="0"/>
    <n v="0"/>
    <n v="0"/>
    <n v="0"/>
    <n v="0"/>
    <n v="0"/>
    <n v="0"/>
    <n v="0"/>
    <n v="0"/>
    <n v="0"/>
    <n v="0"/>
    <n v="0"/>
    <n v="0"/>
    <n v="0"/>
    <n v="0"/>
    <n v="0"/>
    <n v="0"/>
    <n v="0"/>
    <n v="0"/>
  </r>
  <r>
    <x v="1"/>
    <x v="6"/>
    <s v="St Edwards Surgery"/>
    <s v="F82011"/>
    <x v="2"/>
    <x v="38"/>
    <n v="669"/>
    <n v="183"/>
    <n v="107"/>
    <n v="559"/>
    <n v="308"/>
    <n v="82"/>
    <n v="28"/>
    <n v="4"/>
    <n v="227"/>
    <n v="159"/>
    <n v="66"/>
    <n v="623"/>
    <n v="144"/>
    <n v="224"/>
    <n v="170"/>
    <n v="234"/>
    <n v="26"/>
    <n v="88"/>
    <n v="669"/>
    <n v="559"/>
    <n v="278"/>
    <n v="188"/>
    <n v="72"/>
    <n v="46"/>
    <n v="15"/>
    <n v="0"/>
    <n v="0"/>
    <n v="0"/>
    <n v="0"/>
    <n v="0"/>
    <n v="0"/>
    <n v="0"/>
    <n v="0"/>
    <n v="0"/>
    <n v="0"/>
    <n v="0"/>
    <n v="0"/>
    <n v="0"/>
    <n v="0"/>
    <n v="0"/>
    <n v="0"/>
    <n v="0"/>
    <n v="0"/>
    <n v="0"/>
    <n v="0"/>
    <n v="0"/>
    <n v="0"/>
    <n v="0"/>
    <n v="0"/>
  </r>
  <r>
    <x v="1"/>
    <x v="6"/>
    <s v="St Edwards Surgery"/>
    <s v="F82011"/>
    <x v="3"/>
    <x v="38"/>
    <n v="679"/>
    <n v="253"/>
    <n v="153"/>
    <n v="569"/>
    <n v="308"/>
    <n v="102"/>
    <n v="29"/>
    <n v="6"/>
    <n v="305"/>
    <n v="218"/>
    <n v="92"/>
    <n v="639"/>
    <n v="186"/>
    <n v="306"/>
    <n v="241"/>
    <n v="307"/>
    <n v="49"/>
    <n v="157"/>
    <n v="679"/>
    <n v="569"/>
    <n v="280"/>
    <n v="195"/>
    <n v="73"/>
    <n v="47"/>
    <n v="15"/>
    <n v="0"/>
    <n v="0"/>
    <n v="0"/>
    <n v="0"/>
    <n v="0"/>
    <n v="0"/>
    <n v="0"/>
    <n v="0"/>
    <n v="0"/>
    <n v="0"/>
    <n v="0"/>
    <n v="0"/>
    <n v="0"/>
    <n v="0"/>
    <n v="0"/>
    <n v="0"/>
    <n v="0"/>
    <n v="0"/>
    <n v="0"/>
    <n v="0"/>
    <n v="0"/>
    <n v="0"/>
    <n v="0"/>
    <n v="0"/>
  </r>
  <r>
    <x v="1"/>
    <x v="6"/>
    <s v="St Edwards Surgery"/>
    <s v="F82011"/>
    <x v="4"/>
    <x v="38"/>
    <n v="679"/>
    <n v="301"/>
    <n v="181"/>
    <n v="571"/>
    <n v="304"/>
    <n v="120"/>
    <n v="31"/>
    <n v="4"/>
    <n v="352"/>
    <n v="278"/>
    <n v="112"/>
    <n v="646"/>
    <n v="232"/>
    <n v="361"/>
    <n v="293"/>
    <n v="364"/>
    <n v="69"/>
    <n v="191"/>
    <n v="679"/>
    <n v="571"/>
    <n v="284"/>
    <n v="198"/>
    <n v="75"/>
    <n v="49"/>
    <n v="16"/>
    <n v="0"/>
    <n v="0"/>
    <n v="0"/>
    <n v="0"/>
    <n v="0"/>
    <n v="0"/>
    <n v="0"/>
    <n v="0"/>
    <n v="0"/>
    <n v="0"/>
    <n v="0"/>
    <n v="0"/>
    <n v="0"/>
    <n v="0"/>
    <n v="0"/>
    <n v="0"/>
    <n v="0"/>
    <n v="0"/>
    <n v="0"/>
    <n v="0"/>
    <n v="0"/>
    <n v="0"/>
    <n v="0"/>
    <n v="0"/>
  </r>
  <r>
    <x v="1"/>
    <x v="6"/>
    <s v="St Edwards Surgery"/>
    <s v="F82011"/>
    <x v="5"/>
    <x v="38"/>
    <n v="681"/>
    <n v="337"/>
    <n v="205"/>
    <n v="575"/>
    <n v="309"/>
    <n v="134"/>
    <n v="32"/>
    <n v="5"/>
    <n v="401"/>
    <n v="325"/>
    <n v="137"/>
    <n v="654"/>
    <n v="261"/>
    <n v="409"/>
    <n v="345"/>
    <n v="411"/>
    <n v="86"/>
    <n v="247"/>
    <n v="681"/>
    <n v="575"/>
    <n v="287"/>
    <n v="199"/>
    <n v="79"/>
    <n v="52"/>
    <n v="15"/>
    <n v="0"/>
    <n v="0"/>
    <n v="0"/>
    <n v="0"/>
    <n v="0"/>
    <n v="0"/>
    <n v="0"/>
    <n v="0"/>
    <n v="0"/>
    <n v="0"/>
    <n v="0"/>
    <n v="0"/>
    <n v="0"/>
    <n v="0"/>
    <n v="0"/>
    <n v="0"/>
    <n v="0"/>
    <n v="0"/>
    <n v="0"/>
    <n v="0"/>
    <n v="0"/>
    <n v="0"/>
    <n v="0"/>
    <n v="0"/>
  </r>
  <r>
    <x v="1"/>
    <x v="6"/>
    <s v="The Modern Medical Centre"/>
    <s v="F82638"/>
    <x v="0"/>
    <x v="39"/>
    <n v="398"/>
    <n v="37"/>
    <n v="22"/>
    <n v="347"/>
    <n v="140"/>
    <n v="21"/>
    <n v="27"/>
    <n v="1"/>
    <n v="45"/>
    <n v="72"/>
    <n v="34"/>
    <n v="372"/>
    <n v="48"/>
    <n v="43"/>
    <n v="30"/>
    <n v="59"/>
    <n v="4"/>
    <n v="22"/>
    <n v="398"/>
    <n v="347"/>
    <n v="141"/>
    <n v="76"/>
    <n v="51"/>
    <n v="25"/>
    <n v="29"/>
    <n v="0"/>
    <n v="0"/>
    <n v="0"/>
    <n v="0"/>
    <n v="0"/>
    <n v="0"/>
    <n v="0"/>
    <n v="0"/>
    <n v="0"/>
    <n v="0"/>
    <n v="0"/>
    <n v="0"/>
    <n v="0"/>
    <n v="0"/>
    <n v="0"/>
    <n v="0"/>
    <n v="0"/>
    <n v="0"/>
    <n v="0"/>
    <n v="0"/>
    <n v="0"/>
    <n v="0"/>
    <n v="0"/>
    <n v="0"/>
  </r>
  <r>
    <x v="1"/>
    <x v="6"/>
    <s v="The Modern Medical Centre"/>
    <s v="F82638"/>
    <x v="1"/>
    <x v="39"/>
    <n v="402"/>
    <n v="79"/>
    <n v="46"/>
    <n v="351"/>
    <n v="140"/>
    <n v="30"/>
    <n v="28"/>
    <n v="3"/>
    <n v="79"/>
    <n v="104"/>
    <n v="47"/>
    <n v="378"/>
    <n v="67"/>
    <n v="86"/>
    <n v="57"/>
    <n v="94"/>
    <n v="8"/>
    <n v="42"/>
    <n v="402"/>
    <n v="351"/>
    <n v="141"/>
    <n v="93"/>
    <n v="54"/>
    <n v="34"/>
    <n v="31"/>
    <n v="0"/>
    <n v="0"/>
    <n v="0"/>
    <n v="0"/>
    <n v="0"/>
    <n v="0"/>
    <n v="0"/>
    <n v="0"/>
    <n v="0"/>
    <n v="0"/>
    <n v="0"/>
    <n v="0"/>
    <n v="0"/>
    <n v="0"/>
    <n v="0"/>
    <n v="0"/>
    <n v="0"/>
    <n v="0"/>
    <n v="0"/>
    <n v="0"/>
    <n v="0"/>
    <n v="0"/>
    <n v="0"/>
    <n v="0"/>
  </r>
  <r>
    <x v="1"/>
    <x v="6"/>
    <s v="The Modern Medical Centre"/>
    <s v="F82638"/>
    <x v="2"/>
    <x v="39"/>
    <n v="405"/>
    <n v="122"/>
    <n v="73"/>
    <n v="354"/>
    <n v="138"/>
    <n v="40"/>
    <n v="28"/>
    <n v="6"/>
    <n v="123"/>
    <n v="139"/>
    <n v="67"/>
    <n v="380"/>
    <n v="87"/>
    <n v="134"/>
    <n v="92"/>
    <n v="140"/>
    <n v="21"/>
    <n v="60"/>
    <n v="405"/>
    <n v="354"/>
    <n v="141"/>
    <n v="97"/>
    <n v="55"/>
    <n v="33"/>
    <n v="30"/>
    <n v="0"/>
    <n v="0"/>
    <n v="0"/>
    <n v="0"/>
    <n v="0"/>
    <n v="0"/>
    <n v="0"/>
    <n v="0"/>
    <n v="0"/>
    <n v="0"/>
    <n v="0"/>
    <n v="0"/>
    <n v="0"/>
    <n v="0"/>
    <n v="0"/>
    <n v="0"/>
    <n v="0"/>
    <n v="0"/>
    <n v="0"/>
    <n v="0"/>
    <n v="0"/>
    <n v="0"/>
    <n v="0"/>
    <n v="0"/>
  </r>
  <r>
    <x v="1"/>
    <x v="6"/>
    <s v="The Modern Medical Centre"/>
    <s v="F82638"/>
    <x v="3"/>
    <x v="39"/>
    <n v="409"/>
    <n v="170"/>
    <n v="103"/>
    <n v="358"/>
    <n v="140"/>
    <n v="56"/>
    <n v="28"/>
    <n v="10"/>
    <n v="175"/>
    <n v="182"/>
    <n v="91"/>
    <n v="390"/>
    <n v="116"/>
    <n v="191"/>
    <n v="136"/>
    <n v="196"/>
    <n v="40"/>
    <n v="79"/>
    <n v="409"/>
    <n v="358"/>
    <n v="143"/>
    <n v="103"/>
    <n v="57"/>
    <n v="35"/>
    <n v="30"/>
    <n v="0"/>
    <n v="0"/>
    <n v="0"/>
    <n v="0"/>
    <n v="0"/>
    <n v="0"/>
    <n v="0"/>
    <n v="0"/>
    <n v="0"/>
    <n v="0"/>
    <n v="0"/>
    <n v="0"/>
    <n v="0"/>
    <n v="0"/>
    <n v="0"/>
    <n v="0"/>
    <n v="0"/>
    <n v="0"/>
    <n v="0"/>
    <n v="0"/>
    <n v="0"/>
    <n v="0"/>
    <n v="0"/>
    <n v="0"/>
  </r>
  <r>
    <x v="1"/>
    <x v="6"/>
    <s v="The Modern Medical Centre"/>
    <s v="F82638"/>
    <x v="4"/>
    <x v="39"/>
    <n v="411"/>
    <n v="198"/>
    <n v="124"/>
    <n v="358"/>
    <n v="138"/>
    <n v="62"/>
    <n v="30"/>
    <n v="10"/>
    <n v="210"/>
    <n v="203"/>
    <n v="116"/>
    <n v="394"/>
    <n v="138"/>
    <n v="226"/>
    <n v="166"/>
    <n v="220"/>
    <n v="57"/>
    <n v="102"/>
    <n v="411"/>
    <n v="358"/>
    <n v="143"/>
    <n v="105"/>
    <n v="57"/>
    <n v="35"/>
    <n v="31"/>
    <n v="0"/>
    <n v="0"/>
    <n v="0"/>
    <n v="0"/>
    <n v="0"/>
    <n v="0"/>
    <n v="0"/>
    <n v="0"/>
    <n v="0"/>
    <n v="0"/>
    <n v="0"/>
    <n v="0"/>
    <n v="0"/>
    <n v="0"/>
    <n v="0"/>
    <n v="0"/>
    <n v="0"/>
    <n v="0"/>
    <n v="0"/>
    <n v="0"/>
    <n v="0"/>
    <n v="0"/>
    <n v="0"/>
    <n v="0"/>
  </r>
  <r>
    <x v="1"/>
    <x v="6"/>
    <s v="The Modern Medical Centre"/>
    <s v="F82638"/>
    <x v="5"/>
    <x v="39"/>
    <n v="412"/>
    <n v="224"/>
    <n v="140"/>
    <n v="361"/>
    <n v="140"/>
    <n v="67"/>
    <n v="30"/>
    <n v="12"/>
    <n v="239"/>
    <n v="222"/>
    <n v="146"/>
    <n v="396"/>
    <n v="154"/>
    <n v="255"/>
    <n v="193"/>
    <n v="241"/>
    <n v="69"/>
    <n v="118"/>
    <n v="412"/>
    <n v="361"/>
    <n v="145"/>
    <n v="110"/>
    <n v="57"/>
    <n v="35"/>
    <n v="31"/>
    <n v="0"/>
    <n v="0"/>
    <n v="0"/>
    <n v="0"/>
    <n v="0"/>
    <n v="0"/>
    <n v="0"/>
    <n v="0"/>
    <n v="0"/>
    <n v="0"/>
    <n v="0"/>
    <n v="0"/>
    <n v="0"/>
    <n v="0"/>
    <n v="0"/>
    <n v="0"/>
    <n v="0"/>
    <n v="0"/>
    <n v="0"/>
    <n v="0"/>
    <n v="0"/>
    <n v="0"/>
    <n v="0"/>
    <n v="0"/>
  </r>
  <r>
    <x v="1"/>
    <x v="7"/>
    <s v="North Street Medical Care"/>
    <s v="F82009"/>
    <x v="0"/>
    <x v="40"/>
    <n v="1323"/>
    <n v="144"/>
    <n v="77"/>
    <n v="1082"/>
    <n v="418"/>
    <n v="20"/>
    <n v="18"/>
    <n v="2"/>
    <n v="164"/>
    <n v="71"/>
    <n v="44"/>
    <n v="1236"/>
    <n v="79"/>
    <n v="181"/>
    <n v="142"/>
    <n v="104"/>
    <n v="16"/>
    <n v="79"/>
    <n v="1323"/>
    <n v="1082"/>
    <n v="667"/>
    <n v="245"/>
    <n v="121"/>
    <n v="49"/>
    <n v="58"/>
    <n v="0"/>
    <n v="0"/>
    <n v="0"/>
    <n v="0"/>
    <n v="0"/>
    <n v="0"/>
    <n v="0"/>
    <n v="0"/>
    <n v="0"/>
    <n v="0"/>
    <n v="0"/>
    <n v="0"/>
    <n v="0"/>
    <n v="0"/>
    <n v="0"/>
    <n v="0"/>
    <n v="0"/>
    <n v="0"/>
    <n v="0"/>
    <n v="0"/>
    <n v="0"/>
    <n v="0"/>
    <n v="0"/>
    <n v="0"/>
  </r>
  <r>
    <x v="1"/>
    <x v="7"/>
    <s v="North Street Medical Care"/>
    <s v="F82009"/>
    <x v="1"/>
    <x v="40"/>
    <n v="1331"/>
    <n v="349"/>
    <n v="208"/>
    <n v="1086"/>
    <n v="417"/>
    <n v="70"/>
    <n v="19"/>
    <n v="2"/>
    <n v="392"/>
    <n v="239"/>
    <n v="161"/>
    <n v="1255"/>
    <n v="212"/>
    <n v="439"/>
    <n v="359"/>
    <n v="286"/>
    <n v="116"/>
    <n v="142"/>
    <n v="1331"/>
    <n v="1086"/>
    <n v="672"/>
    <n v="402"/>
    <n v="122"/>
    <n v="72"/>
    <n v="60"/>
    <n v="0"/>
    <n v="0"/>
    <n v="0"/>
    <n v="0"/>
    <n v="0"/>
    <n v="0"/>
    <n v="0"/>
    <n v="0"/>
    <n v="0"/>
    <n v="0"/>
    <n v="0"/>
    <n v="0"/>
    <n v="0"/>
    <n v="0"/>
    <n v="0"/>
    <n v="0"/>
    <n v="0"/>
    <n v="0"/>
    <n v="0"/>
    <n v="0"/>
    <n v="0"/>
    <n v="0"/>
    <n v="0"/>
    <n v="0"/>
  </r>
  <r>
    <x v="1"/>
    <x v="7"/>
    <s v="North Street Medical Care"/>
    <s v="F82009"/>
    <x v="2"/>
    <x v="40"/>
    <n v="1343"/>
    <n v="453"/>
    <n v="254"/>
    <n v="1096"/>
    <n v="418"/>
    <n v="96"/>
    <n v="20"/>
    <n v="4"/>
    <n v="509"/>
    <n v="357"/>
    <n v="260"/>
    <n v="1275"/>
    <n v="320"/>
    <n v="566"/>
    <n v="457"/>
    <n v="426"/>
    <n v="198"/>
    <n v="209"/>
    <n v="1343"/>
    <n v="1096"/>
    <n v="679"/>
    <n v="450"/>
    <n v="124"/>
    <n v="81"/>
    <n v="62"/>
    <n v="0"/>
    <n v="0"/>
    <n v="0"/>
    <n v="0"/>
    <n v="0"/>
    <n v="0"/>
    <n v="0"/>
    <n v="0"/>
    <n v="0"/>
    <n v="0"/>
    <n v="0"/>
    <n v="0"/>
    <n v="0"/>
    <n v="0"/>
    <n v="0"/>
    <n v="0"/>
    <n v="0"/>
    <n v="0"/>
    <n v="0"/>
    <n v="0"/>
    <n v="0"/>
    <n v="0"/>
    <n v="0"/>
    <n v="0"/>
  </r>
  <r>
    <x v="1"/>
    <x v="7"/>
    <s v="North Street Medical Care"/>
    <s v="F82009"/>
    <x v="3"/>
    <x v="40"/>
    <n v="1356"/>
    <n v="580"/>
    <n v="326"/>
    <n v="1108"/>
    <n v="423"/>
    <n v="133"/>
    <n v="19"/>
    <n v="4"/>
    <n v="666"/>
    <n v="497"/>
    <n v="370"/>
    <n v="1295"/>
    <n v="430"/>
    <n v="728"/>
    <n v="609"/>
    <n v="550"/>
    <n v="286"/>
    <n v="277"/>
    <n v="1356"/>
    <n v="1108"/>
    <n v="684"/>
    <n v="466"/>
    <n v="123"/>
    <n v="80"/>
    <n v="63"/>
    <n v="0"/>
    <n v="0"/>
    <n v="0"/>
    <n v="0"/>
    <n v="0"/>
    <n v="0"/>
    <n v="0"/>
    <n v="0"/>
    <n v="0"/>
    <n v="0"/>
    <n v="0"/>
    <n v="0"/>
    <n v="0"/>
    <n v="0"/>
    <n v="0"/>
    <n v="0"/>
    <n v="0"/>
    <n v="0"/>
    <n v="0"/>
    <n v="0"/>
    <n v="0"/>
    <n v="0"/>
    <n v="0"/>
    <n v="0"/>
  </r>
  <r>
    <x v="1"/>
    <x v="7"/>
    <s v="North Street Medical Care"/>
    <s v="F82009"/>
    <x v="4"/>
    <x v="40"/>
    <n v="1367"/>
    <n v="659"/>
    <n v="360"/>
    <n v="1118"/>
    <n v="432"/>
    <n v="173"/>
    <n v="19"/>
    <n v="5"/>
    <n v="773"/>
    <n v="605"/>
    <n v="472"/>
    <n v="1317"/>
    <n v="533"/>
    <n v="832"/>
    <n v="720"/>
    <n v="677"/>
    <n v="375"/>
    <n v="348"/>
    <n v="1367"/>
    <n v="1118"/>
    <n v="692"/>
    <n v="478"/>
    <n v="127"/>
    <n v="82"/>
    <n v="60"/>
    <n v="0"/>
    <n v="0"/>
    <n v="0"/>
    <n v="0"/>
    <n v="0"/>
    <n v="0"/>
    <n v="0"/>
    <n v="0"/>
    <n v="0"/>
    <n v="0"/>
    <n v="0"/>
    <n v="0"/>
    <n v="0"/>
    <n v="0"/>
    <n v="0"/>
    <n v="0"/>
    <n v="0"/>
    <n v="0"/>
    <n v="0"/>
    <n v="0"/>
    <n v="0"/>
    <n v="0"/>
    <n v="0"/>
    <n v="0"/>
  </r>
  <r>
    <x v="1"/>
    <x v="7"/>
    <s v="North Street Medical Care"/>
    <s v="F82009"/>
    <x v="5"/>
    <x v="40"/>
    <n v="1371"/>
    <n v="741"/>
    <n v="400"/>
    <n v="1123"/>
    <n v="439"/>
    <n v="194"/>
    <n v="19"/>
    <n v="5"/>
    <n v="877"/>
    <n v="723"/>
    <n v="566"/>
    <n v="1334"/>
    <n v="643"/>
    <n v="930"/>
    <n v="823"/>
    <n v="795"/>
    <n v="466"/>
    <n v="416"/>
    <n v="1371"/>
    <n v="1123"/>
    <n v="697"/>
    <n v="487"/>
    <n v="128"/>
    <n v="84"/>
    <n v="62"/>
    <n v="0"/>
    <n v="0"/>
    <n v="0"/>
    <n v="0"/>
    <n v="0"/>
    <n v="0"/>
    <n v="0"/>
    <n v="0"/>
    <n v="0"/>
    <n v="0"/>
    <n v="0"/>
    <n v="0"/>
    <n v="0"/>
    <n v="0"/>
    <n v="0"/>
    <n v="0"/>
    <n v="0"/>
    <n v="0"/>
    <n v="0"/>
    <n v="0"/>
    <n v="0"/>
    <n v="0"/>
    <n v="0"/>
    <n v="0"/>
  </r>
  <r>
    <x v="1"/>
    <x v="7"/>
    <s v="The New Medical Centre"/>
    <s v="F82021"/>
    <x v="0"/>
    <x v="41"/>
    <n v="608"/>
    <n v="45"/>
    <n v="29"/>
    <n v="517"/>
    <n v="267"/>
    <n v="16"/>
    <n v="25"/>
    <n v="3"/>
    <n v="73"/>
    <n v="32"/>
    <n v="17"/>
    <n v="570"/>
    <n v="22"/>
    <n v="56"/>
    <n v="52"/>
    <n v="62"/>
    <n v="1"/>
    <n v="43"/>
    <n v="608"/>
    <n v="517"/>
    <n v="175"/>
    <n v="79"/>
    <n v="93"/>
    <n v="38"/>
    <n v="15"/>
    <n v="0"/>
    <n v="0"/>
    <n v="0"/>
    <n v="0"/>
    <n v="0"/>
    <n v="0"/>
    <n v="0"/>
    <n v="0"/>
    <n v="0"/>
    <n v="0"/>
    <n v="0"/>
    <n v="0"/>
    <n v="0"/>
    <n v="0"/>
    <n v="0"/>
    <n v="0"/>
    <n v="0"/>
    <n v="0"/>
    <n v="0"/>
    <n v="0"/>
    <n v="0"/>
    <n v="0"/>
    <n v="0"/>
    <n v="0"/>
  </r>
  <r>
    <x v="1"/>
    <x v="7"/>
    <s v="The New Medical Centre"/>
    <s v="F82021"/>
    <x v="1"/>
    <x v="41"/>
    <n v="609"/>
    <n v="114"/>
    <n v="77"/>
    <n v="515"/>
    <n v="266"/>
    <n v="35"/>
    <n v="24"/>
    <n v="5"/>
    <n v="148"/>
    <n v="72"/>
    <n v="44"/>
    <n v="575"/>
    <n v="39"/>
    <n v="135"/>
    <n v="124"/>
    <n v="118"/>
    <n v="10"/>
    <n v="79"/>
    <n v="609"/>
    <n v="515"/>
    <n v="175"/>
    <n v="120"/>
    <n v="91"/>
    <n v="46"/>
    <n v="15"/>
    <n v="0"/>
    <n v="0"/>
    <n v="0"/>
    <n v="0"/>
    <n v="0"/>
    <n v="0"/>
    <n v="0"/>
    <n v="0"/>
    <n v="0"/>
    <n v="0"/>
    <n v="0"/>
    <n v="0"/>
    <n v="0"/>
    <n v="0"/>
    <n v="0"/>
    <n v="0"/>
    <n v="0"/>
    <n v="0"/>
    <n v="0"/>
    <n v="0"/>
    <n v="0"/>
    <n v="0"/>
    <n v="0"/>
    <n v="0"/>
  </r>
  <r>
    <x v="1"/>
    <x v="7"/>
    <s v="The New Medical Centre"/>
    <s v="F82021"/>
    <x v="2"/>
    <x v="41"/>
    <n v="605"/>
    <n v="167"/>
    <n v="120"/>
    <n v="511"/>
    <n v="263"/>
    <n v="54"/>
    <n v="25"/>
    <n v="6"/>
    <n v="212"/>
    <n v="103"/>
    <n v="71"/>
    <n v="572"/>
    <n v="72"/>
    <n v="199"/>
    <n v="178"/>
    <n v="172"/>
    <n v="16"/>
    <n v="111"/>
    <n v="605"/>
    <n v="511"/>
    <n v="172"/>
    <n v="126"/>
    <n v="91"/>
    <n v="47"/>
    <n v="16"/>
    <n v="0"/>
    <n v="0"/>
    <n v="0"/>
    <n v="0"/>
    <n v="0"/>
    <n v="0"/>
    <n v="0"/>
    <n v="0"/>
    <n v="0"/>
    <n v="0"/>
    <n v="0"/>
    <n v="0"/>
    <n v="0"/>
    <n v="0"/>
    <n v="0"/>
    <n v="0"/>
    <n v="0"/>
    <n v="0"/>
    <n v="0"/>
    <n v="0"/>
    <n v="0"/>
    <n v="0"/>
    <n v="0"/>
    <n v="0"/>
  </r>
  <r>
    <x v="1"/>
    <x v="7"/>
    <s v="The New Medical Centre"/>
    <s v="F82021"/>
    <x v="3"/>
    <x v="41"/>
    <n v="606"/>
    <n v="204"/>
    <n v="142"/>
    <n v="511"/>
    <n v="265"/>
    <n v="74"/>
    <n v="24"/>
    <n v="4"/>
    <n v="262"/>
    <n v="147"/>
    <n v="110"/>
    <n v="580"/>
    <n v="113"/>
    <n v="246"/>
    <n v="220"/>
    <n v="227"/>
    <n v="35"/>
    <n v="149"/>
    <n v="606"/>
    <n v="511"/>
    <n v="176"/>
    <n v="133"/>
    <n v="89"/>
    <n v="48"/>
    <n v="15"/>
    <n v="0"/>
    <n v="0"/>
    <n v="0"/>
    <n v="0"/>
    <n v="0"/>
    <n v="0"/>
    <n v="0"/>
    <n v="0"/>
    <n v="0"/>
    <n v="0"/>
    <n v="0"/>
    <n v="0"/>
    <n v="0"/>
    <n v="0"/>
    <n v="0"/>
    <n v="0"/>
    <n v="0"/>
    <n v="0"/>
    <n v="0"/>
    <n v="0"/>
    <n v="0"/>
    <n v="0"/>
    <n v="0"/>
    <n v="0"/>
  </r>
  <r>
    <x v="1"/>
    <x v="7"/>
    <s v="The New Medical Centre"/>
    <s v="F82021"/>
    <x v="4"/>
    <x v="41"/>
    <n v="614"/>
    <n v="243"/>
    <n v="176"/>
    <n v="515"/>
    <n v="266"/>
    <n v="89"/>
    <n v="24"/>
    <n v="7"/>
    <n v="312"/>
    <n v="196"/>
    <n v="140"/>
    <n v="593"/>
    <n v="170"/>
    <n v="294"/>
    <n v="262"/>
    <n v="285"/>
    <n v="58"/>
    <n v="185"/>
    <n v="614"/>
    <n v="515"/>
    <n v="176"/>
    <n v="134"/>
    <n v="92"/>
    <n v="50"/>
    <n v="18"/>
    <n v="0"/>
    <n v="0"/>
    <n v="0"/>
    <n v="0"/>
    <n v="0"/>
    <n v="0"/>
    <n v="0"/>
    <n v="0"/>
    <n v="0"/>
    <n v="0"/>
    <n v="0"/>
    <n v="0"/>
    <n v="0"/>
    <n v="0"/>
    <n v="0"/>
    <n v="0"/>
    <n v="0"/>
    <n v="0"/>
    <n v="0"/>
    <n v="0"/>
    <n v="0"/>
    <n v="0"/>
    <n v="0"/>
    <n v="0"/>
  </r>
  <r>
    <x v="1"/>
    <x v="7"/>
    <s v="The New Medical Centre"/>
    <s v="F82021"/>
    <x v="5"/>
    <x v="41"/>
    <n v="625"/>
    <n v="288"/>
    <n v="204"/>
    <n v="526"/>
    <n v="270"/>
    <n v="98"/>
    <n v="26"/>
    <n v="8"/>
    <n v="370"/>
    <n v="242"/>
    <n v="184"/>
    <n v="605"/>
    <n v="216"/>
    <n v="351"/>
    <n v="318"/>
    <n v="331"/>
    <n v="90"/>
    <n v="223"/>
    <n v="625"/>
    <n v="526"/>
    <n v="180"/>
    <n v="137"/>
    <n v="94"/>
    <n v="51"/>
    <n v="18"/>
    <n v="0"/>
    <n v="0"/>
    <n v="0"/>
    <n v="0"/>
    <n v="0"/>
    <n v="0"/>
    <n v="0"/>
    <n v="0"/>
    <n v="0"/>
    <n v="0"/>
    <n v="0"/>
    <n v="0"/>
    <n v="0"/>
    <n v="0"/>
    <n v="0"/>
    <n v="0"/>
    <n v="0"/>
    <n v="0"/>
    <n v="0"/>
    <n v="0"/>
    <n v="0"/>
    <n v="0"/>
    <n v="0"/>
    <n v="0"/>
  </r>
  <r>
    <x v="1"/>
    <x v="7"/>
    <s v="Western Road Medical Centre"/>
    <s v="F82013"/>
    <x v="0"/>
    <x v="42"/>
    <n v="892"/>
    <n v="65"/>
    <n v="30"/>
    <n v="694"/>
    <n v="315"/>
    <n v="25"/>
    <n v="49"/>
    <n v="3"/>
    <n v="97"/>
    <n v="66"/>
    <n v="65"/>
    <n v="835"/>
    <n v="93"/>
    <n v="94"/>
    <n v="72"/>
    <n v="109"/>
    <n v="17"/>
    <n v="46"/>
    <n v="892"/>
    <n v="694"/>
    <n v="354"/>
    <n v="98"/>
    <n v="117"/>
    <n v="36"/>
    <n v="28"/>
    <n v="0"/>
    <n v="0"/>
    <n v="0"/>
    <n v="0"/>
    <n v="0"/>
    <n v="0"/>
    <n v="0"/>
    <n v="0"/>
    <n v="0"/>
    <n v="0"/>
    <n v="0"/>
    <n v="0"/>
    <n v="0"/>
    <n v="0"/>
    <n v="0"/>
    <n v="0"/>
    <n v="0"/>
    <n v="0"/>
    <n v="0"/>
    <n v="0"/>
    <n v="0"/>
    <n v="0"/>
    <n v="0"/>
    <n v="0"/>
  </r>
  <r>
    <x v="1"/>
    <x v="7"/>
    <s v="Western Road Medical Centre"/>
    <s v="F82013"/>
    <x v="1"/>
    <x v="42"/>
    <n v="899"/>
    <n v="137"/>
    <n v="69"/>
    <n v="700"/>
    <n v="318"/>
    <n v="69"/>
    <n v="48"/>
    <n v="7"/>
    <n v="205"/>
    <n v="135"/>
    <n v="107"/>
    <n v="847"/>
    <n v="155"/>
    <n v="197"/>
    <n v="163"/>
    <n v="239"/>
    <n v="36"/>
    <n v="73"/>
    <n v="899"/>
    <n v="700"/>
    <n v="355"/>
    <n v="169"/>
    <n v="118"/>
    <n v="57"/>
    <n v="29"/>
    <n v="0"/>
    <n v="0"/>
    <n v="0"/>
    <n v="0"/>
    <n v="0"/>
    <n v="0"/>
    <n v="0"/>
    <n v="0"/>
    <n v="0"/>
    <n v="0"/>
    <n v="0"/>
    <n v="0"/>
    <n v="0"/>
    <n v="0"/>
    <n v="0"/>
    <n v="0"/>
    <n v="0"/>
    <n v="0"/>
    <n v="0"/>
    <n v="0"/>
    <n v="0"/>
    <n v="0"/>
    <n v="0"/>
    <n v="0"/>
  </r>
  <r>
    <x v="1"/>
    <x v="7"/>
    <s v="Western Road Medical Centre"/>
    <s v="F82013"/>
    <x v="2"/>
    <x v="42"/>
    <n v="903"/>
    <n v="225"/>
    <n v="118"/>
    <n v="705"/>
    <n v="320"/>
    <n v="98"/>
    <n v="48"/>
    <n v="7"/>
    <n v="317"/>
    <n v="195"/>
    <n v="157"/>
    <n v="854"/>
    <n v="220"/>
    <n v="308"/>
    <n v="257"/>
    <n v="345"/>
    <n v="73"/>
    <n v="119"/>
    <n v="903"/>
    <n v="705"/>
    <n v="358"/>
    <n v="209"/>
    <n v="117"/>
    <n v="66"/>
    <n v="29"/>
    <n v="0"/>
    <n v="0"/>
    <n v="0"/>
    <n v="0"/>
    <n v="0"/>
    <n v="0"/>
    <n v="0"/>
    <n v="0"/>
    <n v="0"/>
    <n v="0"/>
    <n v="0"/>
    <n v="0"/>
    <n v="0"/>
    <n v="0"/>
    <n v="0"/>
    <n v="0"/>
    <n v="0"/>
    <n v="0"/>
    <n v="0"/>
    <n v="0"/>
    <n v="0"/>
    <n v="0"/>
    <n v="0"/>
    <n v="0"/>
  </r>
  <r>
    <x v="1"/>
    <x v="7"/>
    <s v="Western Road Medical Centre"/>
    <s v="F82013"/>
    <x v="3"/>
    <x v="42"/>
    <n v="907"/>
    <n v="298"/>
    <n v="159"/>
    <n v="710"/>
    <n v="322"/>
    <n v="117"/>
    <n v="48"/>
    <n v="10"/>
    <n v="407"/>
    <n v="258"/>
    <n v="210"/>
    <n v="861"/>
    <n v="284"/>
    <n v="403"/>
    <n v="346"/>
    <n v="429"/>
    <n v="109"/>
    <n v="170"/>
    <n v="907"/>
    <n v="710"/>
    <n v="361"/>
    <n v="219"/>
    <n v="120"/>
    <n v="69"/>
    <n v="29"/>
    <n v="0"/>
    <n v="0"/>
    <n v="0"/>
    <n v="0"/>
    <n v="0"/>
    <n v="0"/>
    <n v="0"/>
    <n v="0"/>
    <n v="0"/>
    <n v="0"/>
    <n v="0"/>
    <n v="0"/>
    <n v="0"/>
    <n v="0"/>
    <n v="0"/>
    <n v="0"/>
    <n v="0"/>
    <n v="0"/>
    <n v="0"/>
    <n v="0"/>
    <n v="0"/>
    <n v="0"/>
    <n v="0"/>
    <n v="0"/>
  </r>
  <r>
    <x v="1"/>
    <x v="7"/>
    <s v="Western Road Medical Centre"/>
    <s v="F82013"/>
    <x v="4"/>
    <x v="42"/>
    <n v="910"/>
    <n v="345"/>
    <n v="187"/>
    <n v="718"/>
    <n v="325"/>
    <n v="142"/>
    <n v="49"/>
    <n v="11"/>
    <n v="463"/>
    <n v="299"/>
    <n v="236"/>
    <n v="869"/>
    <n v="314"/>
    <n v="457"/>
    <n v="404"/>
    <n v="491"/>
    <n v="132"/>
    <n v="227"/>
    <n v="910"/>
    <n v="718"/>
    <n v="364"/>
    <n v="225"/>
    <n v="121"/>
    <n v="70"/>
    <n v="32"/>
    <n v="1"/>
    <n v="0"/>
    <n v="0"/>
    <n v="0"/>
    <n v="0"/>
    <n v="0"/>
    <n v="1"/>
    <n v="0"/>
    <n v="0"/>
    <n v="0"/>
    <n v="1"/>
    <n v="1"/>
    <n v="1"/>
    <n v="0"/>
    <n v="0"/>
    <n v="1"/>
    <n v="1"/>
    <n v="1"/>
    <n v="1"/>
    <n v="1"/>
    <n v="1"/>
    <n v="1"/>
    <n v="1"/>
    <n v="1"/>
  </r>
  <r>
    <x v="1"/>
    <x v="7"/>
    <s v="Western Road Medical Centre"/>
    <s v="F82013"/>
    <x v="5"/>
    <x v="42"/>
    <n v="912"/>
    <n v="383"/>
    <n v="209"/>
    <n v="720"/>
    <n v="329"/>
    <n v="170"/>
    <n v="46"/>
    <n v="10"/>
    <n v="516"/>
    <n v="348"/>
    <n v="277"/>
    <n v="872"/>
    <n v="355"/>
    <n v="505"/>
    <n v="442"/>
    <n v="551"/>
    <n v="167"/>
    <n v="269"/>
    <n v="912"/>
    <n v="720"/>
    <n v="363"/>
    <n v="233"/>
    <n v="121"/>
    <n v="69"/>
    <n v="33"/>
    <n v="1"/>
    <n v="0"/>
    <n v="0"/>
    <n v="0"/>
    <n v="0"/>
    <n v="0"/>
    <n v="1"/>
    <n v="0"/>
    <n v="0"/>
    <n v="0"/>
    <n v="1"/>
    <n v="1"/>
    <n v="1"/>
    <n v="0"/>
    <n v="0"/>
    <n v="1"/>
    <n v="1"/>
    <n v="1"/>
    <n v="1"/>
    <n v="1"/>
    <n v="1"/>
    <n v="1"/>
    <n v="1"/>
    <n v="1"/>
  </r>
  <r>
    <x v="1"/>
    <x v="8"/>
    <s v="AbbaMoor Surgery"/>
    <s v="F82670"/>
    <x v="0"/>
    <x v="43"/>
    <n v="266"/>
    <n v="33"/>
    <n v="19"/>
    <n v="243"/>
    <n v="87"/>
    <n v="16"/>
    <n v="12"/>
    <n v="0"/>
    <n v="36"/>
    <n v="17"/>
    <n v="14"/>
    <n v="248"/>
    <n v="27"/>
    <n v="35"/>
    <n v="27"/>
    <n v="54"/>
    <n v="3"/>
    <n v="22"/>
    <n v="266"/>
    <n v="243"/>
    <n v="141"/>
    <n v="46"/>
    <n v="33"/>
    <n v="14"/>
    <n v="17"/>
    <n v="0"/>
    <n v="0"/>
    <n v="0"/>
    <n v="0"/>
    <n v="0"/>
    <n v="0"/>
    <n v="0"/>
    <n v="0"/>
    <n v="0"/>
    <n v="0"/>
    <n v="0"/>
    <n v="0"/>
    <n v="0"/>
    <n v="0"/>
    <n v="0"/>
    <n v="0"/>
    <n v="0"/>
    <n v="0"/>
    <n v="0"/>
    <n v="0"/>
    <n v="0"/>
    <n v="0"/>
    <n v="0"/>
    <n v="0"/>
  </r>
  <r>
    <x v="1"/>
    <x v="8"/>
    <s v="AbbaMoor Surgery"/>
    <s v="F82670"/>
    <x v="1"/>
    <x v="43"/>
    <n v="271"/>
    <n v="72"/>
    <n v="40"/>
    <n v="248"/>
    <n v="90"/>
    <n v="32"/>
    <n v="12"/>
    <n v="2"/>
    <n v="77"/>
    <n v="51"/>
    <n v="29"/>
    <n v="270"/>
    <n v="59"/>
    <n v="76"/>
    <n v="61"/>
    <n v="100"/>
    <n v="7"/>
    <n v="37"/>
    <n v="271"/>
    <n v="248"/>
    <n v="142"/>
    <n v="63"/>
    <n v="36"/>
    <n v="17"/>
    <n v="18"/>
    <n v="0"/>
    <n v="0"/>
    <n v="0"/>
    <n v="0"/>
    <n v="0"/>
    <n v="0"/>
    <n v="0"/>
    <n v="0"/>
    <n v="0"/>
    <n v="0"/>
    <n v="0"/>
    <n v="0"/>
    <n v="0"/>
    <n v="0"/>
    <n v="0"/>
    <n v="0"/>
    <n v="0"/>
    <n v="0"/>
    <n v="0"/>
    <n v="0"/>
    <n v="0"/>
    <n v="0"/>
    <n v="0"/>
    <n v="0"/>
  </r>
  <r>
    <x v="1"/>
    <x v="8"/>
    <s v="AbbaMoor Surgery"/>
    <s v="F82670"/>
    <x v="2"/>
    <x v="43"/>
    <n v="279"/>
    <n v="111"/>
    <n v="63"/>
    <n v="256"/>
    <n v="92"/>
    <n v="46"/>
    <n v="12"/>
    <n v="1"/>
    <n v="121"/>
    <n v="91"/>
    <n v="65"/>
    <n v="278"/>
    <n v="93"/>
    <n v="120"/>
    <n v="100"/>
    <n v="144"/>
    <n v="30"/>
    <n v="62"/>
    <n v="279"/>
    <n v="256"/>
    <n v="145"/>
    <n v="75"/>
    <n v="36"/>
    <n v="19"/>
    <n v="19"/>
    <n v="0"/>
    <n v="0"/>
    <n v="0"/>
    <n v="0"/>
    <n v="0"/>
    <n v="0"/>
    <n v="0"/>
    <n v="0"/>
    <n v="0"/>
    <n v="0"/>
    <n v="0"/>
    <n v="0"/>
    <n v="0"/>
    <n v="0"/>
    <n v="0"/>
    <n v="0"/>
    <n v="0"/>
    <n v="0"/>
    <n v="0"/>
    <n v="0"/>
    <n v="0"/>
    <n v="0"/>
    <n v="0"/>
    <n v="0"/>
  </r>
  <r>
    <x v="1"/>
    <x v="8"/>
    <s v="AbbaMoor Surgery"/>
    <s v="F82670"/>
    <x v="3"/>
    <x v="43"/>
    <n v="284"/>
    <n v="176"/>
    <n v="105"/>
    <n v="262"/>
    <n v="94"/>
    <n v="63"/>
    <n v="12"/>
    <n v="3"/>
    <n v="189"/>
    <n v="134"/>
    <n v="102"/>
    <n v="283"/>
    <n v="136"/>
    <n v="191"/>
    <n v="169"/>
    <n v="186"/>
    <n v="63"/>
    <n v="79"/>
    <n v="284"/>
    <n v="262"/>
    <n v="150"/>
    <n v="84"/>
    <n v="37"/>
    <n v="21"/>
    <n v="19"/>
    <n v="0"/>
    <n v="0"/>
    <n v="0"/>
    <n v="0"/>
    <n v="0"/>
    <n v="0"/>
    <n v="0"/>
    <n v="0"/>
    <n v="0"/>
    <n v="0"/>
    <n v="0"/>
    <n v="0"/>
    <n v="0"/>
    <n v="0"/>
    <n v="0"/>
    <n v="0"/>
    <n v="0"/>
    <n v="0"/>
    <n v="0"/>
    <n v="0"/>
    <n v="0"/>
    <n v="0"/>
    <n v="0"/>
    <n v="0"/>
  </r>
  <r>
    <x v="1"/>
    <x v="8"/>
    <s v="AbbaMoor Surgery"/>
    <s v="F82670"/>
    <x v="4"/>
    <x v="43"/>
    <n v="288"/>
    <n v="210"/>
    <n v="124"/>
    <n v="267"/>
    <n v="95"/>
    <n v="68"/>
    <n v="13"/>
    <n v="4"/>
    <n v="224"/>
    <n v="183"/>
    <n v="141"/>
    <n v="287"/>
    <n v="184"/>
    <n v="225"/>
    <n v="206"/>
    <n v="217"/>
    <n v="107"/>
    <n v="95"/>
    <n v="288"/>
    <n v="267"/>
    <n v="154"/>
    <n v="90"/>
    <n v="39"/>
    <n v="24"/>
    <n v="18"/>
    <n v="0"/>
    <n v="0"/>
    <n v="0"/>
    <n v="0"/>
    <n v="0"/>
    <n v="0"/>
    <n v="0"/>
    <n v="0"/>
    <n v="0"/>
    <n v="0"/>
    <n v="0"/>
    <n v="0"/>
    <n v="0"/>
    <n v="0"/>
    <n v="0"/>
    <n v="0"/>
    <n v="0"/>
    <n v="0"/>
    <n v="0"/>
    <n v="0"/>
    <n v="0"/>
    <n v="0"/>
    <n v="0"/>
    <n v="0"/>
  </r>
  <r>
    <x v="1"/>
    <x v="8"/>
    <s v="AbbaMoor Surgery"/>
    <s v="F82670"/>
    <x v="5"/>
    <x v="43"/>
    <n v="292"/>
    <n v="218"/>
    <n v="129"/>
    <n v="271"/>
    <n v="97"/>
    <n v="70"/>
    <n v="14"/>
    <n v="5"/>
    <n v="233"/>
    <n v="194"/>
    <n v="155"/>
    <n v="291"/>
    <n v="191"/>
    <n v="235"/>
    <n v="218"/>
    <n v="226"/>
    <n v="120"/>
    <n v="108"/>
    <n v="292"/>
    <n v="271"/>
    <n v="154"/>
    <n v="90"/>
    <n v="41"/>
    <n v="25"/>
    <n v="17"/>
    <n v="7"/>
    <n v="0"/>
    <n v="2"/>
    <n v="0"/>
    <n v="0"/>
    <n v="0"/>
    <n v="5"/>
    <n v="0"/>
    <n v="0"/>
    <n v="1"/>
    <n v="7"/>
    <n v="7"/>
    <n v="7"/>
    <n v="7"/>
    <n v="0"/>
    <n v="7"/>
    <n v="7"/>
    <n v="7"/>
    <n v="7"/>
    <n v="7"/>
    <n v="7"/>
    <n v="5"/>
    <n v="7"/>
    <n v="7"/>
  </r>
  <r>
    <x v="1"/>
    <x v="8"/>
    <s v="Ashton Gardens Surgery"/>
    <s v="F82686"/>
    <x v="0"/>
    <x v="44"/>
    <n v="277"/>
    <n v="54"/>
    <n v="27"/>
    <n v="253"/>
    <n v="137"/>
    <n v="13"/>
    <n v="22"/>
    <n v="1"/>
    <n v="55"/>
    <n v="50"/>
    <n v="49"/>
    <n v="267"/>
    <n v="66"/>
    <n v="60"/>
    <n v="44"/>
    <n v="51"/>
    <n v="7"/>
    <n v="10"/>
    <n v="277"/>
    <n v="253"/>
    <n v="165"/>
    <n v="65"/>
    <n v="36"/>
    <n v="12"/>
    <n v="9"/>
    <n v="0"/>
    <n v="0"/>
    <n v="0"/>
    <n v="0"/>
    <n v="0"/>
    <n v="0"/>
    <n v="0"/>
    <n v="0"/>
    <n v="0"/>
    <n v="0"/>
    <n v="0"/>
    <n v="0"/>
    <n v="0"/>
    <n v="0"/>
    <n v="0"/>
    <n v="0"/>
    <n v="0"/>
    <n v="0"/>
    <n v="0"/>
    <n v="0"/>
    <n v="0"/>
    <n v="0"/>
    <n v="0"/>
    <n v="0"/>
  </r>
  <r>
    <x v="1"/>
    <x v="8"/>
    <s v="Ashton Gardens Surgery"/>
    <s v="F82686"/>
    <x v="1"/>
    <x v="44"/>
    <n v="285"/>
    <n v="87"/>
    <n v="42"/>
    <n v="260"/>
    <n v="138"/>
    <n v="19"/>
    <n v="22"/>
    <n v="3"/>
    <n v="91"/>
    <n v="71"/>
    <n v="69"/>
    <n v="276"/>
    <n v="84"/>
    <n v="95"/>
    <n v="74"/>
    <n v="71"/>
    <n v="20"/>
    <n v="20"/>
    <n v="285"/>
    <n v="260"/>
    <n v="171"/>
    <n v="120"/>
    <n v="38"/>
    <n v="21"/>
    <n v="10"/>
    <n v="0"/>
    <n v="0"/>
    <n v="0"/>
    <n v="0"/>
    <n v="0"/>
    <n v="0"/>
    <n v="0"/>
    <n v="0"/>
    <n v="0"/>
    <n v="0"/>
    <n v="0"/>
    <n v="0"/>
    <n v="0"/>
    <n v="0"/>
    <n v="0"/>
    <n v="0"/>
    <n v="0"/>
    <n v="0"/>
    <n v="0"/>
    <n v="0"/>
    <n v="0"/>
    <n v="0"/>
    <n v="0"/>
    <n v="0"/>
  </r>
  <r>
    <x v="1"/>
    <x v="8"/>
    <s v="Ashton Gardens Surgery"/>
    <s v="F82686"/>
    <x v="2"/>
    <x v="44"/>
    <n v="287"/>
    <n v="110"/>
    <n v="53"/>
    <n v="260"/>
    <n v="137"/>
    <n v="25"/>
    <n v="23"/>
    <n v="4"/>
    <n v="119"/>
    <n v="91"/>
    <n v="85"/>
    <n v="279"/>
    <n v="95"/>
    <n v="119"/>
    <n v="97"/>
    <n v="92"/>
    <n v="30"/>
    <n v="40"/>
    <n v="287"/>
    <n v="260"/>
    <n v="174"/>
    <n v="127"/>
    <n v="37"/>
    <n v="24"/>
    <n v="11"/>
    <n v="0"/>
    <n v="0"/>
    <n v="0"/>
    <n v="0"/>
    <n v="0"/>
    <n v="0"/>
    <n v="0"/>
    <n v="0"/>
    <n v="0"/>
    <n v="0"/>
    <n v="0"/>
    <n v="0"/>
    <n v="0"/>
    <n v="0"/>
    <n v="0"/>
    <n v="0"/>
    <n v="0"/>
    <n v="0"/>
    <n v="0"/>
    <n v="0"/>
    <n v="0"/>
    <n v="0"/>
    <n v="0"/>
    <n v="0"/>
  </r>
  <r>
    <x v="1"/>
    <x v="8"/>
    <s v="Ashton Gardens Surgery"/>
    <s v="F82686"/>
    <x v="3"/>
    <x v="44"/>
    <n v="294"/>
    <n v="144"/>
    <n v="72"/>
    <n v="268"/>
    <n v="141"/>
    <n v="42"/>
    <n v="22"/>
    <n v="5"/>
    <n v="157"/>
    <n v="130"/>
    <n v="127"/>
    <n v="288"/>
    <n v="126"/>
    <n v="156"/>
    <n v="128"/>
    <n v="134"/>
    <n v="47"/>
    <n v="47"/>
    <n v="294"/>
    <n v="268"/>
    <n v="176"/>
    <n v="129"/>
    <n v="39"/>
    <n v="26"/>
    <n v="12"/>
    <n v="0"/>
    <n v="0"/>
    <n v="0"/>
    <n v="0"/>
    <n v="0"/>
    <n v="0"/>
    <n v="0"/>
    <n v="0"/>
    <n v="0"/>
    <n v="0"/>
    <n v="0"/>
    <n v="0"/>
    <n v="0"/>
    <n v="0"/>
    <n v="0"/>
    <n v="0"/>
    <n v="0"/>
    <n v="0"/>
    <n v="0"/>
    <n v="0"/>
    <n v="0"/>
    <n v="0"/>
    <n v="0"/>
    <n v="0"/>
  </r>
  <r>
    <x v="1"/>
    <x v="8"/>
    <s v="Ashton Gardens Surgery"/>
    <s v="F82686"/>
    <x v="4"/>
    <x v="44"/>
    <n v="294"/>
    <n v="168"/>
    <n v="82"/>
    <n v="269"/>
    <n v="138"/>
    <n v="54"/>
    <n v="24"/>
    <n v="5"/>
    <n v="180"/>
    <n v="153"/>
    <n v="138"/>
    <n v="288"/>
    <n v="144"/>
    <n v="181"/>
    <n v="153"/>
    <n v="158"/>
    <n v="65"/>
    <n v="60"/>
    <n v="294"/>
    <n v="269"/>
    <n v="180"/>
    <n v="134"/>
    <n v="39"/>
    <n v="26"/>
    <n v="11"/>
    <n v="11"/>
    <n v="1"/>
    <n v="3"/>
    <n v="0"/>
    <n v="0"/>
    <n v="0"/>
    <n v="0"/>
    <n v="0"/>
    <n v="0"/>
    <n v="0"/>
    <n v="5"/>
    <n v="5"/>
    <n v="5"/>
    <n v="5"/>
    <n v="0"/>
    <n v="11"/>
    <n v="6"/>
    <n v="6"/>
    <n v="8"/>
    <n v="8"/>
    <n v="8"/>
    <n v="5"/>
    <n v="6"/>
    <n v="11"/>
  </r>
  <r>
    <x v="1"/>
    <x v="8"/>
    <s v="Ashton Gardens Surgery"/>
    <s v="F82686"/>
    <x v="5"/>
    <x v="44"/>
    <n v="298"/>
    <n v="185"/>
    <n v="89"/>
    <n v="273"/>
    <n v="139"/>
    <n v="58"/>
    <n v="25"/>
    <n v="6"/>
    <n v="202"/>
    <n v="167"/>
    <n v="151"/>
    <n v="292"/>
    <n v="159"/>
    <n v="199"/>
    <n v="173"/>
    <n v="171"/>
    <n v="79"/>
    <n v="69"/>
    <n v="298"/>
    <n v="273"/>
    <n v="182"/>
    <n v="136"/>
    <n v="39"/>
    <n v="26"/>
    <n v="11"/>
    <n v="11"/>
    <n v="1"/>
    <n v="3"/>
    <n v="0"/>
    <n v="0"/>
    <n v="0"/>
    <n v="0"/>
    <n v="0"/>
    <n v="0"/>
    <n v="0"/>
    <n v="6"/>
    <n v="6"/>
    <n v="6"/>
    <n v="6"/>
    <n v="0"/>
    <n v="11"/>
    <n v="7"/>
    <n v="7"/>
    <n v="10"/>
    <n v="10"/>
    <n v="10"/>
    <n v="7"/>
    <n v="7"/>
    <n v="11"/>
  </r>
  <r>
    <x v="1"/>
    <x v="8"/>
    <s v="Central Park Surgery (Dr Kakad)"/>
    <s v="F82016"/>
    <x v="0"/>
    <x v="45"/>
    <n v="470"/>
    <n v="33"/>
    <n v="17"/>
    <n v="393"/>
    <n v="157"/>
    <n v="12"/>
    <n v="23"/>
    <n v="2"/>
    <n v="50"/>
    <n v="52"/>
    <n v="14"/>
    <n v="427"/>
    <n v="49"/>
    <n v="37"/>
    <n v="29"/>
    <n v="53"/>
    <n v="5"/>
    <n v="22"/>
    <n v="470"/>
    <n v="393"/>
    <n v="257"/>
    <n v="136"/>
    <n v="43"/>
    <n v="25"/>
    <n v="22"/>
    <n v="0"/>
    <n v="0"/>
    <n v="0"/>
    <n v="0"/>
    <n v="0"/>
    <n v="0"/>
    <n v="0"/>
    <n v="0"/>
    <n v="0"/>
    <n v="0"/>
    <n v="0"/>
    <n v="0"/>
    <n v="0"/>
    <n v="0"/>
    <n v="0"/>
    <n v="0"/>
    <n v="0"/>
    <n v="0"/>
    <n v="0"/>
    <n v="0"/>
    <n v="0"/>
    <n v="0"/>
    <n v="0"/>
    <n v="0"/>
  </r>
  <r>
    <x v="1"/>
    <x v="8"/>
    <s v="Central Park Surgery (Dr Kakad)"/>
    <s v="F82016"/>
    <x v="1"/>
    <x v="45"/>
    <n v="466"/>
    <n v="56"/>
    <n v="38"/>
    <n v="391"/>
    <n v="158"/>
    <n v="19"/>
    <n v="22"/>
    <n v="2"/>
    <n v="81"/>
    <n v="64"/>
    <n v="22"/>
    <n v="426"/>
    <n v="59"/>
    <n v="66"/>
    <n v="53"/>
    <n v="70"/>
    <n v="11"/>
    <n v="47"/>
    <n v="466"/>
    <n v="391"/>
    <n v="255"/>
    <n v="158"/>
    <n v="42"/>
    <n v="30"/>
    <n v="22"/>
    <n v="0"/>
    <n v="0"/>
    <n v="0"/>
    <n v="0"/>
    <n v="0"/>
    <n v="0"/>
    <n v="0"/>
    <n v="0"/>
    <n v="0"/>
    <n v="0"/>
    <n v="0"/>
    <n v="0"/>
    <n v="0"/>
    <n v="0"/>
    <n v="0"/>
    <n v="0"/>
    <n v="0"/>
    <n v="0"/>
    <n v="0"/>
    <n v="0"/>
    <n v="0"/>
    <n v="0"/>
    <n v="0"/>
    <n v="0"/>
  </r>
  <r>
    <x v="1"/>
    <x v="8"/>
    <s v="Central Park Surgery (Dr Kakad)"/>
    <s v="F82016"/>
    <x v="2"/>
    <x v="45"/>
    <n v="466"/>
    <n v="85"/>
    <n v="51"/>
    <n v="391"/>
    <n v="157"/>
    <n v="25"/>
    <n v="21"/>
    <n v="2"/>
    <n v="114"/>
    <n v="92"/>
    <n v="32"/>
    <n v="426"/>
    <n v="79"/>
    <n v="101"/>
    <n v="81"/>
    <n v="103"/>
    <n v="21"/>
    <n v="76"/>
    <n v="466"/>
    <n v="391"/>
    <n v="252"/>
    <n v="160"/>
    <n v="42"/>
    <n v="31"/>
    <n v="22"/>
    <n v="0"/>
    <n v="0"/>
    <n v="0"/>
    <n v="0"/>
    <n v="0"/>
    <n v="0"/>
    <n v="0"/>
    <n v="0"/>
    <n v="0"/>
    <n v="0"/>
    <n v="0"/>
    <n v="0"/>
    <n v="0"/>
    <n v="0"/>
    <n v="0"/>
    <n v="0"/>
    <n v="0"/>
    <n v="0"/>
    <n v="0"/>
    <n v="0"/>
    <n v="0"/>
    <n v="0"/>
    <n v="0"/>
    <n v="0"/>
  </r>
  <r>
    <x v="1"/>
    <x v="8"/>
    <s v="Central Park Surgery (Dr Kakad)"/>
    <s v="F82016"/>
    <x v="3"/>
    <x v="45"/>
    <n v="463"/>
    <n v="121"/>
    <n v="76"/>
    <n v="390"/>
    <n v="159"/>
    <n v="38"/>
    <n v="21"/>
    <n v="2"/>
    <n v="153"/>
    <n v="115"/>
    <n v="50"/>
    <n v="428"/>
    <n v="104"/>
    <n v="146"/>
    <n v="117"/>
    <n v="133"/>
    <n v="33"/>
    <n v="95"/>
    <n v="463"/>
    <n v="390"/>
    <n v="247"/>
    <n v="161"/>
    <n v="43"/>
    <n v="31"/>
    <n v="22"/>
    <n v="0"/>
    <n v="0"/>
    <n v="0"/>
    <n v="0"/>
    <n v="0"/>
    <n v="0"/>
    <n v="0"/>
    <n v="0"/>
    <n v="0"/>
    <n v="0"/>
    <n v="0"/>
    <n v="0"/>
    <n v="0"/>
    <n v="0"/>
    <n v="0"/>
    <n v="0"/>
    <n v="0"/>
    <n v="0"/>
    <n v="0"/>
    <n v="0"/>
    <n v="0"/>
    <n v="0"/>
    <n v="0"/>
    <n v="0"/>
  </r>
  <r>
    <x v="1"/>
    <x v="8"/>
    <s v="Central Park Surgery (Dr Kakad)"/>
    <s v="F82016"/>
    <x v="4"/>
    <x v="45"/>
    <n v="462"/>
    <n v="135"/>
    <n v="87"/>
    <n v="389"/>
    <n v="161"/>
    <n v="39"/>
    <n v="21"/>
    <n v="2"/>
    <n v="166"/>
    <n v="121"/>
    <n v="58"/>
    <n v="428"/>
    <n v="108"/>
    <n v="163"/>
    <n v="129"/>
    <n v="142"/>
    <n v="40"/>
    <n v="119"/>
    <n v="462"/>
    <n v="389"/>
    <n v="244"/>
    <n v="160"/>
    <n v="43"/>
    <n v="31"/>
    <n v="22"/>
    <n v="0"/>
    <n v="0"/>
    <n v="0"/>
    <n v="0"/>
    <n v="0"/>
    <n v="0"/>
    <n v="0"/>
    <n v="0"/>
    <n v="0"/>
    <n v="0"/>
    <n v="0"/>
    <n v="0"/>
    <n v="0"/>
    <n v="0"/>
    <n v="0"/>
    <n v="0"/>
    <n v="0"/>
    <n v="0"/>
    <n v="0"/>
    <n v="0"/>
    <n v="0"/>
    <n v="0"/>
    <n v="0"/>
    <n v="0"/>
  </r>
  <r>
    <x v="1"/>
    <x v="8"/>
    <s v="Central Park Surgery (Dr Kakad)"/>
    <s v="F82016"/>
    <x v="5"/>
    <x v="45"/>
    <n v="460"/>
    <n v="151"/>
    <n v="100"/>
    <n v="388"/>
    <n v="163"/>
    <n v="41"/>
    <n v="21"/>
    <n v="2"/>
    <n v="186"/>
    <n v="134"/>
    <n v="61"/>
    <n v="425"/>
    <n v="115"/>
    <n v="184"/>
    <n v="149"/>
    <n v="155"/>
    <n v="43"/>
    <n v="137"/>
    <n v="460"/>
    <n v="388"/>
    <n v="240"/>
    <n v="159"/>
    <n v="43"/>
    <n v="30"/>
    <n v="24"/>
    <n v="0"/>
    <n v="0"/>
    <n v="0"/>
    <n v="0"/>
    <n v="0"/>
    <n v="0"/>
    <n v="0"/>
    <n v="0"/>
    <n v="0"/>
    <n v="0"/>
    <n v="0"/>
    <n v="0"/>
    <n v="0"/>
    <n v="0"/>
    <n v="0"/>
    <n v="0"/>
    <n v="0"/>
    <n v="0"/>
    <n v="0"/>
    <n v="0"/>
    <n v="0"/>
    <n v="0"/>
    <n v="0"/>
    <n v="0"/>
  </r>
  <r>
    <x v="1"/>
    <x v="8"/>
    <s v="Chase Cross Medical Centre (Dr Kulendran)"/>
    <s v="F82630"/>
    <x v="0"/>
    <x v="46"/>
    <n v="515"/>
    <n v="65"/>
    <n v="38"/>
    <n v="493"/>
    <n v="222"/>
    <n v="22"/>
    <n v="61"/>
    <n v="2"/>
    <n v="58"/>
    <n v="55"/>
    <n v="40"/>
    <n v="461"/>
    <n v="76"/>
    <n v="68"/>
    <n v="50"/>
    <n v="81"/>
    <n v="8"/>
    <n v="27"/>
    <n v="515"/>
    <n v="493"/>
    <n v="325"/>
    <n v="125"/>
    <n v="83"/>
    <n v="32"/>
    <n v="25"/>
    <n v="0"/>
    <n v="0"/>
    <n v="0"/>
    <n v="0"/>
    <n v="0"/>
    <n v="0"/>
    <n v="0"/>
    <n v="0"/>
    <n v="0"/>
    <n v="0"/>
    <n v="0"/>
    <n v="0"/>
    <n v="0"/>
    <n v="0"/>
    <n v="0"/>
    <n v="0"/>
    <n v="0"/>
    <n v="0"/>
    <n v="0"/>
    <n v="0"/>
    <n v="0"/>
    <n v="0"/>
    <n v="0"/>
    <n v="0"/>
  </r>
  <r>
    <x v="1"/>
    <x v="8"/>
    <s v="Chase Cross Medical Centre (Dr Kulendran)"/>
    <s v="F82630"/>
    <x v="1"/>
    <x v="46"/>
    <n v="519"/>
    <n v="124"/>
    <n v="74"/>
    <n v="497"/>
    <n v="221"/>
    <n v="32"/>
    <n v="61"/>
    <n v="5"/>
    <n v="111"/>
    <n v="90"/>
    <n v="69"/>
    <n v="468"/>
    <n v="100"/>
    <n v="129"/>
    <n v="93"/>
    <n v="121"/>
    <n v="17"/>
    <n v="48"/>
    <n v="519"/>
    <n v="497"/>
    <n v="325"/>
    <n v="189"/>
    <n v="84"/>
    <n v="55"/>
    <n v="26"/>
    <n v="0"/>
    <n v="0"/>
    <n v="0"/>
    <n v="0"/>
    <n v="0"/>
    <n v="0"/>
    <n v="0"/>
    <n v="0"/>
    <n v="0"/>
    <n v="0"/>
    <n v="0"/>
    <n v="0"/>
    <n v="0"/>
    <n v="0"/>
    <n v="0"/>
    <n v="0"/>
    <n v="0"/>
    <n v="0"/>
    <n v="0"/>
    <n v="0"/>
    <n v="0"/>
    <n v="0"/>
    <n v="0"/>
    <n v="0"/>
  </r>
  <r>
    <x v="1"/>
    <x v="8"/>
    <s v="Chase Cross Medical Centre (Dr Kulendran)"/>
    <s v="F82630"/>
    <x v="2"/>
    <x v="46"/>
    <n v="525"/>
    <n v="193"/>
    <n v="116"/>
    <n v="503"/>
    <n v="224"/>
    <n v="51"/>
    <n v="61"/>
    <n v="7"/>
    <n v="156"/>
    <n v="124"/>
    <n v="96"/>
    <n v="478"/>
    <n v="129"/>
    <n v="200"/>
    <n v="144"/>
    <n v="170"/>
    <n v="28"/>
    <n v="53"/>
    <n v="525"/>
    <n v="503"/>
    <n v="327"/>
    <n v="207"/>
    <n v="83"/>
    <n v="54"/>
    <n v="27"/>
    <n v="0"/>
    <n v="0"/>
    <n v="0"/>
    <n v="0"/>
    <n v="0"/>
    <n v="0"/>
    <n v="0"/>
    <n v="0"/>
    <n v="0"/>
    <n v="0"/>
    <n v="0"/>
    <n v="0"/>
    <n v="0"/>
    <n v="0"/>
    <n v="0"/>
    <n v="0"/>
    <n v="0"/>
    <n v="0"/>
    <n v="0"/>
    <n v="0"/>
    <n v="0"/>
    <n v="0"/>
    <n v="0"/>
    <n v="0"/>
  </r>
  <r>
    <x v="1"/>
    <x v="8"/>
    <s v="Chase Cross Medical Centre (Dr Kulendran)"/>
    <s v="F82630"/>
    <x v="3"/>
    <x v="46"/>
    <n v="531"/>
    <n v="259"/>
    <n v="160"/>
    <n v="509"/>
    <n v="226"/>
    <n v="66"/>
    <n v="62"/>
    <n v="9"/>
    <n v="227"/>
    <n v="161"/>
    <n v="126"/>
    <n v="487"/>
    <n v="158"/>
    <n v="268"/>
    <n v="208"/>
    <n v="221"/>
    <n v="48"/>
    <n v="62"/>
    <n v="531"/>
    <n v="509"/>
    <n v="326"/>
    <n v="209"/>
    <n v="82"/>
    <n v="54"/>
    <n v="30"/>
    <n v="0"/>
    <n v="0"/>
    <n v="0"/>
    <n v="0"/>
    <n v="0"/>
    <n v="0"/>
    <n v="0"/>
    <n v="0"/>
    <n v="0"/>
    <n v="0"/>
    <n v="0"/>
    <n v="0"/>
    <n v="0"/>
    <n v="0"/>
    <n v="0"/>
    <n v="0"/>
    <n v="0"/>
    <n v="0"/>
    <n v="0"/>
    <n v="0"/>
    <n v="0"/>
    <n v="0"/>
    <n v="0"/>
    <n v="0"/>
  </r>
  <r>
    <x v="1"/>
    <x v="8"/>
    <s v="Chase Cross Medical Centre (Dr Kulendran)"/>
    <s v="F82630"/>
    <x v="4"/>
    <x v="46"/>
    <n v="536"/>
    <n v="301"/>
    <n v="193"/>
    <n v="514"/>
    <n v="228"/>
    <n v="73"/>
    <n v="63"/>
    <n v="10"/>
    <n v="268"/>
    <n v="189"/>
    <n v="145"/>
    <n v="496"/>
    <n v="179"/>
    <n v="310"/>
    <n v="248"/>
    <n v="250"/>
    <n v="59"/>
    <n v="113"/>
    <n v="536"/>
    <n v="514"/>
    <n v="327"/>
    <n v="217"/>
    <n v="85"/>
    <n v="58"/>
    <n v="29"/>
    <n v="0"/>
    <n v="0"/>
    <n v="0"/>
    <n v="0"/>
    <n v="0"/>
    <n v="0"/>
    <n v="0"/>
    <n v="0"/>
    <n v="0"/>
    <n v="0"/>
    <n v="0"/>
    <n v="0"/>
    <n v="0"/>
    <n v="0"/>
    <n v="0"/>
    <n v="0"/>
    <n v="0"/>
    <n v="0"/>
    <n v="0"/>
    <n v="0"/>
    <n v="0"/>
    <n v="0"/>
    <n v="0"/>
    <n v="0"/>
  </r>
  <r>
    <x v="1"/>
    <x v="8"/>
    <s v="Chase Cross Medical Centre (Dr Kulendran)"/>
    <s v="F82630"/>
    <x v="5"/>
    <x v="46"/>
    <n v="540"/>
    <n v="331"/>
    <n v="218"/>
    <n v="518"/>
    <n v="228"/>
    <n v="91"/>
    <n v="63"/>
    <n v="13"/>
    <n v="301"/>
    <n v="232"/>
    <n v="178"/>
    <n v="506"/>
    <n v="222"/>
    <n v="343"/>
    <n v="282"/>
    <n v="295"/>
    <n v="87"/>
    <n v="145"/>
    <n v="540"/>
    <n v="518"/>
    <n v="330"/>
    <n v="223"/>
    <n v="83"/>
    <n v="57"/>
    <n v="30"/>
    <n v="1"/>
    <n v="0"/>
    <n v="1"/>
    <n v="0"/>
    <n v="0"/>
    <n v="0"/>
    <n v="1"/>
    <n v="0"/>
    <n v="0"/>
    <n v="0"/>
    <n v="0"/>
    <n v="0"/>
    <n v="0"/>
    <n v="0"/>
    <n v="0"/>
    <n v="1"/>
    <n v="1"/>
    <n v="1"/>
    <n v="0"/>
    <n v="0"/>
    <n v="0"/>
    <n v="0"/>
    <n v="1"/>
    <n v="1"/>
  </r>
  <r>
    <x v="1"/>
    <x v="8"/>
    <s v="Dr N K Gupta Surgery"/>
    <s v="F82610"/>
    <x v="0"/>
    <x v="47"/>
    <n v="220"/>
    <n v="12"/>
    <n v="9"/>
    <n v="163"/>
    <n v="60"/>
    <n v="7"/>
    <n v="3"/>
    <n v="0"/>
    <n v="23"/>
    <n v="22"/>
    <n v="13"/>
    <n v="202"/>
    <n v="24"/>
    <n v="21"/>
    <n v="21"/>
    <n v="37"/>
    <n v="5"/>
    <n v="15"/>
    <n v="220"/>
    <n v="163"/>
    <n v="50"/>
    <n v="21"/>
    <n v="16"/>
    <n v="7"/>
    <n v="6"/>
    <n v="0"/>
    <n v="0"/>
    <n v="0"/>
    <n v="0"/>
    <n v="0"/>
    <n v="0"/>
    <n v="0"/>
    <n v="0"/>
    <n v="0"/>
    <n v="0"/>
    <n v="0"/>
    <n v="0"/>
    <n v="0"/>
    <n v="0"/>
    <n v="0"/>
    <n v="0"/>
    <n v="0"/>
    <n v="0"/>
    <n v="0"/>
    <n v="0"/>
    <n v="0"/>
    <n v="0"/>
    <n v="0"/>
    <n v="0"/>
  </r>
  <r>
    <x v="1"/>
    <x v="8"/>
    <s v="Dr N K Gupta Surgery"/>
    <s v="F82610"/>
    <x v="1"/>
    <x v="47"/>
    <n v="221"/>
    <n v="36"/>
    <n v="23"/>
    <n v="164"/>
    <n v="58"/>
    <n v="18"/>
    <n v="3"/>
    <n v="1"/>
    <n v="56"/>
    <n v="65"/>
    <n v="37"/>
    <n v="206"/>
    <n v="62"/>
    <n v="53"/>
    <n v="49"/>
    <n v="85"/>
    <n v="17"/>
    <n v="42"/>
    <n v="221"/>
    <n v="164"/>
    <n v="48"/>
    <n v="24"/>
    <n v="18"/>
    <n v="10"/>
    <n v="6"/>
    <n v="0"/>
    <n v="0"/>
    <n v="0"/>
    <n v="0"/>
    <n v="0"/>
    <n v="0"/>
    <n v="0"/>
    <n v="0"/>
    <n v="0"/>
    <n v="0"/>
    <n v="0"/>
    <n v="0"/>
    <n v="0"/>
    <n v="0"/>
    <n v="0"/>
    <n v="0"/>
    <n v="0"/>
    <n v="0"/>
    <n v="0"/>
    <n v="0"/>
    <n v="0"/>
    <n v="0"/>
    <n v="0"/>
    <n v="0"/>
  </r>
  <r>
    <x v="1"/>
    <x v="8"/>
    <s v="Dr N K Gupta Surgery"/>
    <s v="F82610"/>
    <x v="2"/>
    <x v="47"/>
    <n v="226"/>
    <n v="68"/>
    <n v="51"/>
    <n v="171"/>
    <n v="58"/>
    <n v="23"/>
    <n v="3"/>
    <n v="2"/>
    <n v="97"/>
    <n v="99"/>
    <n v="65"/>
    <n v="212"/>
    <n v="92"/>
    <n v="94"/>
    <n v="89"/>
    <n v="122"/>
    <n v="47"/>
    <n v="69"/>
    <n v="226"/>
    <n v="171"/>
    <n v="52"/>
    <n v="32"/>
    <n v="18"/>
    <n v="12"/>
    <n v="9"/>
    <n v="0"/>
    <n v="0"/>
    <n v="0"/>
    <n v="0"/>
    <n v="0"/>
    <n v="0"/>
    <n v="0"/>
    <n v="0"/>
    <n v="0"/>
    <n v="0"/>
    <n v="0"/>
    <n v="0"/>
    <n v="0"/>
    <n v="0"/>
    <n v="0"/>
    <n v="0"/>
    <n v="0"/>
    <n v="0"/>
    <n v="0"/>
    <n v="0"/>
    <n v="0"/>
    <n v="0"/>
    <n v="0"/>
    <n v="0"/>
  </r>
  <r>
    <x v="1"/>
    <x v="8"/>
    <s v="Dr N K Gupta Surgery"/>
    <s v="F82610"/>
    <x v="3"/>
    <x v="47"/>
    <n v="227"/>
    <n v="87"/>
    <n v="60"/>
    <n v="174"/>
    <n v="59"/>
    <n v="27"/>
    <n v="4"/>
    <n v="3"/>
    <n v="117"/>
    <n v="127"/>
    <n v="88"/>
    <n v="216"/>
    <n v="120"/>
    <n v="118"/>
    <n v="110"/>
    <n v="145"/>
    <n v="66"/>
    <n v="87"/>
    <n v="227"/>
    <n v="174"/>
    <n v="55"/>
    <n v="37"/>
    <n v="19"/>
    <n v="12"/>
    <n v="9"/>
    <n v="0"/>
    <n v="0"/>
    <n v="0"/>
    <n v="0"/>
    <n v="0"/>
    <n v="0"/>
    <n v="0"/>
    <n v="0"/>
    <n v="0"/>
    <n v="0"/>
    <n v="0"/>
    <n v="0"/>
    <n v="0"/>
    <n v="0"/>
    <n v="0"/>
    <n v="0"/>
    <n v="0"/>
    <n v="0"/>
    <n v="0"/>
    <n v="0"/>
    <n v="0"/>
    <n v="0"/>
    <n v="0"/>
    <n v="0"/>
  </r>
  <r>
    <x v="1"/>
    <x v="8"/>
    <s v="Dr N K Gupta Surgery"/>
    <s v="F82610"/>
    <x v="4"/>
    <x v="47"/>
    <n v="226"/>
    <n v="107"/>
    <n v="73"/>
    <n v="175"/>
    <n v="58"/>
    <n v="31"/>
    <n v="5"/>
    <n v="4"/>
    <n v="141"/>
    <n v="147"/>
    <n v="110"/>
    <n v="217"/>
    <n v="145"/>
    <n v="143"/>
    <n v="134"/>
    <n v="168"/>
    <n v="84"/>
    <n v="116"/>
    <n v="226"/>
    <n v="175"/>
    <n v="56"/>
    <n v="38"/>
    <n v="21"/>
    <n v="14"/>
    <n v="9"/>
    <n v="0"/>
    <n v="0"/>
    <n v="0"/>
    <n v="0"/>
    <n v="0"/>
    <n v="0"/>
    <n v="0"/>
    <n v="0"/>
    <n v="0"/>
    <n v="0"/>
    <n v="0"/>
    <n v="0"/>
    <n v="0"/>
    <n v="0"/>
    <n v="0"/>
    <n v="0"/>
    <n v="0"/>
    <n v="0"/>
    <n v="0"/>
    <n v="0"/>
    <n v="0"/>
    <n v="0"/>
    <n v="0"/>
    <n v="0"/>
  </r>
  <r>
    <x v="1"/>
    <x v="8"/>
    <s v="Dr N K Gupta Surgery"/>
    <s v="F82610"/>
    <x v="5"/>
    <x v="47"/>
    <n v="228"/>
    <n v="126"/>
    <n v="84"/>
    <n v="177"/>
    <n v="58"/>
    <n v="42"/>
    <n v="5"/>
    <n v="4"/>
    <n v="164"/>
    <n v="163"/>
    <n v="129"/>
    <n v="220"/>
    <n v="156"/>
    <n v="165"/>
    <n v="157"/>
    <n v="187"/>
    <n v="103"/>
    <n v="129"/>
    <n v="228"/>
    <n v="177"/>
    <n v="58"/>
    <n v="44"/>
    <n v="21"/>
    <n v="14"/>
    <n v="9"/>
    <n v="0"/>
    <n v="0"/>
    <n v="0"/>
    <n v="0"/>
    <n v="0"/>
    <n v="0"/>
    <n v="0"/>
    <n v="0"/>
    <n v="0"/>
    <n v="0"/>
    <n v="0"/>
    <n v="0"/>
    <n v="0"/>
    <n v="0"/>
    <n v="0"/>
    <n v="0"/>
    <n v="0"/>
    <n v="0"/>
    <n v="0"/>
    <n v="0"/>
    <n v="0"/>
    <n v="0"/>
    <n v="0"/>
    <n v="0"/>
  </r>
  <r>
    <x v="1"/>
    <x v="8"/>
    <s v="Harold Hill Health Centre (Dr Kuchhai)"/>
    <s v="F82014"/>
    <x v="0"/>
    <x v="48"/>
    <n v="483"/>
    <n v="60"/>
    <n v="36"/>
    <n v="422"/>
    <n v="167"/>
    <n v="30"/>
    <n v="27"/>
    <n v="2"/>
    <n v="74"/>
    <n v="97"/>
    <n v="68"/>
    <n v="439"/>
    <n v="107"/>
    <n v="71"/>
    <n v="62"/>
    <n v="106"/>
    <n v="41"/>
    <n v="2"/>
    <n v="483"/>
    <n v="422"/>
    <n v="260"/>
    <n v="186"/>
    <n v="51"/>
    <n v="23"/>
    <n v="19"/>
    <n v="0"/>
    <n v="0"/>
    <n v="0"/>
    <n v="0"/>
    <n v="0"/>
    <n v="0"/>
    <n v="0"/>
    <n v="0"/>
    <n v="0"/>
    <n v="0"/>
    <n v="0"/>
    <n v="0"/>
    <n v="0"/>
    <n v="0"/>
    <n v="0"/>
    <n v="0"/>
    <n v="0"/>
    <n v="0"/>
    <n v="0"/>
    <n v="0"/>
    <n v="0"/>
    <n v="0"/>
    <n v="0"/>
    <n v="0"/>
  </r>
  <r>
    <x v="1"/>
    <x v="8"/>
    <s v="Harold Hill Health Centre (Dr Kuchhai)"/>
    <s v="F82014"/>
    <x v="1"/>
    <x v="48"/>
    <n v="494"/>
    <n v="139"/>
    <n v="91"/>
    <n v="433"/>
    <n v="157"/>
    <n v="51"/>
    <n v="43"/>
    <n v="6"/>
    <n v="166"/>
    <n v="183"/>
    <n v="157"/>
    <n v="458"/>
    <n v="191"/>
    <n v="163"/>
    <n v="147"/>
    <n v="194"/>
    <n v="101"/>
    <n v="13"/>
    <n v="494"/>
    <n v="433"/>
    <n v="263"/>
    <n v="218"/>
    <n v="54"/>
    <n v="27"/>
    <n v="19"/>
    <n v="0"/>
    <n v="0"/>
    <n v="0"/>
    <n v="0"/>
    <n v="0"/>
    <n v="0"/>
    <n v="0"/>
    <n v="0"/>
    <n v="0"/>
    <n v="0"/>
    <n v="0"/>
    <n v="0"/>
    <n v="0"/>
    <n v="0"/>
    <n v="0"/>
    <n v="0"/>
    <n v="0"/>
    <n v="0"/>
    <n v="0"/>
    <n v="0"/>
    <n v="0"/>
    <n v="0"/>
    <n v="0"/>
    <n v="0"/>
  </r>
  <r>
    <x v="1"/>
    <x v="8"/>
    <s v="Harold Hill Health Centre (Dr Kuchhai)"/>
    <s v="F82014"/>
    <x v="2"/>
    <x v="48"/>
    <n v="503"/>
    <n v="199"/>
    <n v="127"/>
    <n v="442"/>
    <n v="158"/>
    <n v="71"/>
    <n v="45"/>
    <n v="11"/>
    <n v="242"/>
    <n v="251"/>
    <n v="215"/>
    <n v="477"/>
    <n v="256"/>
    <n v="236"/>
    <n v="216"/>
    <n v="261"/>
    <n v="143"/>
    <n v="82"/>
    <n v="503"/>
    <n v="442"/>
    <n v="266"/>
    <n v="224"/>
    <n v="55"/>
    <n v="31"/>
    <n v="18"/>
    <n v="0"/>
    <n v="0"/>
    <n v="0"/>
    <n v="0"/>
    <n v="0"/>
    <n v="0"/>
    <n v="0"/>
    <n v="0"/>
    <n v="0"/>
    <n v="0"/>
    <n v="0"/>
    <n v="0"/>
    <n v="0"/>
    <n v="0"/>
    <n v="0"/>
    <n v="0"/>
    <n v="0"/>
    <n v="0"/>
    <n v="0"/>
    <n v="0"/>
    <n v="0"/>
    <n v="0"/>
    <n v="0"/>
    <n v="0"/>
  </r>
  <r>
    <x v="1"/>
    <x v="8"/>
    <s v="Harold Hill Health Centre (Dr Kuchhai)"/>
    <s v="F82014"/>
    <x v="3"/>
    <x v="48"/>
    <n v="516"/>
    <n v="252"/>
    <n v="171"/>
    <n v="453"/>
    <n v="160"/>
    <n v="87"/>
    <n v="45"/>
    <n v="14"/>
    <n v="305"/>
    <n v="300"/>
    <n v="270"/>
    <n v="493"/>
    <n v="303"/>
    <n v="297"/>
    <n v="275"/>
    <n v="324"/>
    <n v="193"/>
    <n v="103"/>
    <n v="516"/>
    <n v="453"/>
    <n v="269"/>
    <n v="230"/>
    <n v="54"/>
    <n v="30"/>
    <n v="21"/>
    <n v="1"/>
    <n v="0"/>
    <n v="1"/>
    <n v="1"/>
    <n v="1"/>
    <n v="0"/>
    <n v="1"/>
    <n v="0"/>
    <n v="0"/>
    <n v="0"/>
    <n v="1"/>
    <n v="1"/>
    <n v="1"/>
    <n v="1"/>
    <n v="0"/>
    <n v="1"/>
    <n v="1"/>
    <n v="1"/>
    <n v="1"/>
    <n v="1"/>
    <n v="1"/>
    <n v="1"/>
    <n v="1"/>
    <n v="1"/>
  </r>
  <r>
    <x v="1"/>
    <x v="8"/>
    <s v="Harold Hill Health Centre (Dr Kuchhai)"/>
    <s v="F82014"/>
    <x v="4"/>
    <x v="48"/>
    <n v="517"/>
    <n v="281"/>
    <n v="193"/>
    <n v="453"/>
    <n v="159"/>
    <n v="91"/>
    <n v="47"/>
    <n v="15"/>
    <n v="339"/>
    <n v="327"/>
    <n v="294"/>
    <n v="495"/>
    <n v="329"/>
    <n v="329"/>
    <n v="307"/>
    <n v="355"/>
    <n v="219"/>
    <n v="128"/>
    <n v="517"/>
    <n v="453"/>
    <n v="269"/>
    <n v="231"/>
    <n v="54"/>
    <n v="31"/>
    <n v="20"/>
    <n v="1"/>
    <n v="0"/>
    <n v="1"/>
    <n v="1"/>
    <n v="1"/>
    <n v="0"/>
    <n v="1"/>
    <n v="0"/>
    <n v="0"/>
    <n v="0"/>
    <n v="1"/>
    <n v="1"/>
    <n v="1"/>
    <n v="1"/>
    <n v="0"/>
    <n v="1"/>
    <n v="1"/>
    <n v="1"/>
    <n v="1"/>
    <n v="1"/>
    <n v="1"/>
    <n v="1"/>
    <n v="1"/>
    <n v="1"/>
  </r>
  <r>
    <x v="1"/>
    <x v="8"/>
    <s v="Harold Hill Health Centre (Dr Kuchhai)"/>
    <s v="F82014"/>
    <x v="5"/>
    <x v="48"/>
    <n v="522"/>
    <n v="313"/>
    <n v="218"/>
    <n v="458"/>
    <n v="157"/>
    <n v="92"/>
    <n v="49"/>
    <n v="18"/>
    <n v="372"/>
    <n v="363"/>
    <n v="321"/>
    <n v="504"/>
    <n v="366"/>
    <n v="365"/>
    <n v="343"/>
    <n v="388"/>
    <n v="251"/>
    <n v="192"/>
    <n v="522"/>
    <n v="458"/>
    <n v="275"/>
    <n v="235"/>
    <n v="53"/>
    <n v="30"/>
    <n v="20"/>
    <n v="2"/>
    <n v="0"/>
    <n v="2"/>
    <n v="2"/>
    <n v="2"/>
    <n v="0"/>
    <n v="2"/>
    <n v="0"/>
    <n v="0"/>
    <n v="1"/>
    <n v="2"/>
    <n v="2"/>
    <n v="2"/>
    <n v="2"/>
    <n v="0"/>
    <n v="2"/>
    <n v="2"/>
    <n v="2"/>
    <n v="2"/>
    <n v="2"/>
    <n v="2"/>
    <n v="1"/>
    <n v="2"/>
    <n v="2"/>
  </r>
  <r>
    <x v="1"/>
    <x v="8"/>
    <s v="Ingrebourne Medical Centre"/>
    <s v="F82648"/>
    <x v="0"/>
    <x v="49"/>
    <n v="282"/>
    <n v="31"/>
    <n v="20"/>
    <n v="228"/>
    <n v="101"/>
    <n v="17"/>
    <n v="10"/>
    <n v="0"/>
    <n v="42"/>
    <n v="38"/>
    <n v="13"/>
    <n v="248"/>
    <n v="70"/>
    <n v="39"/>
    <n v="33"/>
    <n v="46"/>
    <n v="6"/>
    <n v="12"/>
    <n v="282"/>
    <n v="228"/>
    <n v="127"/>
    <n v="69"/>
    <n v="24"/>
    <n v="10"/>
    <n v="10"/>
    <n v="0"/>
    <n v="0"/>
    <n v="0"/>
    <n v="0"/>
    <n v="0"/>
    <n v="0"/>
    <n v="0"/>
    <n v="0"/>
    <n v="0"/>
    <n v="0"/>
    <n v="0"/>
    <n v="0"/>
    <n v="0"/>
    <n v="0"/>
    <n v="0"/>
    <n v="0"/>
    <n v="0"/>
    <n v="0"/>
    <n v="0"/>
    <n v="0"/>
    <n v="0"/>
    <n v="0"/>
    <n v="0"/>
    <n v="0"/>
  </r>
  <r>
    <x v="1"/>
    <x v="8"/>
    <s v="Ingrebourne Medical Centre"/>
    <s v="F82648"/>
    <x v="1"/>
    <x v="49"/>
    <n v="286"/>
    <n v="68"/>
    <n v="47"/>
    <n v="232"/>
    <n v="101"/>
    <n v="26"/>
    <n v="10"/>
    <n v="0"/>
    <n v="91"/>
    <n v="53"/>
    <n v="49"/>
    <n v="256"/>
    <n v="86"/>
    <n v="85"/>
    <n v="76"/>
    <n v="71"/>
    <n v="13"/>
    <n v="18"/>
    <n v="286"/>
    <n v="232"/>
    <n v="129"/>
    <n v="92"/>
    <n v="26"/>
    <n v="13"/>
    <n v="10"/>
    <n v="0"/>
    <n v="0"/>
    <n v="0"/>
    <n v="0"/>
    <n v="0"/>
    <n v="0"/>
    <n v="0"/>
    <n v="0"/>
    <n v="0"/>
    <n v="0"/>
    <n v="0"/>
    <n v="0"/>
    <n v="0"/>
    <n v="0"/>
    <n v="0"/>
    <n v="0"/>
    <n v="0"/>
    <n v="0"/>
    <n v="0"/>
    <n v="0"/>
    <n v="0"/>
    <n v="0"/>
    <n v="0"/>
    <n v="0"/>
  </r>
  <r>
    <x v="1"/>
    <x v="8"/>
    <s v="Ingrebourne Medical Centre"/>
    <s v="F82648"/>
    <x v="2"/>
    <x v="49"/>
    <n v="284"/>
    <n v="92"/>
    <n v="66"/>
    <n v="231"/>
    <n v="100"/>
    <n v="32"/>
    <n v="10"/>
    <n v="0"/>
    <n v="120"/>
    <n v="72"/>
    <n v="77"/>
    <n v="256"/>
    <n v="101"/>
    <n v="113"/>
    <n v="105"/>
    <n v="91"/>
    <n v="18"/>
    <n v="39"/>
    <n v="284"/>
    <n v="231"/>
    <n v="130"/>
    <n v="97"/>
    <n v="26"/>
    <n v="13"/>
    <n v="8"/>
    <n v="0"/>
    <n v="0"/>
    <n v="0"/>
    <n v="0"/>
    <n v="0"/>
    <n v="0"/>
    <n v="0"/>
    <n v="0"/>
    <n v="0"/>
    <n v="0"/>
    <n v="0"/>
    <n v="0"/>
    <n v="0"/>
    <n v="0"/>
    <n v="0"/>
    <n v="0"/>
    <n v="0"/>
    <n v="0"/>
    <n v="0"/>
    <n v="0"/>
    <n v="0"/>
    <n v="0"/>
    <n v="0"/>
    <n v="0"/>
  </r>
  <r>
    <x v="1"/>
    <x v="8"/>
    <s v="Ingrebourne Medical Centre"/>
    <s v="F82648"/>
    <x v="3"/>
    <x v="49"/>
    <n v="287"/>
    <n v="110"/>
    <n v="80"/>
    <n v="233"/>
    <n v="101"/>
    <n v="39"/>
    <n v="10"/>
    <n v="0"/>
    <n v="148"/>
    <n v="94"/>
    <n v="90"/>
    <n v="263"/>
    <n v="121"/>
    <n v="138"/>
    <n v="129"/>
    <n v="108"/>
    <n v="37"/>
    <n v="54"/>
    <n v="287"/>
    <n v="233"/>
    <n v="128"/>
    <n v="99"/>
    <n v="28"/>
    <n v="15"/>
    <n v="9"/>
    <n v="0"/>
    <n v="0"/>
    <n v="0"/>
    <n v="0"/>
    <n v="0"/>
    <n v="0"/>
    <n v="0"/>
    <n v="0"/>
    <n v="0"/>
    <n v="0"/>
    <n v="0"/>
    <n v="0"/>
    <n v="0"/>
    <n v="0"/>
    <n v="0"/>
    <n v="0"/>
    <n v="0"/>
    <n v="0"/>
    <n v="0"/>
    <n v="0"/>
    <n v="0"/>
    <n v="0"/>
    <n v="0"/>
    <n v="0"/>
  </r>
  <r>
    <x v="1"/>
    <x v="8"/>
    <s v="Ingrebourne Medical Centre"/>
    <s v="F82648"/>
    <x v="4"/>
    <x v="49"/>
    <n v="289"/>
    <n v="132"/>
    <n v="96"/>
    <n v="235"/>
    <n v="102"/>
    <n v="46"/>
    <n v="11"/>
    <n v="0"/>
    <n v="175"/>
    <n v="108"/>
    <n v="97"/>
    <n v="264"/>
    <n v="131"/>
    <n v="166"/>
    <n v="155"/>
    <n v="128"/>
    <n v="48"/>
    <n v="61"/>
    <n v="289"/>
    <n v="235"/>
    <n v="130"/>
    <n v="103"/>
    <n v="28"/>
    <n v="15"/>
    <n v="9"/>
    <n v="0"/>
    <n v="0"/>
    <n v="0"/>
    <n v="0"/>
    <n v="0"/>
    <n v="0"/>
    <n v="0"/>
    <n v="0"/>
    <n v="0"/>
    <n v="0"/>
    <n v="0"/>
    <n v="0"/>
    <n v="0"/>
    <n v="0"/>
    <n v="0"/>
    <n v="0"/>
    <n v="0"/>
    <n v="0"/>
    <n v="0"/>
    <n v="0"/>
    <n v="0"/>
    <n v="0"/>
    <n v="0"/>
    <n v="0"/>
  </r>
  <r>
    <x v="1"/>
    <x v="8"/>
    <s v="Ingrebourne Medical Centre"/>
    <s v="F82648"/>
    <x v="5"/>
    <x v="49"/>
    <n v="292"/>
    <n v="144"/>
    <n v="104"/>
    <n v="239"/>
    <n v="104"/>
    <n v="49"/>
    <n v="11"/>
    <n v="1"/>
    <n v="189"/>
    <n v="122"/>
    <n v="105"/>
    <n v="270"/>
    <n v="146"/>
    <n v="181"/>
    <n v="170"/>
    <n v="144"/>
    <n v="62"/>
    <n v="64"/>
    <n v="292"/>
    <n v="239"/>
    <n v="132"/>
    <n v="107"/>
    <n v="28"/>
    <n v="16"/>
    <n v="9"/>
    <n v="0"/>
    <n v="0"/>
    <n v="0"/>
    <n v="0"/>
    <n v="0"/>
    <n v="0"/>
    <n v="0"/>
    <n v="0"/>
    <n v="0"/>
    <n v="0"/>
    <n v="0"/>
    <n v="0"/>
    <n v="0"/>
    <n v="0"/>
    <n v="0"/>
    <n v="0"/>
    <n v="0"/>
    <n v="0"/>
    <n v="0"/>
    <n v="0"/>
    <n v="0"/>
    <n v="0"/>
    <n v="0"/>
    <n v="0"/>
  </r>
  <r>
    <x v="1"/>
    <x v="8"/>
    <s v="Kings Park Surgery"/>
    <s v="Y02973"/>
    <x v="0"/>
    <x v="50"/>
    <n v="339"/>
    <n v="48"/>
    <n v="25"/>
    <n v="318"/>
    <n v="134"/>
    <n v="18"/>
    <n v="25"/>
    <n v="1"/>
    <n v="45"/>
    <n v="33"/>
    <n v="24"/>
    <n v="322"/>
    <n v="51"/>
    <n v="56"/>
    <n v="39"/>
    <n v="59"/>
    <n v="2"/>
    <n v="25"/>
    <n v="339"/>
    <n v="318"/>
    <n v="132"/>
    <n v="50"/>
    <n v="46"/>
    <n v="17"/>
    <n v="29"/>
    <n v="0"/>
    <n v="0"/>
    <n v="0"/>
    <n v="0"/>
    <n v="0"/>
    <n v="0"/>
    <n v="0"/>
    <n v="0"/>
    <n v="0"/>
    <n v="0"/>
    <n v="0"/>
    <n v="0"/>
    <n v="0"/>
    <n v="0"/>
    <n v="0"/>
    <n v="0"/>
    <n v="0"/>
    <n v="0"/>
    <n v="0"/>
    <n v="0"/>
    <n v="0"/>
    <n v="0"/>
    <n v="0"/>
    <n v="0"/>
  </r>
  <r>
    <x v="1"/>
    <x v="8"/>
    <s v="Kings Park Surgery"/>
    <s v="Y02973"/>
    <x v="1"/>
    <x v="50"/>
    <n v="352"/>
    <n v="93"/>
    <n v="54"/>
    <n v="331"/>
    <n v="140"/>
    <n v="61"/>
    <n v="25"/>
    <n v="3"/>
    <n v="88"/>
    <n v="67"/>
    <n v="44"/>
    <n v="334"/>
    <n v="64"/>
    <n v="103"/>
    <n v="68"/>
    <n v="187"/>
    <n v="7"/>
    <n v="44"/>
    <n v="352"/>
    <n v="331"/>
    <n v="137"/>
    <n v="82"/>
    <n v="46"/>
    <n v="27"/>
    <n v="27"/>
    <n v="0"/>
    <n v="0"/>
    <n v="0"/>
    <n v="0"/>
    <n v="0"/>
    <n v="0"/>
    <n v="0"/>
    <n v="0"/>
    <n v="0"/>
    <n v="0"/>
    <n v="0"/>
    <n v="0"/>
    <n v="0"/>
    <n v="0"/>
    <n v="0"/>
    <n v="0"/>
    <n v="0"/>
    <n v="0"/>
    <n v="0"/>
    <n v="0"/>
    <n v="0"/>
    <n v="0"/>
    <n v="0"/>
    <n v="0"/>
  </r>
  <r>
    <x v="1"/>
    <x v="8"/>
    <s v="Kings Park Surgery"/>
    <s v="Y02973"/>
    <x v="2"/>
    <x v="50"/>
    <n v="356"/>
    <n v="138"/>
    <n v="83"/>
    <n v="334"/>
    <n v="144"/>
    <n v="70"/>
    <n v="24"/>
    <n v="4"/>
    <n v="130"/>
    <n v="91"/>
    <n v="70"/>
    <n v="344"/>
    <n v="78"/>
    <n v="149"/>
    <n v="106"/>
    <n v="210"/>
    <n v="21"/>
    <n v="70"/>
    <n v="356"/>
    <n v="334"/>
    <n v="139"/>
    <n v="93"/>
    <n v="47"/>
    <n v="28"/>
    <n v="28"/>
    <n v="0"/>
    <n v="0"/>
    <n v="0"/>
    <n v="0"/>
    <n v="0"/>
    <n v="0"/>
    <n v="0"/>
    <n v="0"/>
    <n v="0"/>
    <n v="0"/>
    <n v="0"/>
    <n v="0"/>
    <n v="0"/>
    <n v="0"/>
    <n v="0"/>
    <n v="0"/>
    <n v="0"/>
    <n v="0"/>
    <n v="0"/>
    <n v="0"/>
    <n v="0"/>
    <n v="0"/>
    <n v="0"/>
    <n v="0"/>
  </r>
  <r>
    <x v="1"/>
    <x v="8"/>
    <s v="Kings Park Surgery"/>
    <s v="Y02973"/>
    <x v="3"/>
    <x v="50"/>
    <n v="364"/>
    <n v="173"/>
    <n v="107"/>
    <n v="342"/>
    <n v="145"/>
    <n v="83"/>
    <n v="25"/>
    <n v="5"/>
    <n v="173"/>
    <n v="117"/>
    <n v="124"/>
    <n v="352"/>
    <n v="94"/>
    <n v="187"/>
    <n v="149"/>
    <n v="263"/>
    <n v="36"/>
    <n v="84"/>
    <n v="364"/>
    <n v="342"/>
    <n v="145"/>
    <n v="99"/>
    <n v="48"/>
    <n v="29"/>
    <n v="28"/>
    <n v="0"/>
    <n v="0"/>
    <n v="0"/>
    <n v="0"/>
    <n v="0"/>
    <n v="0"/>
    <n v="0"/>
    <n v="0"/>
    <n v="0"/>
    <n v="0"/>
    <n v="0"/>
    <n v="0"/>
    <n v="0"/>
    <n v="0"/>
    <n v="0"/>
    <n v="0"/>
    <n v="0"/>
    <n v="0"/>
    <n v="0"/>
    <n v="0"/>
    <n v="0"/>
    <n v="0"/>
    <n v="0"/>
    <n v="0"/>
  </r>
  <r>
    <x v="1"/>
    <x v="8"/>
    <s v="Kings Park Surgery"/>
    <s v="Y02973"/>
    <x v="4"/>
    <x v="50"/>
    <n v="367"/>
    <n v="223"/>
    <n v="133"/>
    <n v="345"/>
    <n v="150"/>
    <n v="93"/>
    <n v="25"/>
    <n v="3"/>
    <n v="222"/>
    <n v="204"/>
    <n v="183"/>
    <n v="356"/>
    <n v="204"/>
    <n v="239"/>
    <n v="201"/>
    <n v="295"/>
    <n v="101"/>
    <n v="118"/>
    <n v="367"/>
    <n v="345"/>
    <n v="151"/>
    <n v="109"/>
    <n v="49"/>
    <n v="30"/>
    <n v="29"/>
    <n v="0"/>
    <n v="0"/>
    <n v="0"/>
    <n v="0"/>
    <n v="0"/>
    <n v="0"/>
    <n v="0"/>
    <n v="0"/>
    <n v="0"/>
    <n v="0"/>
    <n v="0"/>
    <n v="0"/>
    <n v="0"/>
    <n v="0"/>
    <n v="0"/>
    <n v="0"/>
    <n v="0"/>
    <n v="0"/>
    <n v="0"/>
    <n v="0"/>
    <n v="0"/>
    <n v="0"/>
    <n v="0"/>
    <n v="0"/>
  </r>
  <r>
    <x v="1"/>
    <x v="8"/>
    <s v="Kings Park Surgery"/>
    <s v="Y02973"/>
    <x v="5"/>
    <x v="50"/>
    <n v="370"/>
    <n v="249"/>
    <n v="149"/>
    <n v="349"/>
    <n v="150"/>
    <n v="97"/>
    <n v="26"/>
    <n v="4"/>
    <n v="251"/>
    <n v="244"/>
    <n v="205"/>
    <n v="360"/>
    <n v="246"/>
    <n v="268"/>
    <n v="231"/>
    <n v="310"/>
    <n v="138"/>
    <n v="130"/>
    <n v="370"/>
    <n v="349"/>
    <n v="158"/>
    <n v="114"/>
    <n v="48"/>
    <n v="29"/>
    <n v="32"/>
    <n v="1"/>
    <n v="0"/>
    <n v="1"/>
    <n v="1"/>
    <n v="0"/>
    <n v="1"/>
    <n v="1"/>
    <n v="1"/>
    <n v="0"/>
    <n v="0"/>
    <n v="1"/>
    <n v="1"/>
    <n v="1"/>
    <n v="1"/>
    <n v="0"/>
    <n v="1"/>
    <n v="1"/>
    <n v="1"/>
    <n v="1"/>
    <n v="1"/>
    <n v="1"/>
    <n v="1"/>
    <n v="1"/>
    <n v="1"/>
  </r>
  <r>
    <x v="1"/>
    <x v="8"/>
    <s v="Lynwood Medical Centre"/>
    <s v="F82030"/>
    <x v="0"/>
    <x v="51"/>
    <n v="1054"/>
    <n v="183"/>
    <n v="110"/>
    <n v="892"/>
    <n v="348"/>
    <n v="73"/>
    <n v="116"/>
    <n v="9"/>
    <n v="225"/>
    <n v="349"/>
    <n v="197"/>
    <n v="994"/>
    <n v="339"/>
    <n v="212"/>
    <n v="189"/>
    <n v="375"/>
    <n v="93"/>
    <n v="345"/>
    <n v="1054"/>
    <n v="892"/>
    <n v="479"/>
    <n v="191"/>
    <n v="150"/>
    <n v="53"/>
    <n v="37"/>
    <n v="0"/>
    <n v="0"/>
    <n v="0"/>
    <n v="0"/>
    <n v="0"/>
    <n v="0"/>
    <n v="0"/>
    <n v="0"/>
    <n v="0"/>
    <n v="0"/>
    <n v="0"/>
    <n v="0"/>
    <n v="0"/>
    <n v="0"/>
    <n v="0"/>
    <n v="0"/>
    <n v="0"/>
    <n v="0"/>
    <n v="0"/>
    <n v="0"/>
    <n v="0"/>
    <n v="0"/>
    <n v="0"/>
    <n v="0"/>
  </r>
  <r>
    <x v="1"/>
    <x v="8"/>
    <s v="Lynwood Medical Centre"/>
    <s v="F82030"/>
    <x v="1"/>
    <x v="51"/>
    <n v="1069"/>
    <n v="353"/>
    <n v="222"/>
    <n v="901"/>
    <n v="354"/>
    <n v="115"/>
    <n v="116"/>
    <n v="9"/>
    <n v="432"/>
    <n v="513"/>
    <n v="360"/>
    <n v="1017"/>
    <n v="450"/>
    <n v="416"/>
    <n v="376"/>
    <n v="545"/>
    <n v="225"/>
    <n v="472"/>
    <n v="1069"/>
    <n v="901"/>
    <n v="483"/>
    <n v="308"/>
    <n v="151"/>
    <n v="79"/>
    <n v="36"/>
    <n v="0"/>
    <n v="0"/>
    <n v="0"/>
    <n v="0"/>
    <n v="0"/>
    <n v="0"/>
    <n v="0"/>
    <n v="0"/>
    <n v="0"/>
    <n v="0"/>
    <n v="0"/>
    <n v="0"/>
    <n v="0"/>
    <n v="0"/>
    <n v="0"/>
    <n v="0"/>
    <n v="0"/>
    <n v="0"/>
    <n v="0"/>
    <n v="0"/>
    <n v="0"/>
    <n v="0"/>
    <n v="0"/>
    <n v="0"/>
  </r>
  <r>
    <x v="1"/>
    <x v="8"/>
    <s v="Lynwood Medical Centre"/>
    <s v="F82030"/>
    <x v="2"/>
    <x v="51"/>
    <n v="1070"/>
    <n v="451"/>
    <n v="287"/>
    <n v="904"/>
    <n v="352"/>
    <n v="138"/>
    <n v="115"/>
    <n v="14"/>
    <n v="542"/>
    <n v="591"/>
    <n v="425"/>
    <n v="1023"/>
    <n v="509"/>
    <n v="528"/>
    <n v="477"/>
    <n v="630"/>
    <n v="291"/>
    <n v="552"/>
    <n v="1070"/>
    <n v="904"/>
    <n v="486"/>
    <n v="327"/>
    <n v="150"/>
    <n v="84"/>
    <n v="38"/>
    <n v="0"/>
    <n v="0"/>
    <n v="0"/>
    <n v="0"/>
    <n v="0"/>
    <n v="0"/>
    <n v="0"/>
    <n v="0"/>
    <n v="0"/>
    <n v="0"/>
    <n v="0"/>
    <n v="0"/>
    <n v="0"/>
    <n v="0"/>
    <n v="0"/>
    <n v="0"/>
    <n v="0"/>
    <n v="0"/>
    <n v="0"/>
    <n v="0"/>
    <n v="0"/>
    <n v="0"/>
    <n v="0"/>
    <n v="0"/>
  </r>
  <r>
    <x v="1"/>
    <x v="8"/>
    <s v="Lynwood Medical Centre"/>
    <s v="F82030"/>
    <x v="3"/>
    <x v="51"/>
    <n v="1072"/>
    <n v="535"/>
    <n v="341"/>
    <n v="908"/>
    <n v="350"/>
    <n v="152"/>
    <n v="117"/>
    <n v="15"/>
    <n v="634"/>
    <n v="697"/>
    <n v="520"/>
    <n v="1035"/>
    <n v="633"/>
    <n v="625"/>
    <n v="576"/>
    <n v="738"/>
    <n v="381"/>
    <n v="674"/>
    <n v="1072"/>
    <n v="908"/>
    <n v="484"/>
    <n v="333"/>
    <n v="150"/>
    <n v="84"/>
    <n v="39"/>
    <n v="0"/>
    <n v="0"/>
    <n v="0"/>
    <n v="0"/>
    <n v="0"/>
    <n v="0"/>
    <n v="0"/>
    <n v="0"/>
    <n v="0"/>
    <n v="0"/>
    <n v="0"/>
    <n v="0"/>
    <n v="0"/>
    <n v="0"/>
    <n v="0"/>
    <n v="0"/>
    <n v="0"/>
    <n v="0"/>
    <n v="0"/>
    <n v="0"/>
    <n v="0"/>
    <n v="0"/>
    <n v="0"/>
    <n v="0"/>
  </r>
  <r>
    <x v="1"/>
    <x v="8"/>
    <s v="Lynwood Medical Centre"/>
    <s v="F82030"/>
    <x v="4"/>
    <x v="51"/>
    <n v="1075"/>
    <n v="606"/>
    <n v="390"/>
    <n v="909"/>
    <n v="352"/>
    <n v="161"/>
    <n v="118"/>
    <n v="18"/>
    <n v="718"/>
    <n v="760"/>
    <n v="560"/>
    <n v="1041"/>
    <n v="697"/>
    <n v="706"/>
    <n v="657"/>
    <n v="803"/>
    <n v="438"/>
    <n v="742"/>
    <n v="1075"/>
    <n v="909"/>
    <n v="486"/>
    <n v="339"/>
    <n v="150"/>
    <n v="84"/>
    <n v="39"/>
    <n v="0"/>
    <n v="0"/>
    <n v="0"/>
    <n v="0"/>
    <n v="0"/>
    <n v="0"/>
    <n v="0"/>
    <n v="0"/>
    <n v="0"/>
    <n v="0"/>
    <n v="0"/>
    <n v="0"/>
    <n v="0"/>
    <n v="0"/>
    <n v="0"/>
    <n v="0"/>
    <n v="0"/>
    <n v="0"/>
    <n v="0"/>
    <n v="0"/>
    <n v="0"/>
    <n v="0"/>
    <n v="0"/>
    <n v="0"/>
  </r>
  <r>
    <x v="1"/>
    <x v="8"/>
    <s v="Lynwood Medical Centre"/>
    <s v="F82030"/>
    <x v="5"/>
    <x v="51"/>
    <n v="1086"/>
    <n v="673"/>
    <n v="436"/>
    <n v="920"/>
    <n v="362"/>
    <n v="198"/>
    <n v="118"/>
    <n v="24"/>
    <n v="801"/>
    <n v="795"/>
    <n v="646"/>
    <n v="1058"/>
    <n v="745"/>
    <n v="788"/>
    <n v="736"/>
    <n v="856"/>
    <n v="502"/>
    <n v="786"/>
    <n v="1086"/>
    <n v="920"/>
    <n v="489"/>
    <n v="349"/>
    <n v="152"/>
    <n v="95"/>
    <n v="38"/>
    <n v="0"/>
    <n v="0"/>
    <n v="0"/>
    <n v="0"/>
    <n v="0"/>
    <n v="0"/>
    <n v="0"/>
    <n v="0"/>
    <n v="0"/>
    <n v="0"/>
    <n v="0"/>
    <n v="0"/>
    <n v="0"/>
    <n v="0"/>
    <n v="0"/>
    <n v="0"/>
    <n v="0"/>
    <n v="0"/>
    <n v="0"/>
    <n v="0"/>
    <n v="0"/>
    <n v="0"/>
    <n v="0"/>
    <n v="0"/>
  </r>
  <r>
    <x v="1"/>
    <x v="8"/>
    <s v="Oak Lodge Surgery (Dr Chowdhury)"/>
    <s v="F82045"/>
    <x v="0"/>
    <x v="52"/>
    <n v="171"/>
    <n v="21"/>
    <n v="13"/>
    <n v="165"/>
    <n v="75"/>
    <n v="15"/>
    <n v="4"/>
    <n v="2"/>
    <n v="24"/>
    <n v="32"/>
    <n v="26"/>
    <n v="171"/>
    <n v="41"/>
    <n v="23"/>
    <n v="20"/>
    <n v="38"/>
    <n v="10"/>
    <n v="31"/>
    <n v="171"/>
    <n v="165"/>
    <n v="84"/>
    <n v="30"/>
    <n v="30"/>
    <n v="9"/>
    <n v="8"/>
    <n v="0"/>
    <n v="0"/>
    <n v="0"/>
    <n v="0"/>
    <n v="0"/>
    <n v="0"/>
    <n v="0"/>
    <n v="0"/>
    <n v="0"/>
    <n v="0"/>
    <n v="0"/>
    <n v="0"/>
    <n v="0"/>
    <n v="0"/>
    <n v="0"/>
    <n v="0"/>
    <n v="0"/>
    <n v="0"/>
    <n v="0"/>
    <n v="0"/>
    <n v="0"/>
    <n v="0"/>
    <n v="0"/>
    <n v="0"/>
  </r>
  <r>
    <x v="1"/>
    <x v="8"/>
    <s v="Oak Lodge Surgery (Dr Chowdhury)"/>
    <s v="F82045"/>
    <x v="1"/>
    <x v="52"/>
    <n v="173"/>
    <n v="48"/>
    <n v="31"/>
    <n v="167"/>
    <n v="75"/>
    <n v="23"/>
    <n v="6"/>
    <n v="3"/>
    <n v="49"/>
    <n v="43"/>
    <n v="39"/>
    <n v="173"/>
    <n v="56"/>
    <n v="52"/>
    <n v="44"/>
    <n v="50"/>
    <n v="24"/>
    <n v="41"/>
    <n v="173"/>
    <n v="167"/>
    <n v="86"/>
    <n v="37"/>
    <n v="30"/>
    <n v="15"/>
    <n v="8"/>
    <n v="0"/>
    <n v="0"/>
    <n v="0"/>
    <n v="0"/>
    <n v="0"/>
    <n v="0"/>
    <n v="0"/>
    <n v="0"/>
    <n v="0"/>
    <n v="0"/>
    <n v="0"/>
    <n v="0"/>
    <n v="0"/>
    <n v="0"/>
    <n v="0"/>
    <n v="0"/>
    <n v="0"/>
    <n v="0"/>
    <n v="0"/>
    <n v="0"/>
    <n v="0"/>
    <n v="0"/>
    <n v="0"/>
    <n v="0"/>
  </r>
  <r>
    <x v="1"/>
    <x v="8"/>
    <s v="Oak Lodge Surgery (Dr Chowdhury)"/>
    <s v="F82045"/>
    <x v="2"/>
    <x v="52"/>
    <n v="170"/>
    <n v="68"/>
    <n v="40"/>
    <n v="164"/>
    <n v="73"/>
    <n v="29"/>
    <n v="6"/>
    <n v="5"/>
    <n v="71"/>
    <n v="63"/>
    <n v="51"/>
    <n v="170"/>
    <n v="73"/>
    <n v="72"/>
    <n v="63"/>
    <n v="69"/>
    <n v="33"/>
    <n v="52"/>
    <n v="170"/>
    <n v="164"/>
    <n v="81"/>
    <n v="37"/>
    <n v="32"/>
    <n v="16"/>
    <n v="7"/>
    <n v="0"/>
    <n v="0"/>
    <n v="0"/>
    <n v="0"/>
    <n v="0"/>
    <n v="0"/>
    <n v="0"/>
    <n v="0"/>
    <n v="0"/>
    <n v="0"/>
    <n v="0"/>
    <n v="0"/>
    <n v="0"/>
    <n v="0"/>
    <n v="0"/>
    <n v="0"/>
    <n v="0"/>
    <n v="0"/>
    <n v="0"/>
    <n v="0"/>
    <n v="0"/>
    <n v="0"/>
    <n v="0"/>
    <n v="0"/>
  </r>
  <r>
    <x v="1"/>
    <x v="8"/>
    <s v="Oak Lodge Surgery (Dr Chowdhury)"/>
    <s v="F82045"/>
    <x v="3"/>
    <x v="52"/>
    <n v="170"/>
    <n v="85"/>
    <n v="50"/>
    <n v="164"/>
    <n v="73"/>
    <n v="35"/>
    <n v="6"/>
    <n v="4"/>
    <n v="88"/>
    <n v="75"/>
    <n v="69"/>
    <n v="170"/>
    <n v="83"/>
    <n v="90"/>
    <n v="83"/>
    <n v="81"/>
    <n v="50"/>
    <n v="59"/>
    <n v="170"/>
    <n v="164"/>
    <n v="81"/>
    <n v="38"/>
    <n v="32"/>
    <n v="16"/>
    <n v="7"/>
    <n v="0"/>
    <n v="0"/>
    <n v="0"/>
    <n v="0"/>
    <n v="0"/>
    <n v="0"/>
    <n v="0"/>
    <n v="0"/>
    <n v="0"/>
    <n v="0"/>
    <n v="0"/>
    <n v="0"/>
    <n v="0"/>
    <n v="0"/>
    <n v="0"/>
    <n v="0"/>
    <n v="0"/>
    <n v="0"/>
    <n v="0"/>
    <n v="0"/>
    <n v="0"/>
    <n v="0"/>
    <n v="0"/>
    <n v="0"/>
  </r>
  <r>
    <x v="1"/>
    <x v="8"/>
    <s v="Oak Lodge Surgery (Dr Chowdhury)"/>
    <s v="F82045"/>
    <x v="4"/>
    <x v="52"/>
    <n v="183"/>
    <n v="119"/>
    <n v="67"/>
    <n v="177"/>
    <n v="75"/>
    <n v="45"/>
    <n v="12"/>
    <n v="9"/>
    <n v="121"/>
    <n v="96"/>
    <n v="88"/>
    <n v="183"/>
    <n v="96"/>
    <n v="124"/>
    <n v="110"/>
    <n v="109"/>
    <n v="65"/>
    <n v="71"/>
    <n v="183"/>
    <n v="177"/>
    <n v="83"/>
    <n v="41"/>
    <n v="36"/>
    <n v="19"/>
    <n v="6"/>
    <n v="0"/>
    <n v="0"/>
    <n v="0"/>
    <n v="0"/>
    <n v="0"/>
    <n v="0"/>
    <n v="0"/>
    <n v="0"/>
    <n v="0"/>
    <n v="0"/>
    <n v="0"/>
    <n v="0"/>
    <n v="0"/>
    <n v="0"/>
    <n v="0"/>
    <n v="0"/>
    <n v="0"/>
    <n v="0"/>
    <n v="0"/>
    <n v="0"/>
    <n v="0"/>
    <n v="0"/>
    <n v="0"/>
    <n v="0"/>
  </r>
  <r>
    <x v="1"/>
    <x v="8"/>
    <s v="Oak Lodge Surgery (Dr Chowdhury)"/>
    <s v="F82045"/>
    <x v="5"/>
    <x v="52"/>
    <n v="189"/>
    <n v="146"/>
    <n v="82"/>
    <n v="182"/>
    <n v="68"/>
    <n v="52"/>
    <n v="22"/>
    <n v="15"/>
    <n v="151"/>
    <n v="140"/>
    <n v="107"/>
    <n v="188"/>
    <n v="131"/>
    <n v="152"/>
    <n v="140"/>
    <n v="149"/>
    <n v="88"/>
    <n v="91"/>
    <n v="189"/>
    <n v="182"/>
    <n v="85"/>
    <n v="41"/>
    <n v="38"/>
    <n v="19"/>
    <n v="6"/>
    <n v="0"/>
    <n v="0"/>
    <n v="0"/>
    <n v="0"/>
    <n v="0"/>
    <n v="0"/>
    <n v="0"/>
    <n v="0"/>
    <n v="0"/>
    <n v="0"/>
    <n v="0"/>
    <n v="0"/>
    <n v="0"/>
    <n v="0"/>
    <n v="0"/>
    <n v="0"/>
    <n v="0"/>
    <n v="0"/>
    <n v="0"/>
    <n v="0"/>
    <n v="0"/>
    <n v="0"/>
    <n v="0"/>
    <n v="0"/>
  </r>
  <r>
    <x v="1"/>
    <x v="8"/>
    <s v="Petersfield Surgery"/>
    <s v="F82010"/>
    <x v="0"/>
    <x v="53"/>
    <n v="558"/>
    <n v="50"/>
    <n v="18"/>
    <n v="470"/>
    <n v="244"/>
    <n v="14"/>
    <n v="47"/>
    <n v="0"/>
    <n v="79"/>
    <n v="40"/>
    <n v="21"/>
    <n v="492"/>
    <n v="127"/>
    <n v="62"/>
    <n v="48"/>
    <n v="69"/>
    <n v="3"/>
    <n v="37"/>
    <n v="558"/>
    <n v="470"/>
    <n v="229"/>
    <n v="92"/>
    <n v="84"/>
    <n v="25"/>
    <n v="27"/>
    <n v="0"/>
    <n v="0"/>
    <n v="0"/>
    <n v="0"/>
    <n v="0"/>
    <n v="0"/>
    <n v="0"/>
    <n v="0"/>
    <n v="0"/>
    <n v="0"/>
    <n v="0"/>
    <n v="0"/>
    <n v="0"/>
    <n v="0"/>
    <n v="0"/>
    <n v="0"/>
    <n v="0"/>
    <n v="0"/>
    <n v="0"/>
    <n v="0"/>
    <n v="0"/>
    <n v="0"/>
    <n v="0"/>
    <n v="0"/>
  </r>
  <r>
    <x v="1"/>
    <x v="8"/>
    <s v="Petersfield Surgery"/>
    <s v="F82010"/>
    <x v="1"/>
    <x v="53"/>
    <n v="567"/>
    <n v="113"/>
    <n v="48"/>
    <n v="479"/>
    <n v="246"/>
    <n v="40"/>
    <n v="48"/>
    <n v="2"/>
    <n v="160"/>
    <n v="73"/>
    <n v="35"/>
    <n v="506"/>
    <n v="140"/>
    <n v="133"/>
    <n v="107"/>
    <n v="125"/>
    <n v="10"/>
    <n v="53"/>
    <n v="567"/>
    <n v="479"/>
    <n v="232"/>
    <n v="138"/>
    <n v="84"/>
    <n v="36"/>
    <n v="29"/>
    <n v="0"/>
    <n v="0"/>
    <n v="0"/>
    <n v="0"/>
    <n v="0"/>
    <n v="0"/>
    <n v="0"/>
    <n v="0"/>
    <n v="0"/>
    <n v="0"/>
    <n v="0"/>
    <n v="0"/>
    <n v="0"/>
    <n v="0"/>
    <n v="0"/>
    <n v="0"/>
    <n v="0"/>
    <n v="0"/>
    <n v="0"/>
    <n v="0"/>
    <n v="0"/>
    <n v="0"/>
    <n v="0"/>
    <n v="0"/>
  </r>
  <r>
    <x v="1"/>
    <x v="8"/>
    <s v="Petersfield Surgery"/>
    <s v="F82010"/>
    <x v="2"/>
    <x v="53"/>
    <n v="581"/>
    <n v="164"/>
    <n v="80"/>
    <n v="492"/>
    <n v="254"/>
    <n v="57"/>
    <n v="47"/>
    <n v="4"/>
    <n v="218"/>
    <n v="107"/>
    <n v="55"/>
    <n v="522"/>
    <n v="158"/>
    <n v="194"/>
    <n v="155"/>
    <n v="190"/>
    <n v="24"/>
    <n v="90"/>
    <n v="581"/>
    <n v="492"/>
    <n v="235"/>
    <n v="163"/>
    <n v="86"/>
    <n v="42"/>
    <n v="29"/>
    <n v="0"/>
    <n v="0"/>
    <n v="0"/>
    <n v="0"/>
    <n v="0"/>
    <n v="0"/>
    <n v="0"/>
    <n v="0"/>
    <n v="0"/>
    <n v="0"/>
    <n v="0"/>
    <n v="0"/>
    <n v="0"/>
    <n v="0"/>
    <n v="0"/>
    <n v="0"/>
    <n v="0"/>
    <n v="0"/>
    <n v="0"/>
    <n v="0"/>
    <n v="0"/>
    <n v="0"/>
    <n v="0"/>
    <n v="0"/>
  </r>
  <r>
    <x v="1"/>
    <x v="8"/>
    <s v="Petersfield Surgery"/>
    <s v="F82010"/>
    <x v="3"/>
    <x v="53"/>
    <n v="575"/>
    <n v="200"/>
    <n v="106"/>
    <n v="489"/>
    <n v="253"/>
    <n v="78"/>
    <n v="46"/>
    <n v="11"/>
    <n v="267"/>
    <n v="148"/>
    <n v="92"/>
    <n v="522"/>
    <n v="198"/>
    <n v="244"/>
    <n v="204"/>
    <n v="230"/>
    <n v="54"/>
    <n v="107"/>
    <n v="575"/>
    <n v="489"/>
    <n v="233"/>
    <n v="166"/>
    <n v="86"/>
    <n v="46"/>
    <n v="29"/>
    <n v="0"/>
    <n v="0"/>
    <n v="0"/>
    <n v="0"/>
    <n v="0"/>
    <n v="0"/>
    <n v="0"/>
    <n v="0"/>
    <n v="0"/>
    <n v="0"/>
    <n v="0"/>
    <n v="0"/>
    <n v="0"/>
    <n v="0"/>
    <n v="0"/>
    <n v="0"/>
    <n v="0"/>
    <n v="0"/>
    <n v="0"/>
    <n v="0"/>
    <n v="0"/>
    <n v="0"/>
    <n v="0"/>
    <n v="0"/>
  </r>
  <r>
    <x v="1"/>
    <x v="8"/>
    <s v="Petersfield Surgery"/>
    <s v="F82010"/>
    <x v="4"/>
    <x v="53"/>
    <n v="575"/>
    <n v="235"/>
    <n v="127"/>
    <n v="489"/>
    <n v="252"/>
    <n v="91"/>
    <n v="46"/>
    <n v="13"/>
    <n v="306"/>
    <n v="191"/>
    <n v="111"/>
    <n v="526"/>
    <n v="220"/>
    <n v="287"/>
    <n v="247"/>
    <n v="265"/>
    <n v="75"/>
    <n v="128"/>
    <n v="575"/>
    <n v="489"/>
    <n v="232"/>
    <n v="170"/>
    <n v="86"/>
    <n v="48"/>
    <n v="29"/>
    <n v="0"/>
    <n v="0"/>
    <n v="0"/>
    <n v="0"/>
    <n v="0"/>
    <n v="0"/>
    <n v="0"/>
    <n v="0"/>
    <n v="0"/>
    <n v="0"/>
    <n v="0"/>
    <n v="0"/>
    <n v="0"/>
    <n v="0"/>
    <n v="0"/>
    <n v="0"/>
    <n v="0"/>
    <n v="0"/>
    <n v="0"/>
    <n v="0"/>
    <n v="0"/>
    <n v="0"/>
    <n v="0"/>
    <n v="0"/>
  </r>
  <r>
    <x v="1"/>
    <x v="8"/>
    <s v="Petersfield Surgery"/>
    <s v="F82010"/>
    <x v="5"/>
    <x v="53"/>
    <n v="589"/>
    <n v="283"/>
    <n v="152"/>
    <n v="504"/>
    <n v="256"/>
    <n v="97"/>
    <n v="50"/>
    <n v="12"/>
    <n v="356"/>
    <n v="240"/>
    <n v="148"/>
    <n v="547"/>
    <n v="258"/>
    <n v="341"/>
    <n v="299"/>
    <n v="308"/>
    <n v="116"/>
    <n v="160"/>
    <n v="589"/>
    <n v="504"/>
    <n v="238"/>
    <n v="176"/>
    <n v="89"/>
    <n v="51"/>
    <n v="28"/>
    <n v="0"/>
    <n v="0"/>
    <n v="0"/>
    <n v="0"/>
    <n v="0"/>
    <n v="0"/>
    <n v="0"/>
    <n v="0"/>
    <n v="0"/>
    <n v="0"/>
    <n v="0"/>
    <n v="0"/>
    <n v="0"/>
    <n v="0"/>
    <n v="0"/>
    <n v="0"/>
    <n v="0"/>
    <n v="0"/>
    <n v="0"/>
    <n v="0"/>
    <n v="0"/>
    <n v="0"/>
    <n v="0"/>
    <n v="0"/>
  </r>
  <r>
    <x v="1"/>
    <x v="8"/>
    <s v="Straight Road Doctors Surgery (Dr Prasad)"/>
    <s v="F82671"/>
    <x v="0"/>
    <x v="54"/>
    <n v="263"/>
    <n v="36"/>
    <n v="26"/>
    <n v="214"/>
    <n v="88"/>
    <n v="12"/>
    <n v="12"/>
    <n v="1"/>
    <n v="36"/>
    <n v="33"/>
    <n v="15"/>
    <n v="236"/>
    <n v="35"/>
    <n v="39"/>
    <n v="26"/>
    <n v="50"/>
    <n v="4"/>
    <n v="15"/>
    <n v="263"/>
    <n v="214"/>
    <n v="115"/>
    <n v="54"/>
    <n v="26"/>
    <n v="12"/>
    <n v="12"/>
    <n v="0"/>
    <n v="0"/>
    <n v="0"/>
    <n v="0"/>
    <n v="0"/>
    <n v="0"/>
    <n v="0"/>
    <n v="0"/>
    <n v="0"/>
    <n v="0"/>
    <n v="0"/>
    <n v="0"/>
    <n v="0"/>
    <n v="0"/>
    <n v="0"/>
    <n v="0"/>
    <n v="0"/>
    <n v="0"/>
    <n v="0"/>
    <n v="0"/>
    <n v="0"/>
    <n v="0"/>
    <n v="0"/>
    <n v="0"/>
  </r>
  <r>
    <x v="1"/>
    <x v="8"/>
    <s v="Straight Road Doctors Surgery (Dr Prasad)"/>
    <s v="F82671"/>
    <x v="1"/>
    <x v="54"/>
    <n v="267"/>
    <n v="61"/>
    <n v="39"/>
    <n v="218"/>
    <n v="89"/>
    <n v="23"/>
    <n v="13"/>
    <n v="4"/>
    <n v="74"/>
    <n v="72"/>
    <n v="29"/>
    <n v="247"/>
    <n v="61"/>
    <n v="74"/>
    <n v="52"/>
    <n v="90"/>
    <n v="12"/>
    <n v="28"/>
    <n v="267"/>
    <n v="218"/>
    <n v="115"/>
    <n v="71"/>
    <n v="28"/>
    <n v="15"/>
    <n v="12"/>
    <n v="0"/>
    <n v="0"/>
    <n v="0"/>
    <n v="0"/>
    <n v="0"/>
    <n v="0"/>
    <n v="0"/>
    <n v="0"/>
    <n v="0"/>
    <n v="0"/>
    <n v="0"/>
    <n v="0"/>
    <n v="0"/>
    <n v="0"/>
    <n v="0"/>
    <n v="0"/>
    <n v="0"/>
    <n v="0"/>
    <n v="0"/>
    <n v="0"/>
    <n v="0"/>
    <n v="0"/>
    <n v="0"/>
    <n v="0"/>
  </r>
  <r>
    <x v="1"/>
    <x v="8"/>
    <s v="Straight Road Doctors Surgery (Dr Prasad)"/>
    <s v="F82671"/>
    <x v="2"/>
    <x v="54"/>
    <n v="268"/>
    <n v="81"/>
    <n v="54"/>
    <n v="219"/>
    <n v="89"/>
    <n v="28"/>
    <n v="13"/>
    <n v="4"/>
    <n v="95"/>
    <n v="97"/>
    <n v="38"/>
    <n v="250"/>
    <n v="85"/>
    <n v="98"/>
    <n v="73"/>
    <n v="114"/>
    <n v="20"/>
    <n v="44"/>
    <n v="268"/>
    <n v="219"/>
    <n v="116"/>
    <n v="75"/>
    <n v="28"/>
    <n v="15"/>
    <n v="12"/>
    <n v="0"/>
    <n v="0"/>
    <n v="0"/>
    <n v="0"/>
    <n v="0"/>
    <n v="0"/>
    <n v="0"/>
    <n v="0"/>
    <n v="0"/>
    <n v="0"/>
    <n v="0"/>
    <n v="0"/>
    <n v="0"/>
    <n v="0"/>
    <n v="0"/>
    <n v="0"/>
    <n v="0"/>
    <n v="0"/>
    <n v="0"/>
    <n v="0"/>
    <n v="0"/>
    <n v="0"/>
    <n v="0"/>
    <n v="0"/>
  </r>
  <r>
    <x v="1"/>
    <x v="8"/>
    <s v="Straight Road Doctors Surgery (Dr Prasad)"/>
    <s v="F82671"/>
    <x v="3"/>
    <x v="54"/>
    <n v="270"/>
    <n v="110"/>
    <n v="72"/>
    <n v="220"/>
    <n v="93"/>
    <n v="42"/>
    <n v="11"/>
    <n v="4"/>
    <n v="131"/>
    <n v="124"/>
    <n v="66"/>
    <n v="254"/>
    <n v="110"/>
    <n v="138"/>
    <n v="104"/>
    <n v="154"/>
    <n v="41"/>
    <n v="62"/>
    <n v="270"/>
    <n v="220"/>
    <n v="116"/>
    <n v="74"/>
    <n v="30"/>
    <n v="16"/>
    <n v="11"/>
    <n v="0"/>
    <n v="0"/>
    <n v="0"/>
    <n v="0"/>
    <n v="0"/>
    <n v="0"/>
    <n v="0"/>
    <n v="0"/>
    <n v="0"/>
    <n v="0"/>
    <n v="0"/>
    <n v="0"/>
    <n v="0"/>
    <n v="0"/>
    <n v="0"/>
    <n v="0"/>
    <n v="0"/>
    <n v="0"/>
    <n v="0"/>
    <n v="0"/>
    <n v="0"/>
    <n v="0"/>
    <n v="0"/>
    <n v="0"/>
  </r>
  <r>
    <x v="1"/>
    <x v="8"/>
    <s v="Straight Road Doctors Surgery (Dr Prasad)"/>
    <s v="F82671"/>
    <x v="4"/>
    <x v="54"/>
    <n v="267"/>
    <n v="134"/>
    <n v="86"/>
    <n v="220"/>
    <n v="95"/>
    <n v="46"/>
    <n v="12"/>
    <n v="6"/>
    <n v="159"/>
    <n v="138"/>
    <n v="77"/>
    <n v="256"/>
    <n v="117"/>
    <n v="165"/>
    <n v="137"/>
    <n v="171"/>
    <n v="53"/>
    <n v="75"/>
    <n v="267"/>
    <n v="220"/>
    <n v="114"/>
    <n v="77"/>
    <n v="29"/>
    <n v="16"/>
    <n v="11"/>
    <n v="0"/>
    <n v="0"/>
    <n v="0"/>
    <n v="0"/>
    <n v="0"/>
    <n v="0"/>
    <n v="0"/>
    <n v="0"/>
    <n v="0"/>
    <n v="0"/>
    <n v="0"/>
    <n v="0"/>
    <n v="0"/>
    <n v="0"/>
    <n v="0"/>
    <n v="0"/>
    <n v="0"/>
    <n v="0"/>
    <n v="0"/>
    <n v="0"/>
    <n v="0"/>
    <n v="0"/>
    <n v="0"/>
    <n v="0"/>
  </r>
  <r>
    <x v="1"/>
    <x v="8"/>
    <s v="Straight Road Doctors Surgery (Dr Prasad)"/>
    <s v="F82671"/>
    <x v="5"/>
    <x v="54"/>
    <n v="274"/>
    <n v="151"/>
    <n v="99"/>
    <n v="227"/>
    <n v="98"/>
    <n v="49"/>
    <n v="11"/>
    <n v="5"/>
    <n v="184"/>
    <n v="157"/>
    <n v="91"/>
    <n v="264"/>
    <n v="135"/>
    <n v="187"/>
    <n v="154"/>
    <n v="184"/>
    <n v="66"/>
    <n v="89"/>
    <n v="274"/>
    <n v="227"/>
    <n v="114"/>
    <n v="79"/>
    <n v="31"/>
    <n v="18"/>
    <n v="12"/>
    <n v="0"/>
    <n v="0"/>
    <n v="0"/>
    <n v="0"/>
    <n v="0"/>
    <n v="0"/>
    <n v="0"/>
    <n v="0"/>
    <n v="0"/>
    <n v="0"/>
    <n v="0"/>
    <n v="0"/>
    <n v="0"/>
    <n v="0"/>
    <n v="0"/>
    <n v="0"/>
    <n v="0"/>
    <n v="0"/>
    <n v="0"/>
    <n v="0"/>
    <n v="0"/>
    <n v="0"/>
    <n v="0"/>
    <n v="0"/>
  </r>
  <r>
    <x v="1"/>
    <x v="8"/>
    <s v="The Greenwood Practice"/>
    <s v="F82007"/>
    <x v="0"/>
    <x v="55"/>
    <n v="638"/>
    <n v="66"/>
    <n v="39"/>
    <n v="504"/>
    <n v="185"/>
    <n v="21"/>
    <n v="45"/>
    <n v="4"/>
    <n v="108"/>
    <n v="50"/>
    <n v="54"/>
    <n v="595"/>
    <n v="120"/>
    <n v="88"/>
    <n v="69"/>
    <n v="90"/>
    <n v="10"/>
    <n v="35"/>
    <n v="638"/>
    <n v="504"/>
    <n v="329"/>
    <n v="111"/>
    <n v="67"/>
    <n v="16"/>
    <n v="9"/>
    <n v="0"/>
    <n v="0"/>
    <n v="0"/>
    <n v="0"/>
    <n v="0"/>
    <n v="0"/>
    <n v="0"/>
    <n v="0"/>
    <n v="0"/>
    <n v="0"/>
    <n v="0"/>
    <n v="0"/>
    <n v="0"/>
    <n v="0"/>
    <n v="0"/>
    <n v="0"/>
    <n v="0"/>
    <n v="0"/>
    <n v="0"/>
    <n v="0"/>
    <n v="0"/>
    <n v="0"/>
    <n v="0"/>
    <n v="0"/>
  </r>
  <r>
    <x v="1"/>
    <x v="8"/>
    <s v="The Greenwood Practice"/>
    <s v="F82007"/>
    <x v="1"/>
    <x v="55"/>
    <n v="636"/>
    <n v="115"/>
    <n v="77"/>
    <n v="503"/>
    <n v="187"/>
    <n v="35"/>
    <n v="45"/>
    <n v="6"/>
    <n v="180"/>
    <n v="87"/>
    <n v="86"/>
    <n v="599"/>
    <n v="148"/>
    <n v="150"/>
    <n v="113"/>
    <n v="143"/>
    <n v="19"/>
    <n v="71"/>
    <n v="636"/>
    <n v="503"/>
    <n v="327"/>
    <n v="172"/>
    <n v="69"/>
    <n v="25"/>
    <n v="9"/>
    <n v="0"/>
    <n v="0"/>
    <n v="0"/>
    <n v="0"/>
    <n v="0"/>
    <n v="0"/>
    <n v="0"/>
    <n v="0"/>
    <n v="0"/>
    <n v="0"/>
    <n v="0"/>
    <n v="0"/>
    <n v="0"/>
    <n v="0"/>
    <n v="0"/>
    <n v="0"/>
    <n v="0"/>
    <n v="0"/>
    <n v="0"/>
    <n v="0"/>
    <n v="0"/>
    <n v="0"/>
    <n v="0"/>
    <n v="0"/>
  </r>
  <r>
    <x v="1"/>
    <x v="8"/>
    <s v="The Greenwood Practice"/>
    <s v="F82007"/>
    <x v="2"/>
    <x v="55"/>
    <n v="639"/>
    <n v="163"/>
    <n v="106"/>
    <n v="508"/>
    <n v="188"/>
    <n v="51"/>
    <n v="46"/>
    <n v="9"/>
    <n v="234"/>
    <n v="126"/>
    <n v="110"/>
    <n v="607"/>
    <n v="182"/>
    <n v="211"/>
    <n v="158"/>
    <n v="213"/>
    <n v="30"/>
    <n v="111"/>
    <n v="639"/>
    <n v="508"/>
    <n v="327"/>
    <n v="198"/>
    <n v="72"/>
    <n v="28"/>
    <n v="9"/>
    <n v="0"/>
    <n v="0"/>
    <n v="0"/>
    <n v="0"/>
    <n v="0"/>
    <n v="0"/>
    <n v="0"/>
    <n v="0"/>
    <n v="0"/>
    <n v="0"/>
    <n v="0"/>
    <n v="0"/>
    <n v="0"/>
    <n v="0"/>
    <n v="0"/>
    <n v="0"/>
    <n v="0"/>
    <n v="0"/>
    <n v="0"/>
    <n v="0"/>
    <n v="0"/>
    <n v="0"/>
    <n v="0"/>
    <n v="0"/>
  </r>
  <r>
    <x v="1"/>
    <x v="8"/>
    <s v="The Greenwood Practice"/>
    <s v="F82007"/>
    <x v="3"/>
    <x v="55"/>
    <n v="643"/>
    <n v="220"/>
    <n v="145"/>
    <n v="515"/>
    <n v="193"/>
    <n v="68"/>
    <n v="46"/>
    <n v="11"/>
    <n v="297"/>
    <n v="173"/>
    <n v="141"/>
    <n v="617"/>
    <n v="216"/>
    <n v="282"/>
    <n v="218"/>
    <n v="260"/>
    <n v="52"/>
    <n v="164"/>
    <n v="643"/>
    <n v="515"/>
    <n v="334"/>
    <n v="212"/>
    <n v="74"/>
    <n v="33"/>
    <n v="9"/>
    <n v="0"/>
    <n v="0"/>
    <n v="0"/>
    <n v="0"/>
    <n v="0"/>
    <n v="0"/>
    <n v="0"/>
    <n v="0"/>
    <n v="0"/>
    <n v="0"/>
    <n v="0"/>
    <n v="0"/>
    <n v="0"/>
    <n v="0"/>
    <n v="0"/>
    <n v="0"/>
    <n v="0"/>
    <n v="0"/>
    <n v="0"/>
    <n v="0"/>
    <n v="0"/>
    <n v="0"/>
    <n v="0"/>
    <n v="0"/>
  </r>
  <r>
    <x v="1"/>
    <x v="8"/>
    <s v="The Greenwood Practice"/>
    <s v="F82007"/>
    <x v="4"/>
    <x v="55"/>
    <n v="658"/>
    <n v="274"/>
    <n v="175"/>
    <n v="531"/>
    <n v="184"/>
    <n v="68"/>
    <n v="60"/>
    <n v="16"/>
    <n v="363"/>
    <n v="215"/>
    <n v="178"/>
    <n v="634"/>
    <n v="248"/>
    <n v="350"/>
    <n v="267"/>
    <n v="300"/>
    <n v="78"/>
    <n v="212"/>
    <n v="658"/>
    <n v="531"/>
    <n v="339"/>
    <n v="220"/>
    <n v="75"/>
    <n v="35"/>
    <n v="12"/>
    <n v="0"/>
    <n v="0"/>
    <n v="0"/>
    <n v="0"/>
    <n v="0"/>
    <n v="0"/>
    <n v="0"/>
    <n v="0"/>
    <n v="0"/>
    <n v="0"/>
    <n v="0"/>
    <n v="0"/>
    <n v="0"/>
    <n v="0"/>
    <n v="0"/>
    <n v="0"/>
    <n v="0"/>
    <n v="0"/>
    <n v="0"/>
    <n v="0"/>
    <n v="0"/>
    <n v="0"/>
    <n v="0"/>
    <n v="0"/>
  </r>
  <r>
    <x v="1"/>
    <x v="8"/>
    <s v="The Greenwood Practice"/>
    <s v="F82007"/>
    <x v="5"/>
    <x v="55"/>
    <n v="666"/>
    <n v="311"/>
    <n v="198"/>
    <n v="539"/>
    <n v="189"/>
    <n v="74"/>
    <n v="61"/>
    <n v="18"/>
    <n v="407"/>
    <n v="256"/>
    <n v="206"/>
    <n v="645"/>
    <n v="275"/>
    <n v="398"/>
    <n v="309"/>
    <n v="345"/>
    <n v="100"/>
    <n v="239"/>
    <n v="666"/>
    <n v="539"/>
    <n v="340"/>
    <n v="222"/>
    <n v="80"/>
    <n v="40"/>
    <n v="12"/>
    <n v="0"/>
    <n v="0"/>
    <n v="0"/>
    <n v="0"/>
    <n v="0"/>
    <n v="0"/>
    <n v="0"/>
    <n v="0"/>
    <n v="0"/>
    <n v="0"/>
    <n v="0"/>
    <n v="0"/>
    <n v="0"/>
    <n v="0"/>
    <n v="0"/>
    <n v="0"/>
    <n v="0"/>
    <n v="0"/>
    <n v="0"/>
    <n v="0"/>
    <n v="0"/>
    <n v="0"/>
    <n v="0"/>
    <n v="0"/>
  </r>
  <r>
    <x v="1"/>
    <x v="8"/>
    <s v="The Robins Surgery"/>
    <s v="Y00312"/>
    <x v="0"/>
    <x v="56"/>
    <n v="252"/>
    <n v="24"/>
    <n v="8"/>
    <n v="212"/>
    <n v="70"/>
    <n v="8"/>
    <n v="9"/>
    <n v="0"/>
    <n v="32"/>
    <n v="35"/>
    <n v="14"/>
    <n v="229"/>
    <n v="51"/>
    <n v="32"/>
    <n v="28"/>
    <n v="43"/>
    <n v="2"/>
    <n v="30"/>
    <n v="252"/>
    <n v="212"/>
    <n v="36"/>
    <n v="13"/>
    <n v="32"/>
    <n v="9"/>
    <n v="8"/>
    <n v="0"/>
    <n v="0"/>
    <n v="0"/>
    <n v="0"/>
    <n v="0"/>
    <n v="0"/>
    <n v="0"/>
    <n v="0"/>
    <n v="0"/>
    <n v="0"/>
    <n v="0"/>
    <n v="0"/>
    <n v="0"/>
    <n v="0"/>
    <n v="0"/>
    <n v="0"/>
    <n v="0"/>
    <n v="0"/>
    <n v="0"/>
    <n v="0"/>
    <n v="0"/>
    <n v="0"/>
    <n v="0"/>
    <n v="0"/>
  </r>
  <r>
    <x v="1"/>
    <x v="8"/>
    <s v="The Robins Surgery"/>
    <s v="Y00312"/>
    <x v="1"/>
    <x v="56"/>
    <n v="252"/>
    <n v="41"/>
    <n v="16"/>
    <n v="212"/>
    <n v="70"/>
    <n v="13"/>
    <n v="9"/>
    <n v="0"/>
    <n v="51"/>
    <n v="52"/>
    <n v="21"/>
    <n v="232"/>
    <n v="62"/>
    <n v="54"/>
    <n v="40"/>
    <n v="66"/>
    <n v="7"/>
    <n v="57"/>
    <n v="252"/>
    <n v="212"/>
    <n v="37"/>
    <n v="16"/>
    <n v="32"/>
    <n v="17"/>
    <n v="7"/>
    <n v="0"/>
    <n v="0"/>
    <n v="0"/>
    <n v="0"/>
    <n v="0"/>
    <n v="0"/>
    <n v="0"/>
    <n v="0"/>
    <n v="0"/>
    <n v="0"/>
    <n v="0"/>
    <n v="0"/>
    <n v="0"/>
    <n v="0"/>
    <n v="0"/>
    <n v="0"/>
    <n v="0"/>
    <n v="0"/>
    <n v="0"/>
    <n v="0"/>
    <n v="0"/>
    <n v="0"/>
    <n v="0"/>
    <n v="0"/>
  </r>
  <r>
    <x v="1"/>
    <x v="8"/>
    <s v="The Robins Surgery"/>
    <s v="Y00312"/>
    <x v="2"/>
    <x v="56"/>
    <n v="247"/>
    <n v="54"/>
    <n v="25"/>
    <n v="208"/>
    <n v="69"/>
    <n v="18"/>
    <n v="9"/>
    <n v="0"/>
    <n v="67"/>
    <n v="70"/>
    <n v="29"/>
    <n v="229"/>
    <n v="76"/>
    <n v="71"/>
    <n v="54"/>
    <n v="88"/>
    <n v="10"/>
    <n v="91"/>
    <n v="247"/>
    <n v="208"/>
    <n v="36"/>
    <n v="19"/>
    <n v="31"/>
    <n v="19"/>
    <n v="7"/>
    <n v="0"/>
    <n v="0"/>
    <n v="0"/>
    <n v="0"/>
    <n v="0"/>
    <n v="0"/>
    <n v="0"/>
    <n v="0"/>
    <n v="0"/>
    <n v="0"/>
    <n v="0"/>
    <n v="0"/>
    <n v="0"/>
    <n v="0"/>
    <n v="0"/>
    <n v="0"/>
    <n v="0"/>
    <n v="0"/>
    <n v="0"/>
    <n v="0"/>
    <n v="0"/>
    <n v="0"/>
    <n v="0"/>
    <n v="0"/>
  </r>
  <r>
    <x v="1"/>
    <x v="8"/>
    <s v="The Robins Surgery"/>
    <s v="Y00312"/>
    <x v="3"/>
    <x v="56"/>
    <n v="249"/>
    <n v="67"/>
    <n v="34"/>
    <n v="210"/>
    <n v="70"/>
    <n v="20"/>
    <n v="9"/>
    <n v="0"/>
    <n v="80"/>
    <n v="72"/>
    <n v="30"/>
    <n v="230"/>
    <n v="77"/>
    <n v="86"/>
    <n v="64"/>
    <n v="92"/>
    <n v="13"/>
    <n v="101"/>
    <n v="249"/>
    <n v="210"/>
    <n v="36"/>
    <n v="20"/>
    <n v="31"/>
    <n v="19"/>
    <n v="7"/>
    <n v="0"/>
    <n v="0"/>
    <n v="0"/>
    <n v="0"/>
    <n v="0"/>
    <n v="0"/>
    <n v="0"/>
    <n v="0"/>
    <n v="0"/>
    <n v="0"/>
    <n v="0"/>
    <n v="0"/>
    <n v="0"/>
    <n v="0"/>
    <n v="0"/>
    <n v="0"/>
    <n v="0"/>
    <n v="0"/>
    <n v="0"/>
    <n v="0"/>
    <n v="0"/>
    <n v="0"/>
    <n v="0"/>
    <n v="0"/>
  </r>
  <r>
    <x v="1"/>
    <x v="8"/>
    <s v="The Robins Surgery"/>
    <s v="Y00312"/>
    <x v="4"/>
    <x v="56"/>
    <n v="247"/>
    <n v="80"/>
    <n v="43"/>
    <n v="209"/>
    <n v="70"/>
    <n v="39"/>
    <n v="9"/>
    <n v="2"/>
    <n v="92"/>
    <n v="99"/>
    <n v="37"/>
    <n v="232"/>
    <n v="95"/>
    <n v="98"/>
    <n v="71"/>
    <n v="159"/>
    <n v="16"/>
    <n v="111"/>
    <n v="247"/>
    <n v="209"/>
    <n v="36"/>
    <n v="21"/>
    <n v="31"/>
    <n v="19"/>
    <n v="6"/>
    <n v="0"/>
    <n v="0"/>
    <n v="0"/>
    <n v="0"/>
    <n v="0"/>
    <n v="0"/>
    <n v="0"/>
    <n v="0"/>
    <n v="0"/>
    <n v="0"/>
    <n v="0"/>
    <n v="0"/>
    <n v="0"/>
    <n v="0"/>
    <n v="0"/>
    <n v="0"/>
    <n v="0"/>
    <n v="0"/>
    <n v="0"/>
    <n v="0"/>
    <n v="0"/>
    <n v="0"/>
    <n v="0"/>
    <n v="0"/>
  </r>
  <r>
    <x v="1"/>
    <x v="8"/>
    <s v="The Robins Surgery"/>
    <s v="Y00312"/>
    <x v="5"/>
    <x v="56"/>
    <n v="244"/>
    <n v="96"/>
    <n v="48"/>
    <n v="210"/>
    <n v="72"/>
    <n v="44"/>
    <n v="9"/>
    <n v="2"/>
    <n v="106"/>
    <n v="115"/>
    <n v="48"/>
    <n v="231"/>
    <n v="105"/>
    <n v="113"/>
    <n v="79"/>
    <n v="171"/>
    <n v="21"/>
    <n v="122"/>
    <n v="244"/>
    <n v="210"/>
    <n v="37"/>
    <n v="21"/>
    <n v="30"/>
    <n v="19"/>
    <n v="6"/>
    <n v="0"/>
    <n v="0"/>
    <n v="0"/>
    <n v="0"/>
    <n v="0"/>
    <n v="0"/>
    <n v="0"/>
    <n v="0"/>
    <n v="0"/>
    <n v="0"/>
    <n v="0"/>
    <n v="0"/>
    <n v="0"/>
    <n v="0"/>
    <n v="0"/>
    <n v="0"/>
    <n v="0"/>
    <n v="0"/>
    <n v="0"/>
    <n v="0"/>
    <n v="0"/>
    <n v="0"/>
    <n v="0"/>
    <n v="0"/>
  </r>
  <r>
    <x v="1"/>
    <x v="9"/>
    <s v="Berwick Surgery"/>
    <s v="F82649"/>
    <x v="0"/>
    <x v="57"/>
    <n v="360"/>
    <n v="45"/>
    <n v="29"/>
    <n v="304"/>
    <n v="151"/>
    <n v="15"/>
    <n v="48"/>
    <n v="2"/>
    <n v="39"/>
    <n v="33"/>
    <n v="20"/>
    <n v="346"/>
    <n v="42"/>
    <n v="52"/>
    <n v="35"/>
    <n v="52"/>
    <n v="4"/>
    <n v="35"/>
    <n v="360"/>
    <n v="304"/>
    <n v="220"/>
    <n v="84"/>
    <n v="34"/>
    <n v="15"/>
    <n v="9"/>
    <n v="0"/>
    <n v="0"/>
    <n v="0"/>
    <n v="0"/>
    <n v="0"/>
    <n v="0"/>
    <n v="0"/>
    <n v="0"/>
    <n v="0"/>
    <n v="0"/>
    <n v="0"/>
    <n v="0"/>
    <n v="0"/>
    <n v="0"/>
    <n v="0"/>
    <n v="0"/>
    <n v="0"/>
    <n v="0"/>
    <n v="0"/>
    <n v="0"/>
    <n v="0"/>
    <n v="0"/>
    <n v="0"/>
    <n v="0"/>
  </r>
  <r>
    <x v="1"/>
    <x v="9"/>
    <s v="Berwick Surgery"/>
    <s v="F82649"/>
    <x v="1"/>
    <x v="57"/>
    <n v="361"/>
    <n v="85"/>
    <n v="52"/>
    <n v="306"/>
    <n v="153"/>
    <n v="27"/>
    <n v="46"/>
    <n v="4"/>
    <n v="80"/>
    <n v="70"/>
    <n v="52"/>
    <n v="350"/>
    <n v="66"/>
    <n v="98"/>
    <n v="71"/>
    <n v="95"/>
    <n v="19"/>
    <n v="55"/>
    <n v="361"/>
    <n v="306"/>
    <n v="219"/>
    <n v="137"/>
    <n v="34"/>
    <n v="17"/>
    <n v="9"/>
    <n v="0"/>
    <n v="0"/>
    <n v="0"/>
    <n v="0"/>
    <n v="0"/>
    <n v="0"/>
    <n v="0"/>
    <n v="0"/>
    <n v="0"/>
    <n v="0"/>
    <n v="0"/>
    <n v="0"/>
    <n v="0"/>
    <n v="0"/>
    <n v="0"/>
    <n v="0"/>
    <n v="0"/>
    <n v="0"/>
    <n v="0"/>
    <n v="0"/>
    <n v="0"/>
    <n v="0"/>
    <n v="0"/>
    <n v="0"/>
  </r>
  <r>
    <x v="1"/>
    <x v="9"/>
    <s v="Berwick Surgery"/>
    <s v="F82649"/>
    <x v="2"/>
    <x v="57"/>
    <n v="364"/>
    <n v="122"/>
    <n v="72"/>
    <n v="310"/>
    <n v="154"/>
    <n v="45"/>
    <n v="47"/>
    <n v="9"/>
    <n v="124"/>
    <n v="118"/>
    <n v="82"/>
    <n v="356"/>
    <n v="104"/>
    <n v="140"/>
    <n v="104"/>
    <n v="144"/>
    <n v="44"/>
    <n v="79"/>
    <n v="364"/>
    <n v="310"/>
    <n v="220"/>
    <n v="166"/>
    <n v="35"/>
    <n v="17"/>
    <n v="10"/>
    <n v="0"/>
    <n v="0"/>
    <n v="0"/>
    <n v="0"/>
    <n v="0"/>
    <n v="0"/>
    <n v="0"/>
    <n v="0"/>
    <n v="0"/>
    <n v="0"/>
    <n v="0"/>
    <n v="0"/>
    <n v="0"/>
    <n v="0"/>
    <n v="0"/>
    <n v="0"/>
    <n v="0"/>
    <n v="0"/>
    <n v="0"/>
    <n v="0"/>
    <n v="0"/>
    <n v="0"/>
    <n v="0"/>
    <n v="0"/>
  </r>
  <r>
    <x v="1"/>
    <x v="9"/>
    <s v="Berwick Surgery"/>
    <s v="F82649"/>
    <x v="3"/>
    <x v="57"/>
    <n v="366"/>
    <n v="173"/>
    <n v="99"/>
    <n v="312"/>
    <n v="152"/>
    <n v="61"/>
    <n v="47"/>
    <n v="17"/>
    <n v="179"/>
    <n v="164"/>
    <n v="133"/>
    <n v="357"/>
    <n v="147"/>
    <n v="199"/>
    <n v="152"/>
    <n v="193"/>
    <n v="81"/>
    <n v="100"/>
    <n v="366"/>
    <n v="312"/>
    <n v="218"/>
    <n v="172"/>
    <n v="35"/>
    <n v="21"/>
    <n v="11"/>
    <n v="0"/>
    <n v="0"/>
    <n v="0"/>
    <n v="0"/>
    <n v="0"/>
    <n v="0"/>
    <n v="0"/>
    <n v="0"/>
    <n v="0"/>
    <n v="0"/>
    <n v="0"/>
    <n v="0"/>
    <n v="0"/>
    <n v="0"/>
    <n v="0"/>
    <n v="0"/>
    <n v="0"/>
    <n v="0"/>
    <n v="0"/>
    <n v="0"/>
    <n v="0"/>
    <n v="0"/>
    <n v="0"/>
    <n v="0"/>
  </r>
  <r>
    <x v="1"/>
    <x v="9"/>
    <s v="Berwick Surgery"/>
    <s v="F82649"/>
    <x v="4"/>
    <x v="57"/>
    <n v="367"/>
    <n v="200"/>
    <n v="117"/>
    <n v="313"/>
    <n v="152"/>
    <n v="76"/>
    <n v="46"/>
    <n v="22"/>
    <n v="210"/>
    <n v="208"/>
    <n v="206"/>
    <n v="357"/>
    <n v="191"/>
    <n v="234"/>
    <n v="183"/>
    <n v="238"/>
    <n v="121"/>
    <n v="117"/>
    <n v="367"/>
    <n v="313"/>
    <n v="219"/>
    <n v="175"/>
    <n v="36"/>
    <n v="21"/>
    <n v="11"/>
    <n v="0"/>
    <n v="0"/>
    <n v="0"/>
    <n v="0"/>
    <n v="0"/>
    <n v="0"/>
    <n v="0"/>
    <n v="0"/>
    <n v="0"/>
    <n v="0"/>
    <n v="0"/>
    <n v="0"/>
    <n v="0"/>
    <n v="0"/>
    <n v="0"/>
    <n v="0"/>
    <n v="0"/>
    <n v="0"/>
    <n v="0"/>
    <n v="0"/>
    <n v="0"/>
    <n v="0"/>
    <n v="0"/>
    <n v="0"/>
  </r>
  <r>
    <x v="1"/>
    <x v="9"/>
    <s v="Berwick Surgery"/>
    <s v="F82649"/>
    <x v="5"/>
    <x v="57"/>
    <n v="371"/>
    <n v="242"/>
    <n v="145"/>
    <n v="318"/>
    <n v="151"/>
    <n v="94"/>
    <n v="46"/>
    <n v="20"/>
    <n v="256"/>
    <n v="371"/>
    <n v="234"/>
    <n v="362"/>
    <n v="227"/>
    <n v="282"/>
    <n v="234"/>
    <n v="287"/>
    <n v="170"/>
    <n v="140"/>
    <n v="371"/>
    <n v="318"/>
    <n v="224"/>
    <n v="184"/>
    <n v="34"/>
    <n v="24"/>
    <n v="12"/>
    <n v="2"/>
    <n v="0"/>
    <n v="0"/>
    <n v="0"/>
    <n v="0"/>
    <n v="0"/>
    <n v="0"/>
    <n v="0"/>
    <n v="0"/>
    <n v="0"/>
    <n v="0"/>
    <n v="0"/>
    <n v="0"/>
    <n v="0"/>
    <n v="0"/>
    <n v="2"/>
    <n v="1"/>
    <n v="2"/>
    <n v="2"/>
    <n v="2"/>
    <n v="2"/>
    <n v="1"/>
    <n v="1"/>
    <n v="2"/>
  </r>
  <r>
    <x v="1"/>
    <x v="9"/>
    <s v="Billet Lane Medical Centre"/>
    <s v="F82675"/>
    <x v="0"/>
    <x v="58"/>
    <n v="243"/>
    <n v="31"/>
    <n v="18"/>
    <n v="207"/>
    <n v="75"/>
    <n v="13"/>
    <n v="21"/>
    <n v="2"/>
    <n v="38"/>
    <n v="51"/>
    <n v="20"/>
    <n v="234"/>
    <n v="83"/>
    <n v="35"/>
    <n v="31"/>
    <n v="45"/>
    <n v="6"/>
    <n v="21"/>
    <n v="243"/>
    <n v="207"/>
    <n v="125"/>
    <n v="49"/>
    <n v="41"/>
    <n v="6"/>
    <n v="5"/>
    <n v="0"/>
    <n v="0"/>
    <n v="0"/>
    <n v="0"/>
    <n v="0"/>
    <n v="0"/>
    <n v="0"/>
    <n v="0"/>
    <n v="0"/>
    <n v="0"/>
    <n v="0"/>
    <n v="0"/>
    <n v="0"/>
    <n v="0"/>
    <n v="0"/>
    <n v="0"/>
    <n v="0"/>
    <n v="0"/>
    <n v="0"/>
    <n v="0"/>
    <n v="0"/>
    <n v="0"/>
    <n v="0"/>
    <n v="0"/>
  </r>
  <r>
    <x v="1"/>
    <x v="9"/>
    <s v="Billet Lane Medical Centre"/>
    <s v="F82675"/>
    <x v="1"/>
    <x v="58"/>
    <n v="245"/>
    <n v="61"/>
    <n v="37"/>
    <n v="209"/>
    <n v="78"/>
    <n v="18"/>
    <n v="19"/>
    <n v="3"/>
    <n v="72"/>
    <n v="93"/>
    <n v="46"/>
    <n v="238"/>
    <n v="112"/>
    <n v="70"/>
    <n v="60"/>
    <n v="85"/>
    <n v="18"/>
    <n v="44"/>
    <n v="245"/>
    <n v="209"/>
    <n v="127"/>
    <n v="87"/>
    <n v="41"/>
    <n v="19"/>
    <n v="4"/>
    <n v="0"/>
    <n v="0"/>
    <n v="0"/>
    <n v="0"/>
    <n v="0"/>
    <n v="0"/>
    <n v="0"/>
    <n v="0"/>
    <n v="0"/>
    <n v="0"/>
    <n v="0"/>
    <n v="0"/>
    <n v="0"/>
    <n v="0"/>
    <n v="0"/>
    <n v="0"/>
    <n v="0"/>
    <n v="0"/>
    <n v="0"/>
    <n v="0"/>
    <n v="0"/>
    <n v="0"/>
    <n v="0"/>
    <n v="0"/>
  </r>
  <r>
    <x v="1"/>
    <x v="9"/>
    <s v="Billet Lane Medical Centre"/>
    <s v="F82675"/>
    <x v="2"/>
    <x v="58"/>
    <n v="249"/>
    <n v="92"/>
    <n v="59"/>
    <n v="213"/>
    <n v="78"/>
    <n v="29"/>
    <n v="20"/>
    <n v="4"/>
    <n v="107"/>
    <n v="121"/>
    <n v="61"/>
    <n v="245"/>
    <n v="130"/>
    <n v="108"/>
    <n v="93"/>
    <n v="112"/>
    <n v="31"/>
    <n v="60"/>
    <n v="249"/>
    <n v="213"/>
    <n v="128"/>
    <n v="94"/>
    <n v="41"/>
    <n v="19"/>
    <n v="5"/>
    <n v="0"/>
    <n v="0"/>
    <n v="0"/>
    <n v="0"/>
    <n v="0"/>
    <n v="0"/>
    <n v="0"/>
    <n v="0"/>
    <n v="0"/>
    <n v="0"/>
    <n v="0"/>
    <n v="0"/>
    <n v="0"/>
    <n v="0"/>
    <n v="0"/>
    <n v="0"/>
    <n v="0"/>
    <n v="0"/>
    <n v="0"/>
    <n v="0"/>
    <n v="0"/>
    <n v="0"/>
    <n v="0"/>
    <n v="0"/>
  </r>
  <r>
    <x v="1"/>
    <x v="9"/>
    <s v="Billet Lane Medical Centre"/>
    <s v="F82675"/>
    <x v="3"/>
    <x v="58"/>
    <n v="247"/>
    <n v="109"/>
    <n v="70"/>
    <n v="213"/>
    <n v="78"/>
    <n v="43"/>
    <n v="20"/>
    <n v="6"/>
    <n v="134"/>
    <n v="148"/>
    <n v="114"/>
    <n v="243"/>
    <n v="155"/>
    <n v="134"/>
    <n v="120"/>
    <n v="147"/>
    <n v="48"/>
    <n v="82"/>
    <n v="247"/>
    <n v="213"/>
    <n v="128"/>
    <n v="95"/>
    <n v="41"/>
    <n v="20"/>
    <n v="6"/>
    <n v="0"/>
    <n v="0"/>
    <n v="0"/>
    <n v="0"/>
    <n v="0"/>
    <n v="0"/>
    <n v="0"/>
    <n v="0"/>
    <n v="0"/>
    <n v="0"/>
    <n v="0"/>
    <n v="0"/>
    <n v="0"/>
    <n v="0"/>
    <n v="0"/>
    <n v="0"/>
    <n v="0"/>
    <n v="0"/>
    <n v="0"/>
    <n v="0"/>
    <n v="0"/>
    <n v="0"/>
    <n v="0"/>
    <n v="0"/>
  </r>
  <r>
    <x v="1"/>
    <x v="9"/>
    <s v="Billet Lane Medical Centre"/>
    <s v="F82675"/>
    <x v="4"/>
    <x v="58"/>
    <n v="257"/>
    <n v="136"/>
    <n v="92"/>
    <n v="222"/>
    <n v="80"/>
    <n v="54"/>
    <n v="22"/>
    <n v="8"/>
    <n v="164"/>
    <n v="173"/>
    <n v="150"/>
    <n v="253"/>
    <n v="174"/>
    <n v="164"/>
    <n v="152"/>
    <n v="178"/>
    <n v="79"/>
    <n v="98"/>
    <n v="257"/>
    <n v="222"/>
    <n v="131"/>
    <n v="99"/>
    <n v="42"/>
    <n v="22"/>
    <n v="6"/>
    <n v="1"/>
    <n v="0"/>
    <n v="1"/>
    <n v="0"/>
    <n v="0"/>
    <n v="0"/>
    <n v="1"/>
    <n v="0"/>
    <n v="0"/>
    <n v="0"/>
    <n v="0"/>
    <n v="0"/>
    <n v="0"/>
    <n v="0"/>
    <n v="0"/>
    <n v="1"/>
    <n v="1"/>
    <n v="1"/>
    <n v="1"/>
    <n v="1"/>
    <n v="1"/>
    <n v="1"/>
    <n v="1"/>
    <n v="1"/>
  </r>
  <r>
    <x v="1"/>
    <x v="9"/>
    <s v="Billet Lane Medical Centre"/>
    <s v="F82675"/>
    <x v="5"/>
    <x v="58"/>
    <n v="265"/>
    <n v="160"/>
    <n v="111"/>
    <n v="228"/>
    <n v="84"/>
    <n v="59"/>
    <n v="22"/>
    <n v="7"/>
    <n v="192"/>
    <n v="195"/>
    <n v="164"/>
    <n v="263"/>
    <n v="195"/>
    <n v="192"/>
    <n v="180"/>
    <n v="202"/>
    <n v="102"/>
    <n v="116"/>
    <n v="265"/>
    <n v="228"/>
    <n v="136"/>
    <n v="104"/>
    <n v="43"/>
    <n v="23"/>
    <n v="6"/>
    <n v="1"/>
    <n v="0"/>
    <n v="1"/>
    <n v="0"/>
    <n v="0"/>
    <n v="0"/>
    <n v="1"/>
    <n v="0"/>
    <n v="0"/>
    <n v="0"/>
    <n v="0"/>
    <n v="0"/>
    <n v="0"/>
    <n v="0"/>
    <n v="0"/>
    <n v="1"/>
    <n v="1"/>
    <n v="1"/>
    <n v="1"/>
    <n v="1"/>
    <n v="1"/>
    <n v="1"/>
    <n v="1"/>
    <n v="1"/>
  </r>
  <r>
    <x v="1"/>
    <x v="9"/>
    <s v="Dr V M Patel Surgery"/>
    <s v="F82033"/>
    <x v="0"/>
    <x v="59"/>
    <n v="233"/>
    <n v="28"/>
    <n v="14"/>
    <n v="214"/>
    <n v="111"/>
    <n v="11"/>
    <n v="14"/>
    <n v="1"/>
    <n v="31"/>
    <n v="14"/>
    <n v="8"/>
    <n v="219"/>
    <n v="32"/>
    <n v="29"/>
    <n v="23"/>
    <n v="25"/>
    <n v="3"/>
    <n v="21"/>
    <n v="233"/>
    <n v="214"/>
    <n v="69"/>
    <n v="26"/>
    <n v="39"/>
    <n v="13"/>
    <n v="10"/>
    <n v="0"/>
    <n v="0"/>
    <n v="0"/>
    <n v="0"/>
    <n v="0"/>
    <n v="0"/>
    <n v="0"/>
    <n v="0"/>
    <n v="0"/>
    <n v="0"/>
    <n v="0"/>
    <n v="0"/>
    <n v="0"/>
    <n v="0"/>
    <n v="0"/>
    <n v="0"/>
    <n v="0"/>
    <n v="0"/>
    <n v="0"/>
    <n v="0"/>
    <n v="0"/>
    <n v="0"/>
    <n v="0"/>
    <n v="0"/>
  </r>
  <r>
    <x v="1"/>
    <x v="9"/>
    <s v="Dr V M Patel Surgery"/>
    <s v="F82033"/>
    <x v="1"/>
    <x v="59"/>
    <n v="238"/>
    <n v="54"/>
    <n v="33"/>
    <n v="220"/>
    <n v="116"/>
    <n v="17"/>
    <n v="14"/>
    <n v="1"/>
    <n v="56"/>
    <n v="31"/>
    <n v="17"/>
    <n v="225"/>
    <n v="41"/>
    <n v="57"/>
    <n v="45"/>
    <n v="39"/>
    <n v="8"/>
    <n v="37"/>
    <n v="238"/>
    <n v="220"/>
    <n v="68"/>
    <n v="43"/>
    <n v="41"/>
    <n v="19"/>
    <n v="10"/>
    <n v="0"/>
    <n v="0"/>
    <n v="0"/>
    <n v="0"/>
    <n v="0"/>
    <n v="0"/>
    <n v="0"/>
    <n v="0"/>
    <n v="0"/>
    <n v="0"/>
    <n v="0"/>
    <n v="0"/>
    <n v="0"/>
    <n v="0"/>
    <n v="0"/>
    <n v="0"/>
    <n v="0"/>
    <n v="0"/>
    <n v="0"/>
    <n v="0"/>
    <n v="0"/>
    <n v="0"/>
    <n v="0"/>
    <n v="0"/>
  </r>
  <r>
    <x v="1"/>
    <x v="9"/>
    <s v="Dr V M Patel Surgery"/>
    <s v="F82033"/>
    <x v="2"/>
    <x v="59"/>
    <n v="233"/>
    <n v="77"/>
    <n v="48"/>
    <n v="215"/>
    <n v="114"/>
    <n v="32"/>
    <n v="15"/>
    <n v="1"/>
    <n v="83"/>
    <n v="48"/>
    <n v="35"/>
    <n v="221"/>
    <n v="52"/>
    <n v="81"/>
    <n v="70"/>
    <n v="73"/>
    <n v="15"/>
    <n v="46"/>
    <n v="233"/>
    <n v="215"/>
    <n v="66"/>
    <n v="49"/>
    <n v="41"/>
    <n v="20"/>
    <n v="10"/>
    <n v="0"/>
    <n v="0"/>
    <n v="0"/>
    <n v="0"/>
    <n v="0"/>
    <n v="0"/>
    <n v="0"/>
    <n v="0"/>
    <n v="0"/>
    <n v="0"/>
    <n v="0"/>
    <n v="0"/>
    <n v="0"/>
    <n v="0"/>
    <n v="0"/>
    <n v="0"/>
    <n v="0"/>
    <n v="0"/>
    <n v="0"/>
    <n v="0"/>
    <n v="0"/>
    <n v="0"/>
    <n v="0"/>
    <n v="0"/>
  </r>
  <r>
    <x v="1"/>
    <x v="9"/>
    <s v="Dr V M Patel Surgery"/>
    <s v="F82033"/>
    <x v="3"/>
    <x v="59"/>
    <n v="236"/>
    <n v="103"/>
    <n v="66"/>
    <n v="217"/>
    <n v="114"/>
    <n v="50"/>
    <n v="15"/>
    <n v="1"/>
    <n v="113"/>
    <n v="68"/>
    <n v="52"/>
    <n v="224"/>
    <n v="66"/>
    <n v="112"/>
    <n v="100"/>
    <n v="101"/>
    <n v="28"/>
    <n v="66"/>
    <n v="236"/>
    <n v="217"/>
    <n v="67"/>
    <n v="53"/>
    <n v="41"/>
    <n v="22"/>
    <n v="10"/>
    <n v="0"/>
    <n v="0"/>
    <n v="0"/>
    <n v="0"/>
    <n v="0"/>
    <n v="0"/>
    <n v="0"/>
    <n v="0"/>
    <n v="0"/>
    <n v="0"/>
    <n v="0"/>
    <n v="0"/>
    <n v="0"/>
    <n v="0"/>
    <n v="0"/>
    <n v="0"/>
    <n v="0"/>
    <n v="0"/>
    <n v="0"/>
    <n v="0"/>
    <n v="0"/>
    <n v="0"/>
    <n v="0"/>
    <n v="0"/>
  </r>
  <r>
    <x v="1"/>
    <x v="9"/>
    <s v="Dr V M Patel Surgery"/>
    <s v="F82033"/>
    <x v="4"/>
    <x v="59"/>
    <n v="239"/>
    <n v="135"/>
    <n v="81"/>
    <n v="220"/>
    <n v="116"/>
    <n v="54"/>
    <n v="14"/>
    <n v="4"/>
    <n v="147"/>
    <n v="91"/>
    <n v="94"/>
    <n v="229"/>
    <n v="87"/>
    <n v="148"/>
    <n v="135"/>
    <n v="115"/>
    <n v="52"/>
    <n v="80"/>
    <n v="239"/>
    <n v="220"/>
    <n v="71"/>
    <n v="57"/>
    <n v="42"/>
    <n v="23"/>
    <n v="10"/>
    <n v="0"/>
    <n v="0"/>
    <n v="0"/>
    <n v="0"/>
    <n v="0"/>
    <n v="0"/>
    <n v="0"/>
    <n v="0"/>
    <n v="0"/>
    <n v="0"/>
    <n v="0"/>
    <n v="0"/>
    <n v="0"/>
    <n v="0"/>
    <n v="0"/>
    <n v="0"/>
    <n v="0"/>
    <n v="0"/>
    <n v="0"/>
    <n v="0"/>
    <n v="0"/>
    <n v="0"/>
    <n v="0"/>
    <n v="0"/>
  </r>
  <r>
    <x v="1"/>
    <x v="9"/>
    <s v="Dr V M Patel Surgery"/>
    <s v="F82033"/>
    <x v="5"/>
    <x v="59"/>
    <n v="241"/>
    <n v="167"/>
    <n v="100"/>
    <n v="222"/>
    <n v="117"/>
    <n v="62"/>
    <n v="15"/>
    <n v="5"/>
    <n v="178"/>
    <n v="119"/>
    <n v="128"/>
    <n v="233"/>
    <n v="112"/>
    <n v="181"/>
    <n v="171"/>
    <n v="138"/>
    <n v="82"/>
    <n v="95"/>
    <n v="241"/>
    <n v="222"/>
    <n v="75"/>
    <n v="62"/>
    <n v="43"/>
    <n v="23"/>
    <n v="10"/>
    <n v="0"/>
    <n v="0"/>
    <n v="0"/>
    <n v="0"/>
    <n v="0"/>
    <n v="0"/>
    <n v="0"/>
    <n v="0"/>
    <n v="0"/>
    <n v="0"/>
    <n v="0"/>
    <n v="0"/>
    <n v="0"/>
    <n v="0"/>
    <n v="0"/>
    <n v="0"/>
    <n v="0"/>
    <n v="0"/>
    <n v="0"/>
    <n v="0"/>
    <n v="0"/>
    <n v="0"/>
    <n v="0"/>
    <n v="0"/>
  </r>
  <r>
    <x v="1"/>
    <x v="9"/>
    <s v="Harlow Road Surgery (Dr N Tariq)"/>
    <s v="F82619"/>
    <x v="0"/>
    <x v="60"/>
    <n v="306"/>
    <n v="30"/>
    <n v="15"/>
    <n v="256"/>
    <n v="117"/>
    <n v="7"/>
    <n v="34"/>
    <n v="2"/>
    <n v="34"/>
    <n v="12"/>
    <n v="29"/>
    <n v="273"/>
    <n v="37"/>
    <n v="31"/>
    <n v="29"/>
    <n v="24"/>
    <n v="4"/>
    <n v="27"/>
    <n v="306"/>
    <n v="256"/>
    <n v="124"/>
    <n v="47"/>
    <n v="44"/>
    <n v="11"/>
    <n v="21"/>
    <n v="0"/>
    <n v="0"/>
    <n v="0"/>
    <n v="0"/>
    <n v="0"/>
    <n v="0"/>
    <n v="0"/>
    <n v="0"/>
    <n v="0"/>
    <n v="0"/>
    <n v="0"/>
    <n v="0"/>
    <n v="0"/>
    <n v="0"/>
    <n v="0"/>
    <n v="0"/>
    <n v="0"/>
    <n v="0"/>
    <n v="0"/>
    <n v="0"/>
    <n v="0"/>
    <n v="0"/>
    <n v="0"/>
    <n v="0"/>
  </r>
  <r>
    <x v="1"/>
    <x v="9"/>
    <s v="Harlow Road Surgery (Dr N Tariq)"/>
    <s v="F82619"/>
    <x v="1"/>
    <x v="60"/>
    <n v="306"/>
    <n v="75"/>
    <n v="46"/>
    <n v="258"/>
    <n v="116"/>
    <n v="37"/>
    <n v="35"/>
    <n v="5"/>
    <n v="89"/>
    <n v="94"/>
    <n v="80"/>
    <n v="286"/>
    <n v="117"/>
    <n v="82"/>
    <n v="78"/>
    <n v="115"/>
    <n v="44"/>
    <n v="41"/>
    <n v="306"/>
    <n v="258"/>
    <n v="126"/>
    <n v="78"/>
    <n v="43"/>
    <n v="24"/>
    <n v="21"/>
    <n v="0"/>
    <n v="0"/>
    <n v="0"/>
    <n v="0"/>
    <n v="0"/>
    <n v="0"/>
    <n v="0"/>
    <n v="0"/>
    <n v="0"/>
    <n v="0"/>
    <n v="0"/>
    <n v="0"/>
    <n v="0"/>
    <n v="0"/>
    <n v="0"/>
    <n v="0"/>
    <n v="0"/>
    <n v="0"/>
    <n v="0"/>
    <n v="0"/>
    <n v="0"/>
    <n v="0"/>
    <n v="0"/>
    <n v="0"/>
  </r>
  <r>
    <x v="1"/>
    <x v="9"/>
    <s v="Harlow Road Surgery (Dr N Tariq)"/>
    <s v="F82619"/>
    <x v="2"/>
    <x v="60"/>
    <n v="304"/>
    <n v="136"/>
    <n v="88"/>
    <n v="259"/>
    <n v="113"/>
    <n v="59"/>
    <n v="36"/>
    <n v="6"/>
    <n v="157"/>
    <n v="149"/>
    <n v="125"/>
    <n v="288"/>
    <n v="167"/>
    <n v="151"/>
    <n v="151"/>
    <n v="171"/>
    <n v="83"/>
    <n v="64"/>
    <n v="304"/>
    <n v="259"/>
    <n v="127"/>
    <n v="91"/>
    <n v="43"/>
    <n v="27"/>
    <n v="21"/>
    <n v="0"/>
    <n v="0"/>
    <n v="0"/>
    <n v="0"/>
    <n v="0"/>
    <n v="0"/>
    <n v="0"/>
    <n v="0"/>
    <n v="0"/>
    <n v="0"/>
    <n v="0"/>
    <n v="0"/>
    <n v="0"/>
    <n v="0"/>
    <n v="0"/>
    <n v="0"/>
    <n v="0"/>
    <n v="0"/>
    <n v="0"/>
    <n v="0"/>
    <n v="0"/>
    <n v="0"/>
    <n v="0"/>
    <n v="0"/>
  </r>
  <r>
    <x v="1"/>
    <x v="9"/>
    <s v="Harlow Road Surgery (Dr N Tariq)"/>
    <s v="F82619"/>
    <x v="3"/>
    <x v="60"/>
    <n v="305"/>
    <n v="168"/>
    <n v="111"/>
    <n v="260"/>
    <n v="112"/>
    <n v="61"/>
    <n v="37"/>
    <n v="9"/>
    <n v="195"/>
    <n v="167"/>
    <n v="153"/>
    <n v="291"/>
    <n v="180"/>
    <n v="187"/>
    <n v="188"/>
    <n v="195"/>
    <n v="106"/>
    <n v="76"/>
    <n v="305"/>
    <n v="260"/>
    <n v="127"/>
    <n v="93"/>
    <n v="42"/>
    <n v="27"/>
    <n v="23"/>
    <n v="0"/>
    <n v="0"/>
    <n v="0"/>
    <n v="0"/>
    <n v="0"/>
    <n v="0"/>
    <n v="0"/>
    <n v="0"/>
    <n v="0"/>
    <n v="0"/>
    <n v="0"/>
    <n v="0"/>
    <n v="0"/>
    <n v="0"/>
    <n v="0"/>
    <n v="0"/>
    <n v="0"/>
    <n v="0"/>
    <n v="0"/>
    <n v="0"/>
    <n v="0"/>
    <n v="0"/>
    <n v="0"/>
    <n v="0"/>
  </r>
  <r>
    <x v="1"/>
    <x v="9"/>
    <s v="Harlow Road Surgery (Dr N Tariq)"/>
    <s v="F82619"/>
    <x v="4"/>
    <x v="60"/>
    <n v="308"/>
    <n v="187"/>
    <n v="124"/>
    <n v="263"/>
    <n v="112"/>
    <n v="65"/>
    <n v="37"/>
    <n v="9"/>
    <n v="216"/>
    <n v="177"/>
    <n v="167"/>
    <n v="295"/>
    <n v="186"/>
    <n v="213"/>
    <n v="208"/>
    <n v="208"/>
    <n v="122"/>
    <n v="89"/>
    <n v="308"/>
    <n v="263"/>
    <n v="127"/>
    <n v="94"/>
    <n v="42"/>
    <n v="27"/>
    <n v="24"/>
    <n v="0"/>
    <n v="0"/>
    <n v="0"/>
    <n v="0"/>
    <n v="0"/>
    <n v="0"/>
    <n v="0"/>
    <n v="0"/>
    <n v="0"/>
    <n v="0"/>
    <n v="0"/>
    <n v="0"/>
    <n v="0"/>
    <n v="0"/>
    <n v="0"/>
    <n v="0"/>
    <n v="0"/>
    <n v="0"/>
    <n v="0"/>
    <n v="0"/>
    <n v="0"/>
    <n v="0"/>
    <n v="0"/>
    <n v="0"/>
  </r>
  <r>
    <x v="1"/>
    <x v="9"/>
    <s v="Harlow Road Surgery (Dr N Tariq)"/>
    <s v="F82619"/>
    <x v="5"/>
    <x v="60"/>
    <n v="306"/>
    <n v="197"/>
    <n v="128"/>
    <n v="260"/>
    <n v="111"/>
    <n v="73"/>
    <n v="37"/>
    <n v="13"/>
    <n v="236"/>
    <n v="218"/>
    <n v="186"/>
    <n v="296"/>
    <n v="223"/>
    <n v="233"/>
    <n v="227"/>
    <n v="247"/>
    <n v="142"/>
    <n v="100"/>
    <n v="306"/>
    <n v="260"/>
    <n v="127"/>
    <n v="98"/>
    <n v="42"/>
    <n v="27"/>
    <n v="26"/>
    <n v="1"/>
    <n v="0"/>
    <n v="1"/>
    <n v="0"/>
    <n v="0"/>
    <n v="0"/>
    <n v="0"/>
    <n v="0"/>
    <n v="0"/>
    <n v="0"/>
    <n v="1"/>
    <n v="1"/>
    <n v="1"/>
    <n v="1"/>
    <n v="0"/>
    <n v="1"/>
    <n v="1"/>
    <n v="1"/>
    <n v="1"/>
    <n v="1"/>
    <n v="1"/>
    <n v="1"/>
    <n v="1"/>
    <n v="1"/>
  </r>
  <r>
    <x v="1"/>
    <x v="9"/>
    <s v="Rainham Health Centre"/>
    <s v="F82627"/>
    <x v="0"/>
    <x v="61"/>
    <n v="362"/>
    <n v="15"/>
    <n v="7"/>
    <n v="289"/>
    <n v="83"/>
    <n v="3"/>
    <n v="10"/>
    <n v="0"/>
    <n v="30"/>
    <n v="27"/>
    <n v="15"/>
    <n v="334"/>
    <n v="29"/>
    <n v="26"/>
    <n v="21"/>
    <n v="33"/>
    <n v="3"/>
    <n v="20"/>
    <n v="362"/>
    <n v="289"/>
    <n v="169"/>
    <n v="92"/>
    <n v="24"/>
    <n v="13"/>
    <n v="16"/>
    <n v="0"/>
    <n v="0"/>
    <n v="0"/>
    <n v="0"/>
    <n v="0"/>
    <n v="0"/>
    <n v="0"/>
    <n v="0"/>
    <n v="0"/>
    <n v="0"/>
    <n v="0"/>
    <n v="0"/>
    <n v="0"/>
    <n v="0"/>
    <n v="0"/>
    <n v="0"/>
    <n v="0"/>
    <n v="0"/>
    <n v="0"/>
    <n v="0"/>
    <n v="0"/>
    <n v="0"/>
    <n v="0"/>
    <n v="0"/>
  </r>
  <r>
    <x v="1"/>
    <x v="9"/>
    <s v="Rainham Health Centre"/>
    <s v="F82627"/>
    <x v="1"/>
    <x v="61"/>
    <n v="364"/>
    <n v="63"/>
    <n v="36"/>
    <n v="291"/>
    <n v="85"/>
    <n v="24"/>
    <n v="10"/>
    <n v="3"/>
    <n v="82"/>
    <n v="128"/>
    <n v="80"/>
    <n v="350"/>
    <n v="128"/>
    <n v="86"/>
    <n v="71"/>
    <n v="131"/>
    <n v="30"/>
    <n v="29"/>
    <n v="364"/>
    <n v="291"/>
    <n v="173"/>
    <n v="118"/>
    <n v="23"/>
    <n v="15"/>
    <n v="16"/>
    <n v="0"/>
    <n v="0"/>
    <n v="0"/>
    <n v="0"/>
    <n v="0"/>
    <n v="0"/>
    <n v="0"/>
    <n v="0"/>
    <n v="0"/>
    <n v="0"/>
    <n v="0"/>
    <n v="0"/>
    <n v="0"/>
    <n v="0"/>
    <n v="0"/>
    <n v="0"/>
    <n v="0"/>
    <n v="0"/>
    <n v="0"/>
    <n v="0"/>
    <n v="0"/>
    <n v="0"/>
    <n v="0"/>
    <n v="0"/>
  </r>
  <r>
    <x v="1"/>
    <x v="9"/>
    <s v="Rainham Health Centre"/>
    <s v="F82627"/>
    <x v="2"/>
    <x v="61"/>
    <n v="546"/>
    <n v="170"/>
    <n v="91"/>
    <n v="443"/>
    <n v="172"/>
    <n v="46"/>
    <n v="22"/>
    <n v="5"/>
    <n v="217"/>
    <n v="219"/>
    <n v="145"/>
    <n v="528"/>
    <n v="207"/>
    <n v="222"/>
    <n v="186"/>
    <n v="234"/>
    <n v="78"/>
    <n v="81"/>
    <n v="546"/>
    <n v="443"/>
    <n v="255"/>
    <n v="177"/>
    <n v="43"/>
    <n v="27"/>
    <n v="21"/>
    <n v="0"/>
    <n v="0"/>
    <n v="0"/>
    <n v="0"/>
    <n v="0"/>
    <n v="0"/>
    <n v="0"/>
    <n v="0"/>
    <n v="0"/>
    <n v="0"/>
    <n v="0"/>
    <n v="0"/>
    <n v="0"/>
    <n v="0"/>
    <n v="0"/>
    <n v="0"/>
    <n v="0"/>
    <n v="0"/>
    <n v="0"/>
    <n v="0"/>
    <n v="0"/>
    <n v="0"/>
    <n v="0"/>
    <n v="0"/>
  </r>
  <r>
    <x v="1"/>
    <x v="9"/>
    <s v="Rainham Health Centre"/>
    <s v="F82627"/>
    <x v="3"/>
    <x v="61"/>
    <n v="545"/>
    <n v="219"/>
    <n v="122"/>
    <n v="444"/>
    <n v="175"/>
    <n v="57"/>
    <n v="22"/>
    <n v="6"/>
    <n v="266"/>
    <n v="267"/>
    <n v="181"/>
    <n v="529"/>
    <n v="254"/>
    <n v="277"/>
    <n v="239"/>
    <n v="284"/>
    <n v="109"/>
    <n v="94"/>
    <n v="545"/>
    <n v="444"/>
    <n v="258"/>
    <n v="181"/>
    <n v="42"/>
    <n v="26"/>
    <n v="19"/>
    <n v="0"/>
    <n v="0"/>
    <n v="0"/>
    <n v="0"/>
    <n v="0"/>
    <n v="0"/>
    <n v="0"/>
    <n v="0"/>
    <n v="0"/>
    <n v="0"/>
    <n v="0"/>
    <n v="0"/>
    <n v="0"/>
    <n v="0"/>
    <n v="0"/>
    <n v="0"/>
    <n v="0"/>
    <n v="0"/>
    <n v="0"/>
    <n v="0"/>
    <n v="0"/>
    <n v="0"/>
    <n v="0"/>
    <n v="0"/>
  </r>
  <r>
    <x v="1"/>
    <x v="9"/>
    <s v="Rainham Health Centre"/>
    <s v="F82627"/>
    <x v="4"/>
    <x v="61"/>
    <n v="548"/>
    <n v="271"/>
    <n v="150"/>
    <n v="446"/>
    <n v="179"/>
    <n v="77"/>
    <n v="21"/>
    <n v="5"/>
    <n v="321"/>
    <n v="303"/>
    <n v="223"/>
    <n v="536"/>
    <n v="288"/>
    <n v="340"/>
    <n v="292"/>
    <n v="330"/>
    <n v="145"/>
    <n v="107"/>
    <n v="548"/>
    <n v="446"/>
    <n v="261"/>
    <n v="186"/>
    <n v="44"/>
    <n v="27"/>
    <n v="19"/>
    <n v="0"/>
    <n v="0"/>
    <n v="0"/>
    <n v="0"/>
    <n v="0"/>
    <n v="0"/>
    <n v="0"/>
    <n v="0"/>
    <n v="0"/>
    <n v="0"/>
    <n v="0"/>
    <n v="0"/>
    <n v="0"/>
    <n v="0"/>
    <n v="0"/>
    <n v="0"/>
    <n v="0"/>
    <n v="0"/>
    <n v="0"/>
    <n v="0"/>
    <n v="0"/>
    <n v="0"/>
    <n v="0"/>
    <n v="0"/>
  </r>
  <r>
    <x v="1"/>
    <x v="9"/>
    <s v="Rainham Health Centre"/>
    <s v="F82627"/>
    <x v="5"/>
    <x v="61"/>
    <n v="554"/>
    <n v="305"/>
    <n v="170"/>
    <n v="453"/>
    <n v="182"/>
    <n v="88"/>
    <n v="21"/>
    <n v="4"/>
    <n v="362"/>
    <n v="344"/>
    <n v="248"/>
    <n v="544"/>
    <n v="320"/>
    <n v="380"/>
    <n v="328"/>
    <n v="370"/>
    <n v="168"/>
    <n v="119"/>
    <n v="554"/>
    <n v="453"/>
    <n v="269"/>
    <n v="193"/>
    <n v="43"/>
    <n v="27"/>
    <n v="19"/>
    <n v="0"/>
    <n v="0"/>
    <n v="0"/>
    <n v="0"/>
    <n v="0"/>
    <n v="0"/>
    <n v="0"/>
    <n v="0"/>
    <n v="0"/>
    <n v="0"/>
    <n v="0"/>
    <n v="0"/>
    <n v="0"/>
    <n v="0"/>
    <n v="0"/>
    <n v="0"/>
    <n v="0"/>
    <n v="0"/>
    <n v="0"/>
    <n v="0"/>
    <n v="0"/>
    <n v="0"/>
    <n v="0"/>
    <n v="0"/>
  </r>
  <r>
    <x v="1"/>
    <x v="9"/>
    <s v="South Hornchurch Medical Practice"/>
    <s v="F82607"/>
    <x v="0"/>
    <x v="62"/>
    <n v="425"/>
    <n v="49"/>
    <n v="23"/>
    <n v="375"/>
    <n v="171"/>
    <n v="15"/>
    <n v="34"/>
    <n v="3"/>
    <n v="60"/>
    <n v="42"/>
    <n v="67"/>
    <n v="388"/>
    <n v="53"/>
    <n v="57"/>
    <n v="40"/>
    <n v="53"/>
    <n v="4"/>
    <n v="46"/>
    <n v="425"/>
    <n v="375"/>
    <n v="138"/>
    <n v="56"/>
    <n v="47"/>
    <n v="19"/>
    <n v="25"/>
    <n v="0"/>
    <n v="0"/>
    <n v="0"/>
    <n v="0"/>
    <n v="0"/>
    <n v="0"/>
    <n v="0"/>
    <n v="0"/>
    <n v="0"/>
    <n v="0"/>
    <n v="0"/>
    <n v="0"/>
    <n v="0"/>
    <n v="0"/>
    <n v="0"/>
    <n v="0"/>
    <n v="0"/>
    <n v="0"/>
    <n v="0"/>
    <n v="0"/>
    <n v="0"/>
    <n v="0"/>
    <n v="0"/>
    <n v="0"/>
  </r>
  <r>
    <x v="1"/>
    <x v="9"/>
    <s v="South Hornchurch Medical Practice"/>
    <s v="F82607"/>
    <x v="1"/>
    <x v="62"/>
    <n v="427"/>
    <n v="107"/>
    <n v="50"/>
    <n v="378"/>
    <n v="171"/>
    <n v="32"/>
    <n v="36"/>
    <n v="6"/>
    <n v="124"/>
    <n v="89"/>
    <n v="127"/>
    <n v="396"/>
    <n v="93"/>
    <n v="121"/>
    <n v="101"/>
    <n v="102"/>
    <n v="26"/>
    <n v="78"/>
    <n v="427"/>
    <n v="378"/>
    <n v="141"/>
    <n v="87"/>
    <n v="46"/>
    <n v="25"/>
    <n v="27"/>
    <n v="0"/>
    <n v="0"/>
    <n v="0"/>
    <n v="0"/>
    <n v="0"/>
    <n v="0"/>
    <n v="0"/>
    <n v="0"/>
    <n v="0"/>
    <n v="0"/>
    <n v="0"/>
    <n v="0"/>
    <n v="0"/>
    <n v="0"/>
    <n v="0"/>
    <n v="0"/>
    <n v="0"/>
    <n v="0"/>
    <n v="0"/>
    <n v="0"/>
    <n v="0"/>
    <n v="0"/>
    <n v="0"/>
    <n v="0"/>
  </r>
  <r>
    <x v="1"/>
    <x v="9"/>
    <s v="South Hornchurch Medical Practice"/>
    <s v="F82607"/>
    <x v="2"/>
    <x v="62"/>
    <n v="428"/>
    <n v="166"/>
    <n v="84"/>
    <n v="378"/>
    <n v="169"/>
    <n v="60"/>
    <n v="36"/>
    <n v="6"/>
    <n v="187"/>
    <n v="165"/>
    <n v="178"/>
    <n v="404"/>
    <n v="167"/>
    <n v="188"/>
    <n v="156"/>
    <n v="185"/>
    <n v="76"/>
    <n v="163"/>
    <n v="428"/>
    <n v="378"/>
    <n v="142"/>
    <n v="110"/>
    <n v="45"/>
    <n v="24"/>
    <n v="27"/>
    <n v="0"/>
    <n v="0"/>
    <n v="0"/>
    <n v="0"/>
    <n v="0"/>
    <n v="0"/>
    <n v="0"/>
    <n v="0"/>
    <n v="0"/>
    <n v="0"/>
    <n v="0"/>
    <n v="0"/>
    <n v="0"/>
    <n v="0"/>
    <n v="0"/>
    <n v="0"/>
    <n v="0"/>
    <n v="0"/>
    <n v="0"/>
    <n v="0"/>
    <n v="0"/>
    <n v="0"/>
    <n v="0"/>
    <n v="0"/>
  </r>
  <r>
    <x v="1"/>
    <x v="9"/>
    <s v="South Hornchurch Medical Practice"/>
    <s v="F82607"/>
    <x v="3"/>
    <x v="62"/>
    <n v="430"/>
    <n v="242"/>
    <n v="128"/>
    <n v="381"/>
    <n v="167"/>
    <n v="78"/>
    <n v="36"/>
    <n v="7"/>
    <n v="249"/>
    <n v="217"/>
    <n v="212"/>
    <n v="412"/>
    <n v="217"/>
    <n v="269"/>
    <n v="214"/>
    <n v="240"/>
    <n v="112"/>
    <n v="208"/>
    <n v="430"/>
    <n v="381"/>
    <n v="147"/>
    <n v="117"/>
    <n v="46"/>
    <n v="26"/>
    <n v="28"/>
    <n v="0"/>
    <n v="0"/>
    <n v="0"/>
    <n v="0"/>
    <n v="0"/>
    <n v="0"/>
    <n v="0"/>
    <n v="0"/>
    <n v="0"/>
    <n v="0"/>
    <n v="0"/>
    <n v="0"/>
    <n v="0"/>
    <n v="0"/>
    <n v="0"/>
    <n v="0"/>
    <n v="0"/>
    <n v="0"/>
    <n v="0"/>
    <n v="0"/>
    <n v="0"/>
    <n v="0"/>
    <n v="0"/>
    <n v="0"/>
  </r>
  <r>
    <x v="1"/>
    <x v="9"/>
    <s v="South Hornchurch Medical Practice"/>
    <s v="F82607"/>
    <x v="4"/>
    <x v="62"/>
    <n v="431"/>
    <n v="303"/>
    <n v="169"/>
    <n v="383"/>
    <n v="168"/>
    <n v="100"/>
    <n v="36"/>
    <n v="9"/>
    <n v="290"/>
    <n v="268"/>
    <n v="248"/>
    <n v="418"/>
    <n v="265"/>
    <n v="334"/>
    <n v="252"/>
    <n v="297"/>
    <n v="141"/>
    <n v="239"/>
    <n v="431"/>
    <n v="383"/>
    <n v="150"/>
    <n v="121"/>
    <n v="46"/>
    <n v="27"/>
    <n v="26"/>
    <n v="0"/>
    <n v="0"/>
    <n v="0"/>
    <n v="0"/>
    <n v="0"/>
    <n v="0"/>
    <n v="0"/>
    <n v="0"/>
    <n v="0"/>
    <n v="0"/>
    <n v="0"/>
    <n v="0"/>
    <n v="0"/>
    <n v="0"/>
    <n v="0"/>
    <n v="0"/>
    <n v="0"/>
    <n v="0"/>
    <n v="0"/>
    <n v="0"/>
    <n v="0"/>
    <n v="0"/>
    <n v="0"/>
    <n v="0"/>
  </r>
  <r>
    <x v="1"/>
    <x v="9"/>
    <s v="South Hornchurch Medical Practice"/>
    <s v="F82607"/>
    <x v="5"/>
    <x v="62"/>
    <n v="434"/>
    <n v="339"/>
    <n v="189"/>
    <n v="386"/>
    <n v="170"/>
    <n v="127"/>
    <n v="36"/>
    <n v="14"/>
    <n v="330"/>
    <n v="330"/>
    <n v="283"/>
    <n v="424"/>
    <n v="330"/>
    <n v="381"/>
    <n v="299"/>
    <n v="379"/>
    <n v="190"/>
    <n v="299"/>
    <n v="434"/>
    <n v="386"/>
    <n v="157"/>
    <n v="127"/>
    <n v="47"/>
    <n v="27"/>
    <n v="25"/>
    <n v="0"/>
    <n v="0"/>
    <n v="0"/>
    <n v="0"/>
    <n v="0"/>
    <n v="0"/>
    <n v="0"/>
    <n v="0"/>
    <n v="0"/>
    <n v="0"/>
    <n v="0"/>
    <n v="0"/>
    <n v="0"/>
    <n v="0"/>
    <n v="0"/>
    <n v="0"/>
    <n v="0"/>
    <n v="0"/>
    <n v="0"/>
    <n v="0"/>
    <n v="0"/>
    <n v="0"/>
    <n v="0"/>
    <n v="0"/>
  </r>
  <r>
    <x v="1"/>
    <x v="9"/>
    <s v="Sutton Ave Surgery"/>
    <s v="F82609"/>
    <x v="0"/>
    <x v="63"/>
    <n v="377"/>
    <n v="33"/>
    <n v="21"/>
    <n v="282"/>
    <n v="127"/>
    <n v="12"/>
    <n v="37"/>
    <n v="1"/>
    <n v="46"/>
    <n v="36"/>
    <n v="34"/>
    <n v="348"/>
    <n v="68"/>
    <n v="43"/>
    <n v="34"/>
    <n v="49"/>
    <n v="10"/>
    <n v="18"/>
    <n v="377"/>
    <n v="282"/>
    <n v="126"/>
    <n v="48"/>
    <n v="35"/>
    <n v="10"/>
    <n v="7"/>
    <n v="0"/>
    <n v="0"/>
    <n v="0"/>
    <n v="0"/>
    <n v="0"/>
    <n v="0"/>
    <n v="0"/>
    <n v="0"/>
    <n v="0"/>
    <n v="0"/>
    <n v="0"/>
    <n v="0"/>
    <n v="0"/>
    <n v="0"/>
    <n v="0"/>
    <n v="0"/>
    <n v="0"/>
    <n v="0"/>
    <n v="0"/>
    <n v="0"/>
    <n v="0"/>
    <n v="0"/>
    <n v="0"/>
    <n v="0"/>
  </r>
  <r>
    <x v="1"/>
    <x v="9"/>
    <s v="Sutton Ave Surgery"/>
    <s v="F82609"/>
    <x v="1"/>
    <x v="63"/>
    <n v="373"/>
    <n v="60"/>
    <n v="38"/>
    <n v="281"/>
    <n v="129"/>
    <n v="22"/>
    <n v="37"/>
    <n v="2"/>
    <n v="86"/>
    <n v="68"/>
    <n v="61"/>
    <n v="346"/>
    <n v="90"/>
    <n v="81"/>
    <n v="63"/>
    <n v="88"/>
    <n v="28"/>
    <n v="32"/>
    <n v="373"/>
    <n v="281"/>
    <n v="127"/>
    <n v="83"/>
    <n v="36"/>
    <n v="20"/>
    <n v="6"/>
    <n v="0"/>
    <n v="0"/>
    <n v="0"/>
    <n v="0"/>
    <n v="0"/>
    <n v="0"/>
    <n v="0"/>
    <n v="0"/>
    <n v="0"/>
    <n v="0"/>
    <n v="0"/>
    <n v="0"/>
    <n v="0"/>
    <n v="0"/>
    <n v="0"/>
    <n v="0"/>
    <n v="0"/>
    <n v="0"/>
    <n v="0"/>
    <n v="0"/>
    <n v="0"/>
    <n v="0"/>
    <n v="0"/>
    <n v="0"/>
  </r>
  <r>
    <x v="1"/>
    <x v="9"/>
    <s v="Sutton Ave Surgery"/>
    <s v="F82609"/>
    <x v="2"/>
    <x v="63"/>
    <n v="375"/>
    <n v="91"/>
    <n v="58"/>
    <n v="281"/>
    <n v="129"/>
    <n v="32"/>
    <n v="37"/>
    <n v="2"/>
    <n v="123"/>
    <n v="91"/>
    <n v="90"/>
    <n v="349"/>
    <n v="112"/>
    <n v="120"/>
    <n v="99"/>
    <n v="124"/>
    <n v="49"/>
    <n v="57"/>
    <n v="375"/>
    <n v="281"/>
    <n v="129"/>
    <n v="90"/>
    <n v="35"/>
    <n v="21"/>
    <n v="5"/>
    <n v="0"/>
    <n v="0"/>
    <n v="0"/>
    <n v="0"/>
    <n v="0"/>
    <n v="0"/>
    <n v="0"/>
    <n v="0"/>
    <n v="0"/>
    <n v="0"/>
    <n v="0"/>
    <n v="0"/>
    <n v="0"/>
    <n v="0"/>
    <n v="0"/>
    <n v="0"/>
    <n v="0"/>
    <n v="0"/>
    <n v="0"/>
    <n v="0"/>
    <n v="0"/>
    <n v="0"/>
    <n v="0"/>
    <n v="0"/>
  </r>
  <r>
    <x v="1"/>
    <x v="9"/>
    <s v="Sutton Ave Surgery"/>
    <s v="F82609"/>
    <x v="3"/>
    <x v="63"/>
    <n v="379"/>
    <n v="116"/>
    <n v="77"/>
    <n v="279"/>
    <n v="128"/>
    <n v="36"/>
    <n v="35"/>
    <n v="4"/>
    <n v="168"/>
    <n v="134"/>
    <n v="125"/>
    <n v="355"/>
    <n v="153"/>
    <n v="162"/>
    <n v="141"/>
    <n v="163"/>
    <n v="81"/>
    <n v="77"/>
    <n v="379"/>
    <n v="279"/>
    <n v="135"/>
    <n v="97"/>
    <n v="35"/>
    <n v="20"/>
    <n v="5"/>
    <n v="0"/>
    <n v="0"/>
    <n v="0"/>
    <n v="0"/>
    <n v="0"/>
    <n v="0"/>
    <n v="0"/>
    <n v="0"/>
    <n v="0"/>
    <n v="0"/>
    <n v="0"/>
    <n v="0"/>
    <n v="0"/>
    <n v="0"/>
    <n v="0"/>
    <n v="0"/>
    <n v="0"/>
    <n v="0"/>
    <n v="0"/>
    <n v="0"/>
    <n v="0"/>
    <n v="0"/>
    <n v="0"/>
    <n v="0"/>
  </r>
  <r>
    <x v="1"/>
    <x v="9"/>
    <s v="Sutton Ave Surgery"/>
    <s v="F82609"/>
    <x v="4"/>
    <x v="63"/>
    <n v="375"/>
    <n v="135"/>
    <n v="88"/>
    <n v="274"/>
    <n v="128"/>
    <n v="50"/>
    <n v="35"/>
    <n v="6"/>
    <n v="195"/>
    <n v="167"/>
    <n v="148"/>
    <n v="357"/>
    <n v="183"/>
    <n v="194"/>
    <n v="174"/>
    <n v="199"/>
    <n v="108"/>
    <n v="98"/>
    <n v="375"/>
    <n v="274"/>
    <n v="134"/>
    <n v="100"/>
    <n v="34"/>
    <n v="19"/>
    <n v="4"/>
    <n v="0"/>
    <n v="0"/>
    <n v="0"/>
    <n v="0"/>
    <n v="0"/>
    <n v="0"/>
    <n v="0"/>
    <n v="0"/>
    <n v="0"/>
    <n v="0"/>
    <n v="0"/>
    <n v="0"/>
    <n v="0"/>
    <n v="0"/>
    <n v="0"/>
    <n v="0"/>
    <n v="0"/>
    <n v="0"/>
    <n v="0"/>
    <n v="0"/>
    <n v="0"/>
    <n v="0"/>
    <n v="0"/>
    <n v="0"/>
  </r>
  <r>
    <x v="1"/>
    <x v="9"/>
    <s v="Sutton Ave Surgery"/>
    <s v="F82609"/>
    <x v="5"/>
    <x v="63"/>
    <n v="382"/>
    <n v="172"/>
    <n v="118"/>
    <n v="278"/>
    <n v="129"/>
    <n v="65"/>
    <n v="36"/>
    <n v="7"/>
    <n v="237"/>
    <n v="202"/>
    <n v="187"/>
    <n v="367"/>
    <n v="220"/>
    <n v="237"/>
    <n v="215"/>
    <n v="234"/>
    <n v="140"/>
    <n v="106"/>
    <n v="382"/>
    <n v="278"/>
    <n v="143"/>
    <n v="110"/>
    <n v="33"/>
    <n v="18"/>
    <n v="4"/>
    <n v="0"/>
    <n v="0"/>
    <n v="0"/>
    <n v="0"/>
    <n v="0"/>
    <n v="0"/>
    <n v="0"/>
    <n v="0"/>
    <n v="0"/>
    <n v="0"/>
    <n v="0"/>
    <n v="0"/>
    <n v="0"/>
    <n v="0"/>
    <n v="0"/>
    <n v="0"/>
    <n v="0"/>
    <n v="0"/>
    <n v="0"/>
    <n v="0"/>
    <n v="0"/>
    <n v="0"/>
    <n v="0"/>
    <n v="0"/>
  </r>
  <r>
    <x v="1"/>
    <x v="9"/>
    <s v="The Rosewood Medical Centre"/>
    <s v="F82022"/>
    <x v="0"/>
    <x v="64"/>
    <n v="979"/>
    <n v="95"/>
    <n v="49"/>
    <n v="741"/>
    <n v="379"/>
    <n v="29"/>
    <n v="65"/>
    <n v="3"/>
    <n v="144"/>
    <n v="71"/>
    <n v="77"/>
    <n v="892"/>
    <n v="119"/>
    <n v="130"/>
    <n v="122"/>
    <n v="113"/>
    <n v="13"/>
    <n v="72"/>
    <n v="979"/>
    <n v="741"/>
    <n v="307"/>
    <n v="111"/>
    <n v="81"/>
    <n v="25"/>
    <n v="26"/>
    <n v="0"/>
    <n v="0"/>
    <n v="0"/>
    <n v="0"/>
    <n v="0"/>
    <n v="0"/>
    <n v="0"/>
    <n v="0"/>
    <n v="0"/>
    <n v="0"/>
    <n v="0"/>
    <n v="0"/>
    <n v="0"/>
    <n v="0"/>
    <n v="0"/>
    <n v="0"/>
    <n v="0"/>
    <n v="0"/>
    <n v="0"/>
    <n v="0"/>
    <n v="0"/>
    <n v="0"/>
    <n v="0"/>
    <n v="0"/>
  </r>
  <r>
    <x v="1"/>
    <x v="9"/>
    <s v="The Rosewood Medical Centre"/>
    <s v="F82022"/>
    <x v="1"/>
    <x v="64"/>
    <n v="985"/>
    <n v="336"/>
    <n v="200"/>
    <n v="744"/>
    <n v="373"/>
    <n v="84"/>
    <n v="71"/>
    <n v="5"/>
    <n v="480"/>
    <n v="233"/>
    <n v="404"/>
    <n v="913"/>
    <n v="254"/>
    <n v="464"/>
    <n v="450"/>
    <n v="294"/>
    <n v="143"/>
    <n v="109"/>
    <n v="985"/>
    <n v="744"/>
    <n v="310"/>
    <n v="186"/>
    <n v="81"/>
    <n v="32"/>
    <n v="26"/>
    <n v="0"/>
    <n v="0"/>
    <n v="0"/>
    <n v="0"/>
    <n v="0"/>
    <n v="0"/>
    <n v="0"/>
    <n v="0"/>
    <n v="0"/>
    <n v="0"/>
    <n v="0"/>
    <n v="0"/>
    <n v="0"/>
    <n v="0"/>
    <n v="0"/>
    <n v="0"/>
    <n v="0"/>
    <n v="0"/>
    <n v="0"/>
    <n v="0"/>
    <n v="0"/>
    <n v="0"/>
    <n v="0"/>
    <n v="0"/>
  </r>
  <r>
    <x v="1"/>
    <x v="9"/>
    <s v="The Rosewood Medical Centre"/>
    <s v="F82022"/>
    <x v="2"/>
    <x v="64"/>
    <n v="999"/>
    <n v="466"/>
    <n v="292"/>
    <n v="756"/>
    <n v="374"/>
    <n v="121"/>
    <n v="73"/>
    <n v="6"/>
    <n v="652"/>
    <n v="353"/>
    <n v="535"/>
    <n v="934"/>
    <n v="360"/>
    <n v="643"/>
    <n v="615"/>
    <n v="426"/>
    <n v="248"/>
    <n v="186"/>
    <n v="999"/>
    <n v="756"/>
    <n v="320"/>
    <n v="215"/>
    <n v="82"/>
    <n v="37"/>
    <n v="27"/>
    <n v="0"/>
    <n v="0"/>
    <n v="0"/>
    <n v="0"/>
    <n v="0"/>
    <n v="0"/>
    <n v="0"/>
    <n v="0"/>
    <n v="0"/>
    <n v="0"/>
    <n v="0"/>
    <n v="0"/>
    <n v="0"/>
    <n v="0"/>
    <n v="0"/>
    <n v="0"/>
    <n v="0"/>
    <n v="0"/>
    <n v="0"/>
    <n v="0"/>
    <n v="0"/>
    <n v="0"/>
    <n v="0"/>
    <n v="0"/>
  </r>
  <r>
    <x v="1"/>
    <x v="9"/>
    <s v="The Rosewood Medical Centre"/>
    <s v="F82022"/>
    <x v="3"/>
    <x v="64"/>
    <n v="993"/>
    <n v="517"/>
    <n v="322"/>
    <n v="750"/>
    <n v="370"/>
    <n v="152"/>
    <n v="72"/>
    <n v="10"/>
    <n v="713"/>
    <n v="464"/>
    <n v="628"/>
    <n v="945"/>
    <n v="467"/>
    <n v="708"/>
    <n v="682"/>
    <n v="542"/>
    <n v="344"/>
    <n v="237"/>
    <n v="993"/>
    <n v="750"/>
    <n v="315"/>
    <n v="229"/>
    <n v="81"/>
    <n v="39"/>
    <n v="26"/>
    <n v="0"/>
    <n v="0"/>
    <n v="0"/>
    <n v="0"/>
    <n v="0"/>
    <n v="0"/>
    <n v="0"/>
    <n v="0"/>
    <n v="0"/>
    <n v="0"/>
    <n v="0"/>
    <n v="0"/>
    <n v="0"/>
    <n v="0"/>
    <n v="0"/>
    <n v="0"/>
    <n v="0"/>
    <n v="0"/>
    <n v="0"/>
    <n v="0"/>
    <n v="0"/>
    <n v="0"/>
    <n v="0"/>
    <n v="0"/>
  </r>
  <r>
    <x v="1"/>
    <x v="9"/>
    <s v="The Rosewood Medical Centre"/>
    <s v="F82022"/>
    <x v="4"/>
    <x v="64"/>
    <n v="1002"/>
    <n v="549"/>
    <n v="351"/>
    <n v="760"/>
    <n v="376"/>
    <n v="170"/>
    <n v="71"/>
    <n v="12"/>
    <n v="751"/>
    <n v="519"/>
    <n v="669"/>
    <n v="959"/>
    <n v="523"/>
    <n v="750"/>
    <n v="717"/>
    <n v="602"/>
    <n v="402"/>
    <n v="281"/>
    <n v="1002"/>
    <n v="760"/>
    <n v="317"/>
    <n v="233"/>
    <n v="83"/>
    <n v="42"/>
    <n v="28"/>
    <n v="0"/>
    <n v="0"/>
    <n v="0"/>
    <n v="0"/>
    <n v="0"/>
    <n v="0"/>
    <n v="0"/>
    <n v="0"/>
    <n v="0"/>
    <n v="0"/>
    <n v="0"/>
    <n v="0"/>
    <n v="0"/>
    <n v="0"/>
    <n v="0"/>
    <n v="0"/>
    <n v="0"/>
    <n v="0"/>
    <n v="0"/>
    <n v="0"/>
    <n v="0"/>
    <n v="0"/>
    <n v="0"/>
    <n v="0"/>
  </r>
  <r>
    <x v="1"/>
    <x v="9"/>
    <s v="The Rosewood Medical Centre"/>
    <s v="F82022"/>
    <x v="5"/>
    <x v="64"/>
    <n v="1012"/>
    <n v="592"/>
    <n v="388"/>
    <n v="768"/>
    <n v="379"/>
    <n v="197"/>
    <n v="73"/>
    <n v="13"/>
    <n v="804"/>
    <n v="597"/>
    <n v="708"/>
    <n v="976"/>
    <n v="593"/>
    <n v="804"/>
    <n v="775"/>
    <n v="680"/>
    <n v="468"/>
    <n v="341"/>
    <n v="1012"/>
    <n v="768"/>
    <n v="322"/>
    <n v="245"/>
    <n v="84"/>
    <n v="44"/>
    <n v="28"/>
    <n v="0"/>
    <n v="0"/>
    <n v="0"/>
    <n v="0"/>
    <n v="0"/>
    <n v="0"/>
    <n v="0"/>
    <n v="0"/>
    <n v="0"/>
    <n v="0"/>
    <n v="0"/>
    <n v="0"/>
    <n v="0"/>
    <n v="0"/>
    <n v="0"/>
    <n v="0"/>
    <n v="0"/>
    <n v="0"/>
    <n v="0"/>
    <n v="0"/>
    <n v="0"/>
    <n v="0"/>
    <n v="0"/>
    <n v="0"/>
  </r>
  <r>
    <x v="1"/>
    <x v="9"/>
    <s v="The Upminster Bridge Surgery (Dr O'Moore)"/>
    <s v="F82624"/>
    <x v="0"/>
    <x v="65"/>
    <n v="330"/>
    <n v="22"/>
    <n v="9"/>
    <n v="250"/>
    <n v="128"/>
    <n v="3"/>
    <n v="23"/>
    <n v="1"/>
    <n v="42"/>
    <n v="21"/>
    <n v="5"/>
    <n v="314"/>
    <n v="13"/>
    <n v="32"/>
    <n v="27"/>
    <n v="21"/>
    <n v="0"/>
    <n v="35"/>
    <n v="330"/>
    <n v="250"/>
    <n v="175"/>
    <n v="55"/>
    <n v="29"/>
    <n v="7"/>
    <n v="6"/>
    <n v="0"/>
    <n v="0"/>
    <n v="0"/>
    <n v="0"/>
    <n v="0"/>
    <n v="0"/>
    <n v="0"/>
    <n v="0"/>
    <n v="0"/>
    <n v="0"/>
    <n v="0"/>
    <n v="0"/>
    <n v="0"/>
    <n v="0"/>
    <n v="0"/>
    <n v="0"/>
    <n v="0"/>
    <n v="0"/>
    <n v="0"/>
    <n v="0"/>
    <n v="0"/>
    <n v="0"/>
    <n v="0"/>
    <n v="0"/>
  </r>
  <r>
    <x v="1"/>
    <x v="9"/>
    <s v="The Upminster Bridge Surgery (Dr O'Moore)"/>
    <s v="F82624"/>
    <x v="1"/>
    <x v="65"/>
    <n v="332"/>
    <n v="43"/>
    <n v="26"/>
    <n v="253"/>
    <n v="130"/>
    <n v="14"/>
    <n v="23"/>
    <n v="4"/>
    <n v="79"/>
    <n v="61"/>
    <n v="15"/>
    <n v="316"/>
    <n v="36"/>
    <n v="64"/>
    <n v="55"/>
    <n v="55"/>
    <n v="9"/>
    <n v="65"/>
    <n v="332"/>
    <n v="253"/>
    <n v="177"/>
    <n v="102"/>
    <n v="30"/>
    <n v="12"/>
    <n v="6"/>
    <n v="0"/>
    <n v="0"/>
    <n v="0"/>
    <n v="0"/>
    <n v="0"/>
    <n v="0"/>
    <n v="0"/>
    <n v="0"/>
    <n v="0"/>
    <n v="0"/>
    <n v="0"/>
    <n v="0"/>
    <n v="0"/>
    <n v="0"/>
    <n v="0"/>
    <n v="0"/>
    <n v="0"/>
    <n v="0"/>
    <n v="0"/>
    <n v="0"/>
    <n v="0"/>
    <n v="0"/>
    <n v="0"/>
    <n v="0"/>
  </r>
  <r>
    <x v="1"/>
    <x v="9"/>
    <s v="The Upminster Bridge Surgery (Dr O'Moore)"/>
    <s v="F82624"/>
    <x v="2"/>
    <x v="65"/>
    <n v="334"/>
    <n v="74"/>
    <n v="49"/>
    <n v="256"/>
    <n v="132"/>
    <n v="30"/>
    <n v="23"/>
    <n v="3"/>
    <n v="117"/>
    <n v="98"/>
    <n v="43"/>
    <n v="321"/>
    <n v="68"/>
    <n v="101"/>
    <n v="91"/>
    <n v="106"/>
    <n v="28"/>
    <n v="113"/>
    <n v="334"/>
    <n v="256"/>
    <n v="178"/>
    <n v="129"/>
    <n v="31"/>
    <n v="13"/>
    <n v="7"/>
    <n v="0"/>
    <n v="0"/>
    <n v="0"/>
    <n v="0"/>
    <n v="0"/>
    <n v="0"/>
    <n v="0"/>
    <n v="0"/>
    <n v="0"/>
    <n v="0"/>
    <n v="0"/>
    <n v="0"/>
    <n v="0"/>
    <n v="0"/>
    <n v="0"/>
    <n v="0"/>
    <n v="0"/>
    <n v="0"/>
    <n v="0"/>
    <n v="0"/>
    <n v="0"/>
    <n v="0"/>
    <n v="0"/>
    <n v="0"/>
  </r>
  <r>
    <x v="1"/>
    <x v="9"/>
    <s v="The Upminster Bridge Surgery (Dr O'Moore)"/>
    <s v="F82624"/>
    <x v="3"/>
    <x v="65"/>
    <n v="333"/>
    <n v="105"/>
    <n v="66"/>
    <n v="257"/>
    <n v="128"/>
    <n v="50"/>
    <n v="23"/>
    <n v="3"/>
    <n v="152"/>
    <n v="140"/>
    <n v="81"/>
    <n v="323"/>
    <n v="120"/>
    <n v="139"/>
    <n v="127"/>
    <n v="147"/>
    <n v="50"/>
    <n v="153"/>
    <n v="333"/>
    <n v="257"/>
    <n v="179"/>
    <n v="137"/>
    <n v="30"/>
    <n v="12"/>
    <n v="6"/>
    <n v="0"/>
    <n v="0"/>
    <n v="0"/>
    <n v="0"/>
    <n v="0"/>
    <n v="0"/>
    <n v="0"/>
    <n v="0"/>
    <n v="0"/>
    <n v="0"/>
    <n v="0"/>
    <n v="0"/>
    <n v="0"/>
    <n v="0"/>
    <n v="0"/>
    <n v="0"/>
    <n v="0"/>
    <n v="0"/>
    <n v="0"/>
    <n v="0"/>
    <n v="0"/>
    <n v="0"/>
    <n v="0"/>
    <n v="0"/>
  </r>
  <r>
    <x v="1"/>
    <x v="9"/>
    <s v="The Upminster Bridge Surgery (Dr O'Moore)"/>
    <s v="F82624"/>
    <x v="4"/>
    <x v="65"/>
    <n v="329"/>
    <n v="130"/>
    <n v="89"/>
    <n v="253"/>
    <n v="126"/>
    <n v="66"/>
    <n v="23"/>
    <n v="4"/>
    <n v="187"/>
    <n v="163"/>
    <n v="99"/>
    <n v="320"/>
    <n v="139"/>
    <n v="177"/>
    <n v="165"/>
    <n v="184"/>
    <n v="76"/>
    <n v="178"/>
    <n v="329"/>
    <n v="253"/>
    <n v="178"/>
    <n v="138"/>
    <n v="29"/>
    <n v="12"/>
    <n v="6"/>
    <n v="0"/>
    <n v="0"/>
    <n v="0"/>
    <n v="0"/>
    <n v="0"/>
    <n v="0"/>
    <n v="0"/>
    <n v="0"/>
    <n v="0"/>
    <n v="0"/>
    <n v="0"/>
    <n v="0"/>
    <n v="0"/>
    <n v="0"/>
    <n v="0"/>
    <n v="0"/>
    <n v="0"/>
    <n v="0"/>
    <n v="0"/>
    <n v="0"/>
    <n v="0"/>
    <n v="0"/>
    <n v="0"/>
    <n v="0"/>
  </r>
  <r>
    <x v="1"/>
    <x v="9"/>
    <s v="The Upminster Bridge Surgery (Dr O'Moore)"/>
    <s v="F82624"/>
    <x v="5"/>
    <x v="65"/>
    <n v="330"/>
    <n v="154"/>
    <n v="107"/>
    <n v="258"/>
    <n v="129"/>
    <n v="89"/>
    <n v="22"/>
    <n v="6"/>
    <n v="212"/>
    <n v="195"/>
    <n v="134"/>
    <n v="322"/>
    <n v="175"/>
    <n v="209"/>
    <n v="197"/>
    <n v="220"/>
    <n v="106"/>
    <n v="191"/>
    <n v="330"/>
    <n v="258"/>
    <n v="175"/>
    <n v="137"/>
    <n v="30"/>
    <n v="13"/>
    <n v="7"/>
    <n v="0"/>
    <n v="0"/>
    <n v="0"/>
    <n v="0"/>
    <n v="0"/>
    <n v="0"/>
    <n v="0"/>
    <n v="0"/>
    <n v="0"/>
    <n v="0"/>
    <n v="0"/>
    <n v="0"/>
    <n v="0"/>
    <n v="0"/>
    <n v="0"/>
    <n v="0"/>
    <n v="0"/>
    <n v="0"/>
    <n v="0"/>
    <n v="0"/>
    <n v="0"/>
    <n v="0"/>
    <n v="0"/>
    <n v="0"/>
  </r>
  <r>
    <x v="1"/>
    <x v="9"/>
    <s v="Upminster Medical Centre"/>
    <s v="F82053"/>
    <x v="0"/>
    <x v="66"/>
    <n v="181"/>
    <n v="24"/>
    <n v="12"/>
    <n v="151"/>
    <n v="85"/>
    <n v="3"/>
    <n v="12"/>
    <n v="1"/>
    <n v="32"/>
    <n v="25"/>
    <n v="10"/>
    <n v="171"/>
    <n v="22"/>
    <n v="28"/>
    <n v="18"/>
    <n v="17"/>
    <n v="0"/>
    <n v="25"/>
    <n v="181"/>
    <n v="151"/>
    <n v="76"/>
    <n v="26"/>
    <n v="21"/>
    <n v="8"/>
    <n v="5"/>
    <n v="0"/>
    <n v="0"/>
    <n v="0"/>
    <n v="0"/>
    <n v="0"/>
    <n v="0"/>
    <n v="0"/>
    <n v="0"/>
    <n v="0"/>
    <n v="0"/>
    <n v="0"/>
    <n v="0"/>
    <n v="0"/>
    <n v="0"/>
    <n v="0"/>
    <n v="0"/>
    <n v="0"/>
    <n v="0"/>
    <n v="0"/>
    <n v="0"/>
    <n v="0"/>
    <n v="0"/>
    <n v="0"/>
    <n v="0"/>
  </r>
  <r>
    <x v="1"/>
    <x v="9"/>
    <s v="Upminster Medical Centre"/>
    <s v="F82053"/>
    <x v="1"/>
    <x v="66"/>
    <n v="182"/>
    <n v="44"/>
    <n v="22"/>
    <n v="153"/>
    <n v="86"/>
    <n v="9"/>
    <n v="12"/>
    <n v="1"/>
    <n v="54"/>
    <n v="37"/>
    <n v="21"/>
    <n v="174"/>
    <n v="33"/>
    <n v="51"/>
    <n v="39"/>
    <n v="39"/>
    <n v="2"/>
    <n v="33"/>
    <n v="182"/>
    <n v="153"/>
    <n v="81"/>
    <n v="45"/>
    <n v="21"/>
    <n v="11"/>
    <n v="5"/>
    <n v="0"/>
    <n v="0"/>
    <n v="0"/>
    <n v="0"/>
    <n v="0"/>
    <n v="0"/>
    <n v="0"/>
    <n v="0"/>
    <n v="0"/>
    <n v="0"/>
    <n v="0"/>
    <n v="0"/>
    <n v="0"/>
    <n v="0"/>
    <n v="0"/>
    <n v="0"/>
    <n v="0"/>
    <n v="0"/>
    <n v="0"/>
    <n v="0"/>
    <n v="0"/>
    <n v="0"/>
    <n v="0"/>
    <n v="0"/>
  </r>
  <r>
    <x v="1"/>
    <x v="9"/>
    <s v="Upminster Medical Centre"/>
    <s v="F82053"/>
    <x v="2"/>
    <x v="66"/>
    <n v="0"/>
    <n v="0"/>
    <n v="0"/>
    <n v="0"/>
    <n v="0"/>
    <n v="0"/>
    <n v="0"/>
    <n v="0"/>
    <n v="0"/>
    <n v="0"/>
    <n v="0"/>
    <n v="0"/>
    <n v="0"/>
    <n v="0"/>
    <n v="0"/>
    <n v="0"/>
    <n v="0"/>
    <n v="0"/>
    <n v="0"/>
    <n v="0"/>
    <n v="0"/>
    <n v="0"/>
    <n v="0"/>
    <n v="0"/>
    <n v="0"/>
    <n v="0"/>
    <n v="0"/>
    <n v="0"/>
    <n v="0"/>
    <n v="0"/>
    <n v="0"/>
    <n v="0"/>
    <n v="0"/>
    <n v="0"/>
    <n v="0"/>
    <n v="0"/>
    <n v="0"/>
    <n v="0"/>
    <n v="0"/>
    <n v="0"/>
    <n v="0"/>
    <n v="0"/>
    <n v="0"/>
    <n v="0"/>
    <n v="0"/>
    <n v="0"/>
    <n v="0"/>
    <n v="0"/>
    <n v="0"/>
  </r>
  <r>
    <x v="1"/>
    <x v="9"/>
    <s v="Upminster Medical Centre"/>
    <s v="F82053"/>
    <x v="3"/>
    <x v="66"/>
    <n v="0"/>
    <n v="0"/>
    <n v="0"/>
    <n v="0"/>
    <n v="0"/>
    <n v="0"/>
    <n v="0"/>
    <n v="0"/>
    <n v="0"/>
    <n v="0"/>
    <n v="0"/>
    <n v="0"/>
    <n v="0"/>
    <n v="0"/>
    <n v="0"/>
    <n v="0"/>
    <n v="0"/>
    <n v="0"/>
    <n v="0"/>
    <n v="0"/>
    <n v="0"/>
    <n v="0"/>
    <n v="0"/>
    <n v="0"/>
    <n v="0"/>
    <n v="0"/>
    <n v="0"/>
    <n v="0"/>
    <n v="0"/>
    <n v="0"/>
    <n v="0"/>
    <n v="0"/>
    <n v="0"/>
    <n v="0"/>
    <n v="0"/>
    <n v="0"/>
    <n v="0"/>
    <n v="0"/>
    <n v="0"/>
    <n v="0"/>
    <n v="0"/>
    <n v="0"/>
    <n v="0"/>
    <n v="0"/>
    <n v="0"/>
    <n v="0"/>
    <n v="0"/>
    <n v="0"/>
    <n v="0"/>
  </r>
  <r>
    <x v="1"/>
    <x v="9"/>
    <s v="Upminster Medical Centre"/>
    <s v="F82053"/>
    <x v="4"/>
    <x v="66"/>
    <n v="0"/>
    <n v="0"/>
    <n v="0"/>
    <n v="0"/>
    <n v="0"/>
    <n v="0"/>
    <n v="0"/>
    <n v="0"/>
    <n v="0"/>
    <n v="0"/>
    <n v="0"/>
    <n v="0"/>
    <n v="0"/>
    <n v="0"/>
    <n v="0"/>
    <n v="0"/>
    <n v="0"/>
    <n v="0"/>
    <n v="0"/>
    <n v="0"/>
    <n v="0"/>
    <n v="0"/>
    <n v="0"/>
    <n v="0"/>
    <n v="0"/>
    <n v="0"/>
    <n v="0"/>
    <n v="0"/>
    <n v="0"/>
    <n v="0"/>
    <n v="0"/>
    <n v="0"/>
    <n v="0"/>
    <n v="0"/>
    <n v="0"/>
    <n v="0"/>
    <n v="0"/>
    <n v="0"/>
    <n v="0"/>
    <n v="0"/>
    <n v="0"/>
    <n v="0"/>
    <n v="0"/>
    <n v="0"/>
    <n v="0"/>
    <n v="0"/>
    <n v="0"/>
    <n v="0"/>
    <n v="0"/>
  </r>
  <r>
    <x v="1"/>
    <x v="9"/>
    <s v="Upminster Medical Centre"/>
    <s v="F82053"/>
    <x v="5"/>
    <x v="66"/>
    <n v="0"/>
    <n v="0"/>
    <n v="0"/>
    <n v="0"/>
    <n v="0"/>
    <n v="0"/>
    <n v="0"/>
    <n v="0"/>
    <n v="0"/>
    <n v="0"/>
    <n v="0"/>
    <n v="0"/>
    <n v="0"/>
    <n v="0"/>
    <n v="0"/>
    <n v="0"/>
    <n v="0"/>
    <n v="0"/>
    <n v="0"/>
    <n v="0"/>
    <n v="0"/>
    <n v="0"/>
    <n v="0"/>
    <n v="0"/>
    <n v="0"/>
    <n v="0"/>
    <n v="0"/>
    <n v="0"/>
    <n v="0"/>
    <n v="0"/>
    <n v="0"/>
    <n v="0"/>
    <n v="0"/>
    <n v="0"/>
    <n v="0"/>
    <n v="0"/>
    <n v="0"/>
    <n v="0"/>
    <n v="0"/>
    <n v="0"/>
    <n v="0"/>
    <n v="0"/>
    <n v="0"/>
    <n v="0"/>
    <n v="0"/>
    <n v="0"/>
    <n v="0"/>
    <n v="0"/>
    <n v="0"/>
  </r>
  <r>
    <x v="1"/>
    <x v="9"/>
    <s v="Wood Lane Medical Centre"/>
    <s v="F82028"/>
    <x v="0"/>
    <x v="67"/>
    <n v="701"/>
    <n v="49"/>
    <n v="21"/>
    <n v="529"/>
    <n v="255"/>
    <n v="33"/>
    <n v="34"/>
    <n v="2"/>
    <n v="75"/>
    <n v="97"/>
    <n v="36"/>
    <n v="655"/>
    <n v="43"/>
    <n v="69"/>
    <n v="50"/>
    <n v="116"/>
    <n v="0"/>
    <n v="60"/>
    <n v="701"/>
    <n v="529"/>
    <n v="325"/>
    <n v="102"/>
    <n v="66"/>
    <n v="22"/>
    <n v="25"/>
    <n v="0"/>
    <n v="0"/>
    <n v="0"/>
    <n v="0"/>
    <n v="0"/>
    <n v="0"/>
    <n v="0"/>
    <n v="0"/>
    <n v="0"/>
    <n v="0"/>
    <n v="0"/>
    <n v="0"/>
    <n v="0"/>
    <n v="0"/>
    <n v="0"/>
    <n v="0"/>
    <n v="0"/>
    <n v="0"/>
    <n v="0"/>
    <n v="0"/>
    <n v="0"/>
    <n v="0"/>
    <n v="0"/>
    <n v="0"/>
  </r>
  <r>
    <x v="1"/>
    <x v="9"/>
    <s v="Wood Lane Medical Centre"/>
    <s v="F82028"/>
    <x v="1"/>
    <x v="67"/>
    <n v="701"/>
    <n v="158"/>
    <n v="34"/>
    <n v="528"/>
    <n v="254"/>
    <n v="60"/>
    <n v="36"/>
    <n v="1"/>
    <n v="223"/>
    <n v="175"/>
    <n v="120"/>
    <n v="661"/>
    <n v="100"/>
    <n v="212"/>
    <n v="179"/>
    <n v="196"/>
    <n v="36"/>
    <n v="103"/>
    <n v="701"/>
    <n v="528"/>
    <n v="324"/>
    <n v="164"/>
    <n v="67"/>
    <n v="37"/>
    <n v="22"/>
    <n v="0"/>
    <n v="0"/>
    <n v="0"/>
    <n v="0"/>
    <n v="0"/>
    <n v="0"/>
    <n v="0"/>
    <n v="0"/>
    <n v="0"/>
    <n v="0"/>
    <n v="0"/>
    <n v="0"/>
    <n v="0"/>
    <n v="0"/>
    <n v="0"/>
    <n v="0"/>
    <n v="0"/>
    <n v="0"/>
    <n v="0"/>
    <n v="0"/>
    <n v="0"/>
    <n v="0"/>
    <n v="0"/>
    <n v="0"/>
  </r>
  <r>
    <x v="1"/>
    <x v="9"/>
    <s v="Wood Lane Medical Centre"/>
    <s v="F82028"/>
    <x v="2"/>
    <x v="67"/>
    <n v="703"/>
    <n v="249"/>
    <n v="50"/>
    <n v="531"/>
    <n v="250"/>
    <n v="115"/>
    <n v="40"/>
    <n v="5"/>
    <n v="337"/>
    <n v="215"/>
    <n v="166"/>
    <n v="665"/>
    <n v="162"/>
    <n v="327"/>
    <n v="272"/>
    <n v="302"/>
    <n v="69"/>
    <n v="131"/>
    <n v="703"/>
    <n v="531"/>
    <n v="325"/>
    <n v="213"/>
    <n v="67"/>
    <n v="46"/>
    <n v="24"/>
    <n v="0"/>
    <n v="0"/>
    <n v="0"/>
    <n v="0"/>
    <n v="0"/>
    <n v="0"/>
    <n v="0"/>
    <n v="0"/>
    <n v="0"/>
    <n v="0"/>
    <n v="0"/>
    <n v="0"/>
    <n v="0"/>
    <n v="0"/>
    <n v="0"/>
    <n v="0"/>
    <n v="0"/>
    <n v="0"/>
    <n v="0"/>
    <n v="0"/>
    <n v="0"/>
    <n v="0"/>
    <n v="0"/>
    <n v="0"/>
  </r>
  <r>
    <x v="1"/>
    <x v="9"/>
    <s v="Wood Lane Medical Centre"/>
    <s v="F82028"/>
    <x v="3"/>
    <x v="67"/>
    <n v="708"/>
    <n v="303"/>
    <n v="61"/>
    <n v="539"/>
    <n v="254"/>
    <n v="152"/>
    <n v="40"/>
    <n v="7"/>
    <n v="408"/>
    <n v="294"/>
    <n v="216"/>
    <n v="684"/>
    <n v="227"/>
    <n v="402"/>
    <n v="330"/>
    <n v="398"/>
    <n v="114"/>
    <n v="150"/>
    <n v="708"/>
    <n v="539"/>
    <n v="329"/>
    <n v="223"/>
    <n v="67"/>
    <n v="48"/>
    <n v="24"/>
    <n v="0"/>
    <n v="0"/>
    <n v="0"/>
    <n v="0"/>
    <n v="0"/>
    <n v="0"/>
    <n v="0"/>
    <n v="0"/>
    <n v="0"/>
    <n v="0"/>
    <n v="0"/>
    <n v="0"/>
    <n v="0"/>
    <n v="0"/>
    <n v="0"/>
    <n v="0"/>
    <n v="0"/>
    <n v="0"/>
    <n v="0"/>
    <n v="0"/>
    <n v="0"/>
    <n v="0"/>
    <n v="0"/>
    <n v="0"/>
  </r>
  <r>
    <x v="1"/>
    <x v="9"/>
    <s v="Wood Lane Medical Centre"/>
    <s v="F82028"/>
    <x v="4"/>
    <x v="67"/>
    <n v="712"/>
    <n v="348"/>
    <n v="75"/>
    <n v="544"/>
    <n v="257"/>
    <n v="162"/>
    <n v="40"/>
    <n v="7"/>
    <n v="463"/>
    <n v="348"/>
    <n v="264"/>
    <n v="689"/>
    <n v="284"/>
    <n v="460"/>
    <n v="387"/>
    <n v="449"/>
    <n v="155"/>
    <n v="252"/>
    <n v="712"/>
    <n v="544"/>
    <n v="332"/>
    <n v="228"/>
    <n v="66"/>
    <n v="47"/>
    <n v="26"/>
    <n v="0"/>
    <n v="0"/>
    <n v="0"/>
    <n v="0"/>
    <n v="0"/>
    <n v="0"/>
    <n v="0"/>
    <n v="0"/>
    <n v="0"/>
    <n v="0"/>
    <n v="0"/>
    <n v="0"/>
    <n v="0"/>
    <n v="0"/>
    <n v="0"/>
    <n v="0"/>
    <n v="0"/>
    <n v="0"/>
    <n v="0"/>
    <n v="0"/>
    <n v="0"/>
    <n v="0"/>
    <n v="0"/>
    <n v="0"/>
  </r>
  <r>
    <x v="1"/>
    <x v="9"/>
    <s v="Wood Lane Medical Centre"/>
    <s v="F82028"/>
    <x v="5"/>
    <x v="67"/>
    <n v="721"/>
    <n v="378"/>
    <n v="71"/>
    <n v="547"/>
    <n v="260"/>
    <n v="167"/>
    <n v="39"/>
    <n v="8"/>
    <n v="515"/>
    <n v="398"/>
    <n v="337"/>
    <n v="703"/>
    <n v="343"/>
    <n v="507"/>
    <n v="438"/>
    <n v="491"/>
    <n v="222"/>
    <n v="304"/>
    <n v="721"/>
    <n v="547"/>
    <n v="335"/>
    <n v="237"/>
    <n v="64"/>
    <n v="47"/>
    <n v="26"/>
    <n v="0"/>
    <n v="0"/>
    <n v="0"/>
    <n v="0"/>
    <n v="0"/>
    <n v="0"/>
    <n v="0"/>
    <n v="0"/>
    <n v="0"/>
    <n v="0"/>
    <n v="0"/>
    <n v="0"/>
    <n v="0"/>
    <n v="0"/>
    <n v="0"/>
    <n v="0"/>
    <n v="0"/>
    <n v="0"/>
    <n v="0"/>
    <n v="0"/>
    <n v="0"/>
    <n v="0"/>
    <n v="0"/>
    <n v="0"/>
  </r>
  <r>
    <x v="1"/>
    <x v="10"/>
    <s v="Avon Road Surgery (Cranham Health Centre)"/>
    <s v="F82674"/>
    <x v="0"/>
    <x v="68"/>
    <n v="341"/>
    <n v="45"/>
    <n v="30"/>
    <n v="244"/>
    <n v="112"/>
    <n v="14"/>
    <n v="30"/>
    <n v="1"/>
    <n v="54"/>
    <n v="48"/>
    <n v="44"/>
    <n v="331"/>
    <n v="56"/>
    <n v="56"/>
    <n v="39"/>
    <n v="54"/>
    <n v="12"/>
    <n v="28"/>
    <n v="341"/>
    <n v="244"/>
    <n v="130"/>
    <n v="59"/>
    <n v="30"/>
    <n v="12"/>
    <n v="11"/>
    <n v="0"/>
    <n v="0"/>
    <n v="0"/>
    <n v="0"/>
    <n v="0"/>
    <n v="0"/>
    <n v="0"/>
    <n v="0"/>
    <n v="0"/>
    <n v="0"/>
    <n v="0"/>
    <n v="0"/>
    <n v="0"/>
    <n v="0"/>
    <n v="0"/>
    <n v="0"/>
    <n v="0"/>
    <n v="0"/>
    <n v="0"/>
    <n v="0"/>
    <n v="0"/>
    <n v="0"/>
    <n v="0"/>
    <n v="0"/>
  </r>
  <r>
    <x v="1"/>
    <x v="10"/>
    <s v="Avon Road Surgery (Cranham Health Centre)"/>
    <s v="F82674"/>
    <x v="1"/>
    <x v="68"/>
    <n v="335"/>
    <n v="77"/>
    <n v="54"/>
    <n v="240"/>
    <n v="112"/>
    <n v="27"/>
    <n v="29"/>
    <n v="2"/>
    <n v="96"/>
    <n v="105"/>
    <n v="84"/>
    <n v="326"/>
    <n v="97"/>
    <n v="105"/>
    <n v="81"/>
    <n v="133"/>
    <n v="34"/>
    <n v="42"/>
    <n v="335"/>
    <n v="240"/>
    <n v="129"/>
    <n v="81"/>
    <n v="28"/>
    <n v="13"/>
    <n v="10"/>
    <n v="0"/>
    <n v="0"/>
    <n v="0"/>
    <n v="0"/>
    <n v="0"/>
    <n v="0"/>
    <n v="0"/>
    <n v="0"/>
    <n v="0"/>
    <n v="0"/>
    <n v="0"/>
    <n v="0"/>
    <n v="0"/>
    <n v="0"/>
    <n v="0"/>
    <n v="0"/>
    <n v="0"/>
    <n v="0"/>
    <n v="0"/>
    <n v="0"/>
    <n v="0"/>
    <n v="0"/>
    <n v="0"/>
    <n v="0"/>
  </r>
  <r>
    <x v="1"/>
    <x v="10"/>
    <s v="Avon Road Surgery (Cranham Health Centre)"/>
    <s v="F82674"/>
    <x v="2"/>
    <x v="68"/>
    <n v="339"/>
    <n v="115"/>
    <n v="81"/>
    <n v="243"/>
    <n v="114"/>
    <n v="40"/>
    <n v="28"/>
    <n v="4"/>
    <n v="148"/>
    <n v="156"/>
    <n v="113"/>
    <n v="332"/>
    <n v="132"/>
    <n v="161"/>
    <n v="124"/>
    <n v="177"/>
    <n v="57"/>
    <n v="57"/>
    <n v="339"/>
    <n v="243"/>
    <n v="130"/>
    <n v="91"/>
    <n v="28"/>
    <n v="13"/>
    <n v="10"/>
    <n v="0"/>
    <n v="0"/>
    <n v="0"/>
    <n v="0"/>
    <n v="0"/>
    <n v="0"/>
    <n v="0"/>
    <n v="0"/>
    <n v="0"/>
    <n v="0"/>
    <n v="0"/>
    <n v="0"/>
    <n v="0"/>
    <n v="0"/>
    <n v="0"/>
    <n v="0"/>
    <n v="0"/>
    <n v="0"/>
    <n v="0"/>
    <n v="0"/>
    <n v="0"/>
    <n v="0"/>
    <n v="0"/>
    <n v="0"/>
  </r>
  <r>
    <x v="1"/>
    <x v="10"/>
    <s v="Avon Road Surgery (Cranham Health Centre)"/>
    <s v="F82674"/>
    <x v="3"/>
    <x v="68"/>
    <n v="341"/>
    <n v="150"/>
    <n v="106"/>
    <n v="242"/>
    <n v="114"/>
    <n v="62"/>
    <n v="29"/>
    <n v="9"/>
    <n v="206"/>
    <n v="217"/>
    <n v="165"/>
    <n v="335"/>
    <n v="195"/>
    <n v="212"/>
    <n v="178"/>
    <n v="229"/>
    <n v="119"/>
    <n v="69"/>
    <n v="341"/>
    <n v="242"/>
    <n v="130"/>
    <n v="100"/>
    <n v="28"/>
    <n v="18"/>
    <n v="9"/>
    <n v="0"/>
    <n v="0"/>
    <n v="0"/>
    <n v="0"/>
    <n v="0"/>
    <n v="0"/>
    <n v="0"/>
    <n v="0"/>
    <n v="0"/>
    <n v="0"/>
    <n v="0"/>
    <n v="0"/>
    <n v="0"/>
    <n v="0"/>
    <n v="0"/>
    <n v="0"/>
    <n v="0"/>
    <n v="0"/>
    <n v="0"/>
    <n v="0"/>
    <n v="0"/>
    <n v="0"/>
    <n v="0"/>
    <n v="0"/>
  </r>
  <r>
    <x v="1"/>
    <x v="10"/>
    <s v="Avon Road Surgery (Cranham Health Centre)"/>
    <s v="F82674"/>
    <x v="4"/>
    <x v="68"/>
    <n v="350"/>
    <n v="186"/>
    <n v="137"/>
    <n v="241"/>
    <n v="112"/>
    <n v="81"/>
    <n v="28"/>
    <n v="16"/>
    <n v="261"/>
    <n v="268"/>
    <n v="221"/>
    <n v="346"/>
    <n v="241"/>
    <n v="262"/>
    <n v="234"/>
    <n v="282"/>
    <n v="180"/>
    <n v="84"/>
    <n v="350"/>
    <n v="241"/>
    <n v="133"/>
    <n v="112"/>
    <n v="25"/>
    <n v="18"/>
    <n v="9"/>
    <n v="7"/>
    <n v="0"/>
    <n v="0"/>
    <n v="0"/>
    <n v="0"/>
    <n v="0"/>
    <n v="0"/>
    <n v="0"/>
    <n v="0"/>
    <n v="0"/>
    <n v="0"/>
    <n v="0"/>
    <n v="0"/>
    <n v="0"/>
    <n v="0"/>
    <n v="7"/>
    <n v="7"/>
    <n v="7"/>
    <n v="6"/>
    <n v="4"/>
    <n v="5"/>
    <n v="6"/>
    <n v="6"/>
    <n v="7"/>
  </r>
  <r>
    <x v="1"/>
    <x v="10"/>
    <s v="Avon Road Surgery (Cranham Health Centre)"/>
    <s v="F82674"/>
    <x v="5"/>
    <x v="68"/>
    <n v="358"/>
    <n v="213"/>
    <n v="156"/>
    <n v="249"/>
    <n v="113"/>
    <n v="90"/>
    <n v="29"/>
    <n v="23"/>
    <n v="298"/>
    <n v="296"/>
    <n v="240"/>
    <n v="354"/>
    <n v="271"/>
    <n v="297"/>
    <n v="265"/>
    <n v="313"/>
    <n v="208"/>
    <n v="110"/>
    <n v="358"/>
    <n v="249"/>
    <n v="135"/>
    <n v="117"/>
    <n v="27"/>
    <n v="22"/>
    <n v="10"/>
    <n v="5"/>
    <n v="0"/>
    <n v="2"/>
    <n v="4"/>
    <n v="3"/>
    <n v="1"/>
    <n v="5"/>
    <n v="0"/>
    <n v="0"/>
    <n v="2"/>
    <n v="5"/>
    <n v="5"/>
    <n v="5"/>
    <n v="5"/>
    <n v="1"/>
    <n v="5"/>
    <n v="5"/>
    <n v="5"/>
    <n v="5"/>
    <n v="4"/>
    <n v="5"/>
    <n v="4"/>
    <n v="5"/>
    <n v="5"/>
  </r>
  <r>
    <x v="1"/>
    <x v="10"/>
    <s v="Cranham Village Surgery (Dr C Dahs &amp; Dr IP Humberstone Surgery)"/>
    <s v="F82006"/>
    <x v="0"/>
    <x v="69"/>
    <n v="755"/>
    <n v="84"/>
    <n v="53"/>
    <n v="588"/>
    <n v="248"/>
    <n v="42"/>
    <n v="85"/>
    <n v="2"/>
    <n v="120"/>
    <n v="103"/>
    <n v="34"/>
    <n v="721"/>
    <n v="155"/>
    <n v="104"/>
    <n v="86"/>
    <n v="151"/>
    <n v="2"/>
    <n v="58"/>
    <n v="755"/>
    <n v="588"/>
    <n v="410"/>
    <n v="230"/>
    <n v="103"/>
    <n v="49"/>
    <n v="10"/>
    <n v="0"/>
    <n v="0"/>
    <n v="0"/>
    <n v="0"/>
    <n v="0"/>
    <n v="0"/>
    <n v="0"/>
    <n v="0"/>
    <n v="0"/>
    <n v="0"/>
    <n v="0"/>
    <n v="0"/>
    <n v="0"/>
    <n v="0"/>
    <n v="0"/>
    <n v="0"/>
    <n v="0"/>
    <n v="0"/>
    <n v="0"/>
    <n v="0"/>
    <n v="0"/>
    <n v="0"/>
    <n v="0"/>
    <n v="0"/>
  </r>
  <r>
    <x v="1"/>
    <x v="10"/>
    <s v="Cranham Village Surgery (Dr C Dahs &amp; Dr IP Humberstone Surgery)"/>
    <s v="F82006"/>
    <x v="1"/>
    <x v="69"/>
    <n v="752"/>
    <n v="153"/>
    <n v="104"/>
    <n v="587"/>
    <n v="247"/>
    <n v="69"/>
    <n v="85"/>
    <n v="7"/>
    <n v="224"/>
    <n v="186"/>
    <n v="60"/>
    <n v="727"/>
    <n v="228"/>
    <n v="198"/>
    <n v="170"/>
    <n v="251"/>
    <n v="18"/>
    <n v="86"/>
    <n v="752"/>
    <n v="587"/>
    <n v="411"/>
    <n v="306"/>
    <n v="102"/>
    <n v="64"/>
    <n v="9"/>
    <n v="0"/>
    <n v="0"/>
    <n v="0"/>
    <n v="0"/>
    <n v="0"/>
    <n v="0"/>
    <n v="0"/>
    <n v="0"/>
    <n v="0"/>
    <n v="0"/>
    <n v="0"/>
    <n v="0"/>
    <n v="0"/>
    <n v="0"/>
    <n v="0"/>
    <n v="0"/>
    <n v="0"/>
    <n v="0"/>
    <n v="0"/>
    <n v="0"/>
    <n v="0"/>
    <n v="0"/>
    <n v="0"/>
    <n v="0"/>
  </r>
  <r>
    <x v="1"/>
    <x v="10"/>
    <s v="Cranham Village Surgery (Dr C Dahs &amp; Dr IP Humberstone Surgery)"/>
    <s v="F82006"/>
    <x v="2"/>
    <x v="69"/>
    <n v="751"/>
    <n v="197"/>
    <n v="137"/>
    <n v="587"/>
    <n v="246"/>
    <n v="82"/>
    <n v="85"/>
    <n v="8"/>
    <n v="290"/>
    <n v="224"/>
    <n v="116"/>
    <n v="728"/>
    <n v="261"/>
    <n v="258"/>
    <n v="228"/>
    <n v="305"/>
    <n v="46"/>
    <n v="125"/>
    <n v="751"/>
    <n v="587"/>
    <n v="411"/>
    <n v="324"/>
    <n v="101"/>
    <n v="70"/>
    <n v="9"/>
    <n v="0"/>
    <n v="0"/>
    <n v="0"/>
    <n v="0"/>
    <n v="0"/>
    <n v="0"/>
    <n v="0"/>
    <n v="0"/>
    <n v="0"/>
    <n v="0"/>
    <n v="0"/>
    <n v="0"/>
    <n v="0"/>
    <n v="0"/>
    <n v="0"/>
    <n v="0"/>
    <n v="0"/>
    <n v="0"/>
    <n v="0"/>
    <n v="0"/>
    <n v="0"/>
    <n v="0"/>
    <n v="0"/>
    <n v="0"/>
  </r>
  <r>
    <x v="1"/>
    <x v="10"/>
    <s v="Cranham Village Surgery (Dr C Dahs &amp; Dr IP Humberstone Surgery)"/>
    <s v="F82006"/>
    <x v="3"/>
    <x v="69"/>
    <n v="757"/>
    <n v="288"/>
    <n v="195"/>
    <n v="590"/>
    <n v="248"/>
    <n v="110"/>
    <n v="85"/>
    <n v="14"/>
    <n v="408"/>
    <n v="322"/>
    <n v="174"/>
    <n v="738"/>
    <n v="351"/>
    <n v="377"/>
    <n v="336"/>
    <n v="409"/>
    <n v="103"/>
    <n v="195"/>
    <n v="757"/>
    <n v="590"/>
    <n v="414"/>
    <n v="334"/>
    <n v="102"/>
    <n v="71"/>
    <n v="9"/>
    <n v="0"/>
    <n v="0"/>
    <n v="0"/>
    <n v="0"/>
    <n v="0"/>
    <n v="0"/>
    <n v="0"/>
    <n v="0"/>
    <n v="0"/>
    <n v="0"/>
    <n v="0"/>
    <n v="0"/>
    <n v="0"/>
    <n v="0"/>
    <n v="0"/>
    <n v="0"/>
    <n v="0"/>
    <n v="0"/>
    <n v="0"/>
    <n v="0"/>
    <n v="0"/>
    <n v="0"/>
    <n v="0"/>
    <n v="0"/>
  </r>
  <r>
    <x v="1"/>
    <x v="10"/>
    <s v="Cranham Village Surgery (Dr C Dahs &amp; Dr IP Humberstone Surgery)"/>
    <s v="F82006"/>
    <x v="4"/>
    <x v="69"/>
    <n v="766"/>
    <n v="336"/>
    <n v="222"/>
    <n v="597"/>
    <n v="253"/>
    <n v="134"/>
    <n v="84"/>
    <n v="18"/>
    <n v="469"/>
    <n v="394"/>
    <n v="223"/>
    <n v="750"/>
    <n v="411"/>
    <n v="437"/>
    <n v="390"/>
    <n v="475"/>
    <n v="155"/>
    <n v="243"/>
    <n v="766"/>
    <n v="597"/>
    <n v="418"/>
    <n v="343"/>
    <n v="101"/>
    <n v="71"/>
    <n v="11"/>
    <n v="0"/>
    <n v="0"/>
    <n v="0"/>
    <n v="0"/>
    <n v="0"/>
    <n v="0"/>
    <n v="0"/>
    <n v="0"/>
    <n v="0"/>
    <n v="0"/>
    <n v="0"/>
    <n v="0"/>
    <n v="0"/>
    <n v="0"/>
    <n v="0"/>
    <n v="0"/>
    <n v="0"/>
    <n v="0"/>
    <n v="0"/>
    <n v="0"/>
    <n v="0"/>
    <n v="0"/>
    <n v="0"/>
    <n v="0"/>
  </r>
  <r>
    <x v="1"/>
    <x v="10"/>
    <s v="Cranham Village Surgery (Dr C Dahs &amp; Dr IP Humberstone Surgery)"/>
    <s v="F82006"/>
    <x v="5"/>
    <x v="69"/>
    <n v="777"/>
    <n v="375"/>
    <n v="250"/>
    <n v="609"/>
    <n v="259"/>
    <n v="144"/>
    <n v="84"/>
    <n v="19"/>
    <n v="517"/>
    <n v="445"/>
    <n v="256"/>
    <n v="766"/>
    <n v="458"/>
    <n v="482"/>
    <n v="439"/>
    <n v="521"/>
    <n v="192"/>
    <n v="282"/>
    <n v="777"/>
    <n v="609"/>
    <n v="426"/>
    <n v="351"/>
    <n v="103"/>
    <n v="71"/>
    <n v="12"/>
    <n v="0"/>
    <n v="0"/>
    <n v="0"/>
    <n v="0"/>
    <n v="0"/>
    <n v="0"/>
    <n v="0"/>
    <n v="0"/>
    <n v="0"/>
    <n v="0"/>
    <n v="0"/>
    <n v="0"/>
    <n v="0"/>
    <n v="0"/>
    <n v="0"/>
    <n v="0"/>
    <n v="0"/>
    <n v="0"/>
    <n v="0"/>
    <n v="0"/>
    <n v="0"/>
    <n v="0"/>
    <n v="0"/>
    <n v="0"/>
  </r>
  <r>
    <x v="1"/>
    <x v="10"/>
    <s v="Haiderian Medical Centre"/>
    <s v="F82002"/>
    <x v="0"/>
    <x v="70"/>
    <n v="347"/>
    <n v="41"/>
    <n v="23"/>
    <n v="309"/>
    <n v="145"/>
    <n v="28"/>
    <n v="44"/>
    <n v="4"/>
    <n v="49"/>
    <n v="63"/>
    <n v="42"/>
    <n v="337"/>
    <n v="69"/>
    <n v="46"/>
    <n v="35"/>
    <n v="77"/>
    <n v="10"/>
    <n v="53"/>
    <n v="347"/>
    <n v="309"/>
    <n v="174"/>
    <n v="64"/>
    <n v="43"/>
    <n v="11"/>
    <n v="7"/>
    <n v="0"/>
    <n v="0"/>
    <n v="0"/>
    <n v="0"/>
    <n v="0"/>
    <n v="0"/>
    <n v="0"/>
    <n v="0"/>
    <n v="0"/>
    <n v="0"/>
    <n v="0"/>
    <n v="0"/>
    <n v="0"/>
    <n v="0"/>
    <n v="0"/>
    <n v="0"/>
    <n v="0"/>
    <n v="0"/>
    <n v="0"/>
    <n v="0"/>
    <n v="0"/>
    <n v="0"/>
    <n v="0"/>
    <n v="0"/>
  </r>
  <r>
    <x v="1"/>
    <x v="10"/>
    <s v="Haiderian Medical Centre"/>
    <s v="F82002"/>
    <x v="1"/>
    <x v="70"/>
    <n v="349"/>
    <n v="87"/>
    <n v="51"/>
    <n v="312"/>
    <n v="144"/>
    <n v="46"/>
    <n v="45"/>
    <n v="10"/>
    <n v="104"/>
    <n v="112"/>
    <n v="80"/>
    <n v="341"/>
    <n v="114"/>
    <n v="97"/>
    <n v="84"/>
    <n v="138"/>
    <n v="39"/>
    <n v="90"/>
    <n v="349"/>
    <n v="312"/>
    <n v="176"/>
    <n v="114"/>
    <n v="44"/>
    <n v="20"/>
    <n v="7"/>
    <n v="0"/>
    <n v="0"/>
    <n v="0"/>
    <n v="0"/>
    <n v="0"/>
    <n v="0"/>
    <n v="0"/>
    <n v="0"/>
    <n v="0"/>
    <n v="0"/>
    <n v="0"/>
    <n v="0"/>
    <n v="0"/>
    <n v="0"/>
    <n v="0"/>
    <n v="0"/>
    <n v="0"/>
    <n v="0"/>
    <n v="0"/>
    <n v="0"/>
    <n v="0"/>
    <n v="0"/>
    <n v="0"/>
    <n v="0"/>
  </r>
  <r>
    <x v="1"/>
    <x v="10"/>
    <s v="Haiderian Medical Centre"/>
    <s v="F82002"/>
    <x v="2"/>
    <x v="70"/>
    <n v="350"/>
    <n v="131"/>
    <n v="78"/>
    <n v="312"/>
    <n v="145"/>
    <n v="64"/>
    <n v="46"/>
    <n v="13"/>
    <n v="157"/>
    <n v="155"/>
    <n v="114"/>
    <n v="344"/>
    <n v="153"/>
    <n v="148"/>
    <n v="138"/>
    <n v="185"/>
    <n v="67"/>
    <n v="121"/>
    <n v="350"/>
    <n v="312"/>
    <n v="173"/>
    <n v="133"/>
    <n v="45"/>
    <n v="21"/>
    <n v="9"/>
    <n v="0"/>
    <n v="0"/>
    <n v="0"/>
    <n v="0"/>
    <n v="0"/>
    <n v="0"/>
    <n v="0"/>
    <n v="0"/>
    <n v="0"/>
    <n v="0"/>
    <n v="0"/>
    <n v="0"/>
    <n v="0"/>
    <n v="0"/>
    <n v="0"/>
    <n v="0"/>
    <n v="0"/>
    <n v="0"/>
    <n v="0"/>
    <n v="0"/>
    <n v="0"/>
    <n v="0"/>
    <n v="0"/>
    <n v="0"/>
  </r>
  <r>
    <x v="1"/>
    <x v="10"/>
    <s v="Haiderian Medical Centre"/>
    <s v="F82002"/>
    <x v="3"/>
    <x v="70"/>
    <n v="355"/>
    <n v="171"/>
    <n v="106"/>
    <n v="317"/>
    <n v="145"/>
    <n v="99"/>
    <n v="46"/>
    <n v="17"/>
    <n v="197"/>
    <n v="185"/>
    <n v="152"/>
    <n v="350"/>
    <n v="196"/>
    <n v="193"/>
    <n v="176"/>
    <n v="248"/>
    <n v="101"/>
    <n v="148"/>
    <n v="355"/>
    <n v="317"/>
    <n v="176"/>
    <n v="142"/>
    <n v="47"/>
    <n v="24"/>
    <n v="9"/>
    <n v="0"/>
    <n v="0"/>
    <n v="0"/>
    <n v="0"/>
    <n v="0"/>
    <n v="0"/>
    <n v="0"/>
    <n v="0"/>
    <n v="0"/>
    <n v="0"/>
    <n v="0"/>
    <n v="0"/>
    <n v="0"/>
    <n v="0"/>
    <n v="0"/>
    <n v="0"/>
    <n v="0"/>
    <n v="0"/>
    <n v="0"/>
    <n v="0"/>
    <n v="0"/>
    <n v="0"/>
    <n v="0"/>
    <n v="0"/>
  </r>
  <r>
    <x v="1"/>
    <x v="10"/>
    <s v="Haiderian Medical Centre"/>
    <s v="F82002"/>
    <x v="4"/>
    <x v="70"/>
    <n v="357"/>
    <n v="194"/>
    <n v="122"/>
    <n v="320"/>
    <n v="145"/>
    <n v="104"/>
    <n v="47"/>
    <n v="16"/>
    <n v="220"/>
    <n v="204"/>
    <n v="175"/>
    <n v="353"/>
    <n v="220"/>
    <n v="218"/>
    <n v="205"/>
    <n v="261"/>
    <n v="129"/>
    <n v="167"/>
    <n v="357"/>
    <n v="320"/>
    <n v="177"/>
    <n v="144"/>
    <n v="48"/>
    <n v="26"/>
    <n v="9"/>
    <n v="0"/>
    <n v="0"/>
    <n v="0"/>
    <n v="0"/>
    <n v="0"/>
    <n v="0"/>
    <n v="0"/>
    <n v="0"/>
    <n v="0"/>
    <n v="0"/>
    <n v="0"/>
    <n v="0"/>
    <n v="0"/>
    <n v="0"/>
    <n v="0"/>
    <n v="0"/>
    <n v="0"/>
    <n v="0"/>
    <n v="0"/>
    <n v="0"/>
    <n v="0"/>
    <n v="0"/>
    <n v="0"/>
    <n v="0"/>
  </r>
  <r>
    <x v="1"/>
    <x v="10"/>
    <s v="Haiderian Medical Centre"/>
    <s v="F82002"/>
    <x v="5"/>
    <x v="70"/>
    <n v="356"/>
    <n v="214"/>
    <n v="137"/>
    <n v="319"/>
    <n v="146"/>
    <n v="107"/>
    <n v="47"/>
    <n v="16"/>
    <n v="242"/>
    <n v="230"/>
    <n v="195"/>
    <n v="353"/>
    <n v="248"/>
    <n v="240"/>
    <n v="229"/>
    <n v="282"/>
    <n v="146"/>
    <n v="184"/>
    <n v="356"/>
    <n v="319"/>
    <n v="176"/>
    <n v="146"/>
    <n v="49"/>
    <n v="25"/>
    <n v="9"/>
    <n v="0"/>
    <n v="0"/>
    <n v="0"/>
    <n v="0"/>
    <n v="0"/>
    <n v="0"/>
    <n v="0"/>
    <n v="0"/>
    <n v="0"/>
    <n v="0"/>
    <n v="0"/>
    <n v="0"/>
    <n v="0"/>
    <n v="0"/>
    <n v="0"/>
    <n v="0"/>
    <n v="0"/>
    <n v="0"/>
    <n v="0"/>
    <n v="0"/>
    <n v="0"/>
    <n v="0"/>
    <n v="0"/>
    <n v="0"/>
  </r>
  <r>
    <x v="1"/>
    <x v="10"/>
    <s v="Hornchurch Healthcare"/>
    <s v="F82055"/>
    <x v="0"/>
    <x v="71"/>
    <n v="622"/>
    <n v="75"/>
    <n v="37"/>
    <n v="507"/>
    <n v="265"/>
    <n v="19"/>
    <n v="39"/>
    <n v="0"/>
    <n v="91"/>
    <n v="35"/>
    <n v="29"/>
    <n v="603"/>
    <n v="69"/>
    <n v="88"/>
    <n v="73"/>
    <n v="67"/>
    <n v="3"/>
    <n v="35"/>
    <n v="622"/>
    <n v="507"/>
    <n v="223"/>
    <n v="73"/>
    <n v="63"/>
    <n v="25"/>
    <n v="20"/>
    <n v="0"/>
    <n v="0"/>
    <n v="0"/>
    <n v="0"/>
    <n v="0"/>
    <n v="0"/>
    <n v="0"/>
    <n v="0"/>
    <n v="0"/>
    <n v="0"/>
    <n v="0"/>
    <n v="0"/>
    <n v="0"/>
    <n v="0"/>
    <n v="0"/>
    <n v="0"/>
    <n v="0"/>
    <n v="0"/>
    <n v="0"/>
    <n v="0"/>
    <n v="0"/>
    <n v="0"/>
    <n v="0"/>
    <n v="0"/>
  </r>
  <r>
    <x v="1"/>
    <x v="10"/>
    <s v="Hornchurch Healthcare"/>
    <s v="F82055"/>
    <x v="1"/>
    <x v="71"/>
    <n v="633"/>
    <n v="144"/>
    <n v="87"/>
    <n v="516"/>
    <n v="266"/>
    <n v="51"/>
    <n v="44"/>
    <n v="5"/>
    <n v="184"/>
    <n v="90"/>
    <n v="97"/>
    <n v="616"/>
    <n v="115"/>
    <n v="172"/>
    <n v="139"/>
    <n v="151"/>
    <n v="24"/>
    <n v="68"/>
    <n v="633"/>
    <n v="516"/>
    <n v="228"/>
    <n v="151"/>
    <n v="63"/>
    <n v="37"/>
    <n v="19"/>
    <n v="0"/>
    <n v="0"/>
    <n v="0"/>
    <n v="0"/>
    <n v="0"/>
    <n v="0"/>
    <n v="0"/>
    <n v="0"/>
    <n v="0"/>
    <n v="0"/>
    <n v="0"/>
    <n v="0"/>
    <n v="0"/>
    <n v="0"/>
    <n v="0"/>
    <n v="0"/>
    <n v="0"/>
    <n v="0"/>
    <n v="0"/>
    <n v="0"/>
    <n v="0"/>
    <n v="0"/>
    <n v="0"/>
    <n v="0"/>
  </r>
  <r>
    <x v="1"/>
    <x v="10"/>
    <s v="Hornchurch Healthcare"/>
    <s v="F82055"/>
    <x v="2"/>
    <x v="71"/>
    <n v="640"/>
    <n v="211"/>
    <n v="124"/>
    <n v="521"/>
    <n v="268"/>
    <n v="70"/>
    <n v="43"/>
    <n v="7"/>
    <n v="263"/>
    <n v="128"/>
    <n v="155"/>
    <n v="626"/>
    <n v="154"/>
    <n v="248"/>
    <n v="207"/>
    <n v="216"/>
    <n v="47"/>
    <n v="102"/>
    <n v="640"/>
    <n v="521"/>
    <n v="228"/>
    <n v="168"/>
    <n v="65"/>
    <n v="44"/>
    <n v="20"/>
    <n v="0"/>
    <n v="0"/>
    <n v="0"/>
    <n v="0"/>
    <n v="0"/>
    <n v="0"/>
    <n v="0"/>
    <n v="0"/>
    <n v="0"/>
    <n v="0"/>
    <n v="0"/>
    <n v="0"/>
    <n v="0"/>
    <n v="0"/>
    <n v="0"/>
    <n v="0"/>
    <n v="0"/>
    <n v="0"/>
    <n v="0"/>
    <n v="0"/>
    <n v="0"/>
    <n v="0"/>
    <n v="0"/>
    <n v="0"/>
  </r>
  <r>
    <x v="1"/>
    <x v="10"/>
    <s v="Hornchurch Healthcare"/>
    <s v="F82055"/>
    <x v="3"/>
    <x v="71"/>
    <n v="650"/>
    <n v="288"/>
    <n v="183"/>
    <n v="532"/>
    <n v="274"/>
    <n v="103"/>
    <n v="44"/>
    <n v="10"/>
    <n v="359"/>
    <n v="228"/>
    <n v="197"/>
    <n v="636"/>
    <n v="225"/>
    <n v="342"/>
    <n v="299"/>
    <n v="320"/>
    <n v="117"/>
    <n v="123"/>
    <n v="650"/>
    <n v="532"/>
    <n v="232"/>
    <n v="182"/>
    <n v="66"/>
    <n v="44"/>
    <n v="20"/>
    <n v="0"/>
    <n v="0"/>
    <n v="0"/>
    <n v="0"/>
    <n v="0"/>
    <n v="0"/>
    <n v="0"/>
    <n v="0"/>
    <n v="0"/>
    <n v="0"/>
    <n v="0"/>
    <n v="0"/>
    <n v="0"/>
    <n v="0"/>
    <n v="0"/>
    <n v="0"/>
    <n v="0"/>
    <n v="0"/>
    <n v="0"/>
    <n v="0"/>
    <n v="0"/>
    <n v="0"/>
    <n v="0"/>
    <n v="0"/>
  </r>
  <r>
    <x v="1"/>
    <x v="10"/>
    <s v="Hornchurch Healthcare"/>
    <s v="F82055"/>
    <x v="4"/>
    <x v="71"/>
    <n v="664"/>
    <n v="389"/>
    <n v="247"/>
    <n v="541"/>
    <n v="274"/>
    <n v="143"/>
    <n v="43"/>
    <n v="11"/>
    <n v="482"/>
    <n v="333"/>
    <n v="279"/>
    <n v="651"/>
    <n v="318"/>
    <n v="485"/>
    <n v="441"/>
    <n v="419"/>
    <n v="200"/>
    <n v="181"/>
    <n v="664"/>
    <n v="541"/>
    <n v="233"/>
    <n v="186"/>
    <n v="65"/>
    <n v="43"/>
    <n v="23"/>
    <n v="0"/>
    <n v="0"/>
    <n v="0"/>
    <n v="0"/>
    <n v="0"/>
    <n v="0"/>
    <n v="0"/>
    <n v="0"/>
    <n v="0"/>
    <n v="0"/>
    <n v="0"/>
    <n v="0"/>
    <n v="0"/>
    <n v="0"/>
    <n v="0"/>
    <n v="0"/>
    <n v="0"/>
    <n v="0"/>
    <n v="0"/>
    <n v="0"/>
    <n v="0"/>
    <n v="0"/>
    <n v="0"/>
    <n v="0"/>
  </r>
  <r>
    <x v="1"/>
    <x v="10"/>
    <s v="Hornchurch Healthcare"/>
    <s v="F82055"/>
    <x v="5"/>
    <x v="71"/>
    <n v="676"/>
    <n v="437"/>
    <n v="276"/>
    <n v="554"/>
    <n v="280"/>
    <n v="165"/>
    <n v="43"/>
    <n v="13"/>
    <n v="531"/>
    <n v="408"/>
    <n v="338"/>
    <n v="666"/>
    <n v="391"/>
    <n v="541"/>
    <n v="500"/>
    <n v="489"/>
    <n v="265"/>
    <n v="227"/>
    <n v="676"/>
    <n v="554"/>
    <n v="238"/>
    <n v="191"/>
    <n v="65"/>
    <n v="43"/>
    <n v="23"/>
    <n v="0"/>
    <n v="0"/>
    <n v="0"/>
    <n v="0"/>
    <n v="0"/>
    <n v="0"/>
    <n v="0"/>
    <n v="0"/>
    <n v="0"/>
    <n v="0"/>
    <n v="0"/>
    <n v="0"/>
    <n v="0"/>
    <n v="0"/>
    <n v="0"/>
    <n v="0"/>
    <n v="0"/>
    <n v="0"/>
    <n v="0"/>
    <n v="0"/>
    <n v="0"/>
    <n v="0"/>
    <n v="0"/>
    <n v="0"/>
  </r>
  <r>
    <x v="1"/>
    <x v="10"/>
    <s v="Maylands Health Care"/>
    <s v="F82008"/>
    <x v="0"/>
    <x v="72"/>
    <n v="1088"/>
    <n v="82"/>
    <n v="46"/>
    <n v="739"/>
    <n v="373"/>
    <n v="23"/>
    <n v="61"/>
    <n v="2"/>
    <n v="139"/>
    <n v="79"/>
    <n v="56"/>
    <n v="1013"/>
    <n v="80"/>
    <n v="132"/>
    <n v="87"/>
    <n v="130"/>
    <n v="13"/>
    <n v="105"/>
    <n v="1088"/>
    <n v="739"/>
    <n v="479"/>
    <n v="181"/>
    <n v="88"/>
    <n v="32"/>
    <n v="26"/>
    <n v="0"/>
    <n v="0"/>
    <n v="0"/>
    <n v="0"/>
    <n v="0"/>
    <n v="0"/>
    <n v="0"/>
    <n v="0"/>
    <n v="0"/>
    <n v="0"/>
    <n v="0"/>
    <n v="0"/>
    <n v="0"/>
    <n v="0"/>
    <n v="0"/>
    <n v="0"/>
    <n v="0"/>
    <n v="0"/>
    <n v="0"/>
    <n v="0"/>
    <n v="0"/>
    <n v="0"/>
    <n v="0"/>
    <n v="0"/>
  </r>
  <r>
    <x v="1"/>
    <x v="10"/>
    <s v="Maylands Health Care"/>
    <s v="F82008"/>
    <x v="1"/>
    <x v="72"/>
    <n v="1089"/>
    <n v="172"/>
    <n v="92"/>
    <n v="738"/>
    <n v="373"/>
    <n v="51"/>
    <n v="61"/>
    <n v="4"/>
    <n v="286"/>
    <n v="186"/>
    <n v="124"/>
    <n v="1021"/>
    <n v="157"/>
    <n v="268"/>
    <n v="179"/>
    <n v="246"/>
    <n v="56"/>
    <n v="180"/>
    <n v="1089"/>
    <n v="738"/>
    <n v="477"/>
    <n v="300"/>
    <n v="87"/>
    <n v="48"/>
    <n v="26"/>
    <n v="0"/>
    <n v="0"/>
    <n v="0"/>
    <n v="0"/>
    <n v="0"/>
    <n v="0"/>
    <n v="0"/>
    <n v="0"/>
    <n v="0"/>
    <n v="0"/>
    <n v="0"/>
    <n v="0"/>
    <n v="0"/>
    <n v="0"/>
    <n v="0"/>
    <n v="0"/>
    <n v="0"/>
    <n v="0"/>
    <n v="0"/>
    <n v="0"/>
    <n v="0"/>
    <n v="0"/>
    <n v="0"/>
    <n v="0"/>
  </r>
  <r>
    <x v="1"/>
    <x v="10"/>
    <s v="Maylands Health Care"/>
    <s v="F82008"/>
    <x v="2"/>
    <x v="72"/>
    <n v="1091"/>
    <n v="231"/>
    <n v="127"/>
    <n v="735"/>
    <n v="373"/>
    <n v="87"/>
    <n v="61"/>
    <n v="5"/>
    <n v="387"/>
    <n v="305"/>
    <n v="216"/>
    <n v="1031"/>
    <n v="251"/>
    <n v="372"/>
    <n v="266"/>
    <n v="375"/>
    <n v="114"/>
    <n v="279"/>
    <n v="1091"/>
    <n v="735"/>
    <n v="477"/>
    <n v="324"/>
    <n v="88"/>
    <n v="51"/>
    <n v="24"/>
    <n v="0"/>
    <n v="0"/>
    <n v="0"/>
    <n v="0"/>
    <n v="0"/>
    <n v="0"/>
    <n v="0"/>
    <n v="0"/>
    <n v="0"/>
    <n v="0"/>
    <n v="0"/>
    <n v="0"/>
    <n v="0"/>
    <n v="0"/>
    <n v="0"/>
    <n v="0"/>
    <n v="0"/>
    <n v="0"/>
    <n v="0"/>
    <n v="0"/>
    <n v="0"/>
    <n v="0"/>
    <n v="0"/>
    <n v="0"/>
  </r>
  <r>
    <x v="1"/>
    <x v="10"/>
    <s v="Maylands Health Care"/>
    <s v="F82008"/>
    <x v="3"/>
    <x v="72"/>
    <n v="1093"/>
    <n v="309"/>
    <n v="165"/>
    <n v="735"/>
    <n v="368"/>
    <n v="123"/>
    <n v="63"/>
    <n v="9"/>
    <n v="500"/>
    <n v="436"/>
    <n v="337"/>
    <n v="1047"/>
    <n v="368"/>
    <n v="495"/>
    <n v="375"/>
    <n v="509"/>
    <n v="188"/>
    <n v="347"/>
    <n v="1093"/>
    <n v="735"/>
    <n v="474"/>
    <n v="334"/>
    <n v="86"/>
    <n v="49"/>
    <n v="24"/>
    <n v="0"/>
    <n v="0"/>
    <n v="0"/>
    <n v="0"/>
    <n v="0"/>
    <n v="0"/>
    <n v="0"/>
    <n v="0"/>
    <n v="0"/>
    <n v="0"/>
    <n v="0"/>
    <n v="0"/>
    <n v="0"/>
    <n v="0"/>
    <n v="0"/>
    <n v="0"/>
    <n v="0"/>
    <n v="0"/>
    <n v="0"/>
    <n v="0"/>
    <n v="0"/>
    <n v="0"/>
    <n v="0"/>
    <n v="0"/>
  </r>
  <r>
    <x v="1"/>
    <x v="10"/>
    <s v="Maylands Health Care"/>
    <s v="F82008"/>
    <x v="4"/>
    <x v="72"/>
    <n v="1095"/>
    <n v="417"/>
    <n v="214"/>
    <n v="736"/>
    <n v="371"/>
    <n v="164"/>
    <n v="62"/>
    <n v="12"/>
    <n v="637"/>
    <n v="574"/>
    <n v="470"/>
    <n v="1062"/>
    <n v="496"/>
    <n v="654"/>
    <n v="528"/>
    <n v="642"/>
    <n v="292"/>
    <n v="406"/>
    <n v="1095"/>
    <n v="736"/>
    <n v="469"/>
    <n v="336"/>
    <n v="86"/>
    <n v="50"/>
    <n v="24"/>
    <n v="0"/>
    <n v="0"/>
    <n v="0"/>
    <n v="0"/>
    <n v="0"/>
    <n v="0"/>
    <n v="0"/>
    <n v="0"/>
    <n v="0"/>
    <n v="0"/>
    <n v="0"/>
    <n v="0"/>
    <n v="0"/>
    <n v="0"/>
    <n v="0"/>
    <n v="0"/>
    <n v="0"/>
    <n v="0"/>
    <n v="0"/>
    <n v="0"/>
    <n v="0"/>
    <n v="0"/>
    <n v="0"/>
    <n v="0"/>
  </r>
  <r>
    <x v="1"/>
    <x v="10"/>
    <s v="Maylands Health Care"/>
    <s v="F82008"/>
    <x v="5"/>
    <x v="72"/>
    <n v="1109"/>
    <n v="511"/>
    <n v="265"/>
    <n v="748"/>
    <n v="373"/>
    <n v="215"/>
    <n v="63"/>
    <n v="16"/>
    <n v="768"/>
    <n v="751"/>
    <n v="650"/>
    <n v="1082"/>
    <n v="678"/>
    <n v="787"/>
    <n v="669"/>
    <n v="800"/>
    <n v="463"/>
    <n v="493"/>
    <n v="1109"/>
    <n v="748"/>
    <n v="468"/>
    <n v="338"/>
    <n v="85"/>
    <n v="52"/>
    <n v="26"/>
    <n v="0"/>
    <n v="0"/>
    <n v="0"/>
    <n v="0"/>
    <n v="0"/>
    <n v="0"/>
    <n v="0"/>
    <n v="0"/>
    <n v="0"/>
    <n v="0"/>
    <n v="0"/>
    <n v="0"/>
    <n v="0"/>
    <n v="0"/>
    <n v="0"/>
    <n v="0"/>
    <n v="0"/>
    <n v="0"/>
    <n v="0"/>
    <n v="0"/>
    <n v="0"/>
    <n v="0"/>
    <n v="0"/>
    <n v="0"/>
  </r>
  <r>
    <x v="2"/>
    <x v="11"/>
    <s v="Balfour Road Surgery"/>
    <s v="F86042"/>
    <x v="0"/>
    <x v="73"/>
    <n v="563"/>
    <n v="67"/>
    <n v="27"/>
    <n v="445"/>
    <n v="173"/>
    <n v="43"/>
    <n v="12"/>
    <n v="1"/>
    <n v="105"/>
    <n v="132"/>
    <n v="106"/>
    <n v="535"/>
    <n v="131"/>
    <n v="102"/>
    <n v="81"/>
    <n v="136"/>
    <n v="63"/>
    <n v="37"/>
    <n v="563"/>
    <n v="445"/>
    <n v="333"/>
    <n v="180"/>
    <n v="23"/>
    <n v="9"/>
    <n v="32"/>
    <n v="0"/>
    <n v="0"/>
    <n v="0"/>
    <n v="0"/>
    <n v="0"/>
    <n v="0"/>
    <n v="0"/>
    <n v="0"/>
    <n v="0"/>
    <n v="0"/>
    <n v="0"/>
    <n v="0"/>
    <n v="0"/>
    <n v="0"/>
    <n v="0"/>
    <n v="0"/>
    <n v="0"/>
    <n v="0"/>
    <n v="0"/>
    <n v="0"/>
    <n v="0"/>
    <n v="0"/>
    <n v="0"/>
    <n v="0"/>
  </r>
  <r>
    <x v="2"/>
    <x v="11"/>
    <s v="Balfour Road Surgery"/>
    <s v="F86042"/>
    <x v="1"/>
    <x v="73"/>
    <n v="567"/>
    <n v="141"/>
    <n v="67"/>
    <n v="446"/>
    <n v="176"/>
    <n v="72"/>
    <n v="12"/>
    <n v="3"/>
    <n v="208"/>
    <n v="228"/>
    <n v="185"/>
    <n v="541"/>
    <n v="220"/>
    <n v="205"/>
    <n v="178"/>
    <n v="225"/>
    <n v="133"/>
    <n v="69"/>
    <n v="567"/>
    <n v="446"/>
    <n v="329"/>
    <n v="231"/>
    <n v="25"/>
    <n v="14"/>
    <n v="32"/>
    <n v="0"/>
    <n v="0"/>
    <n v="0"/>
    <n v="0"/>
    <n v="0"/>
    <n v="0"/>
    <n v="0"/>
    <n v="0"/>
    <n v="0"/>
    <n v="0"/>
    <n v="0"/>
    <n v="0"/>
    <n v="0"/>
    <n v="0"/>
    <n v="0"/>
    <n v="0"/>
    <n v="0"/>
    <n v="0"/>
    <n v="0"/>
    <n v="0"/>
    <n v="0"/>
    <n v="0"/>
    <n v="0"/>
    <n v="0"/>
  </r>
  <r>
    <x v="2"/>
    <x v="11"/>
    <s v="Balfour Road Surgery"/>
    <s v="F86042"/>
    <x v="2"/>
    <x v="73"/>
    <n v="574"/>
    <n v="211"/>
    <n v="106"/>
    <n v="451"/>
    <n v="177"/>
    <n v="97"/>
    <n v="12"/>
    <n v="4"/>
    <n v="297"/>
    <n v="321"/>
    <n v="265"/>
    <n v="553"/>
    <n v="314"/>
    <n v="296"/>
    <n v="263"/>
    <n v="324"/>
    <n v="210"/>
    <n v="107"/>
    <n v="574"/>
    <n v="451"/>
    <n v="326"/>
    <n v="240"/>
    <n v="27"/>
    <n v="16"/>
    <n v="30"/>
    <n v="5"/>
    <n v="0"/>
    <n v="5"/>
    <n v="0"/>
    <n v="0"/>
    <n v="0"/>
    <n v="5"/>
    <n v="0"/>
    <n v="0"/>
    <n v="1"/>
    <n v="5"/>
    <n v="5"/>
    <n v="5"/>
    <n v="5"/>
    <n v="0"/>
    <n v="5"/>
    <n v="5"/>
    <n v="5"/>
    <n v="3"/>
    <n v="3"/>
    <n v="3"/>
    <n v="4"/>
    <n v="5"/>
    <n v="5"/>
  </r>
  <r>
    <x v="2"/>
    <x v="11"/>
    <s v="Balfour Road Surgery"/>
    <s v="F86042"/>
    <x v="3"/>
    <x v="73"/>
    <n v="579"/>
    <n v="254"/>
    <n v="131"/>
    <n v="455"/>
    <n v="177"/>
    <n v="107"/>
    <n v="12"/>
    <n v="4"/>
    <n v="346"/>
    <n v="359"/>
    <n v="299"/>
    <n v="558"/>
    <n v="345"/>
    <n v="347"/>
    <n v="311"/>
    <n v="362"/>
    <n v="248"/>
    <n v="146"/>
    <n v="579"/>
    <n v="455"/>
    <n v="328"/>
    <n v="254"/>
    <n v="27"/>
    <n v="17"/>
    <n v="30"/>
    <n v="6"/>
    <n v="0"/>
    <n v="6"/>
    <n v="0"/>
    <n v="0"/>
    <n v="0"/>
    <n v="6"/>
    <n v="0"/>
    <n v="0"/>
    <n v="1"/>
    <n v="6"/>
    <n v="6"/>
    <n v="6"/>
    <n v="6"/>
    <n v="0"/>
    <n v="6"/>
    <n v="6"/>
    <n v="6"/>
    <n v="6"/>
    <n v="5"/>
    <n v="5"/>
    <n v="4"/>
    <n v="6"/>
    <n v="6"/>
  </r>
  <r>
    <x v="2"/>
    <x v="11"/>
    <s v="Balfour Road Surgery"/>
    <s v="F86042"/>
    <x v="4"/>
    <x v="73"/>
    <n v="586"/>
    <n v="294"/>
    <n v="149"/>
    <n v="462"/>
    <n v="182"/>
    <n v="120"/>
    <n v="13"/>
    <n v="5"/>
    <n v="389"/>
    <n v="409"/>
    <n v="343"/>
    <n v="567"/>
    <n v="398"/>
    <n v="393"/>
    <n v="358"/>
    <n v="413"/>
    <n v="288"/>
    <n v="188"/>
    <n v="586"/>
    <n v="462"/>
    <n v="334"/>
    <n v="264"/>
    <n v="26"/>
    <n v="16"/>
    <n v="30"/>
    <n v="20"/>
    <n v="0"/>
    <n v="18"/>
    <n v="5"/>
    <n v="2"/>
    <n v="4"/>
    <n v="20"/>
    <n v="0"/>
    <n v="4"/>
    <n v="3"/>
    <n v="20"/>
    <n v="20"/>
    <n v="20"/>
    <n v="20"/>
    <n v="5"/>
    <n v="20"/>
    <n v="20"/>
    <n v="20"/>
    <n v="18"/>
    <n v="16"/>
    <n v="17"/>
    <n v="16"/>
    <n v="20"/>
    <n v="20"/>
  </r>
  <r>
    <x v="2"/>
    <x v="11"/>
    <s v="Balfour Road Surgery"/>
    <s v="F86042"/>
    <x v="5"/>
    <x v="73"/>
    <n v="588"/>
    <n v="339"/>
    <n v="173"/>
    <n v="465"/>
    <n v="184"/>
    <n v="139"/>
    <n v="15"/>
    <n v="6"/>
    <n v="436"/>
    <n v="462"/>
    <n v="403"/>
    <n v="574"/>
    <n v="454"/>
    <n v="440"/>
    <n v="411"/>
    <n v="464"/>
    <n v="347"/>
    <n v="229"/>
    <n v="588"/>
    <n v="465"/>
    <n v="342"/>
    <n v="280"/>
    <n v="27"/>
    <n v="17"/>
    <n v="28"/>
    <n v="21"/>
    <n v="0"/>
    <n v="19"/>
    <n v="4"/>
    <n v="2"/>
    <n v="3"/>
    <n v="21"/>
    <n v="0"/>
    <n v="4"/>
    <n v="2"/>
    <n v="21"/>
    <n v="21"/>
    <n v="21"/>
    <n v="21"/>
    <n v="5"/>
    <n v="21"/>
    <n v="21"/>
    <n v="21"/>
    <n v="18"/>
    <n v="16"/>
    <n v="17"/>
    <n v="16"/>
    <n v="21"/>
    <n v="21"/>
  </r>
  <r>
    <x v="2"/>
    <x v="11"/>
    <s v="Cranbrook Surgery"/>
    <s v="F86698"/>
    <x v="0"/>
    <x v="74"/>
    <n v="715"/>
    <n v="77"/>
    <n v="45"/>
    <n v="639"/>
    <n v="247"/>
    <n v="26"/>
    <n v="36"/>
    <n v="2"/>
    <n v="94"/>
    <n v="70"/>
    <n v="54"/>
    <n v="685"/>
    <n v="87"/>
    <n v="91"/>
    <n v="73"/>
    <n v="109"/>
    <n v="9"/>
    <n v="51"/>
    <n v="715"/>
    <n v="639"/>
    <n v="374"/>
    <n v="131"/>
    <n v="62"/>
    <n v="17"/>
    <n v="46"/>
    <n v="0"/>
    <n v="0"/>
    <n v="0"/>
    <n v="0"/>
    <n v="0"/>
    <n v="0"/>
    <n v="0"/>
    <n v="0"/>
    <n v="0"/>
    <n v="0"/>
    <n v="0"/>
    <n v="0"/>
    <n v="0"/>
    <n v="0"/>
    <n v="0"/>
    <n v="0"/>
    <n v="0"/>
    <n v="0"/>
    <n v="0"/>
    <n v="0"/>
    <n v="0"/>
    <n v="0"/>
    <n v="0"/>
    <n v="0"/>
  </r>
  <r>
    <x v="2"/>
    <x v="11"/>
    <s v="Cranbrook Surgery"/>
    <s v="F86698"/>
    <x v="1"/>
    <x v="74"/>
    <n v="716"/>
    <n v="149"/>
    <n v="83"/>
    <n v="640"/>
    <n v="246"/>
    <n v="65"/>
    <n v="36"/>
    <n v="6"/>
    <n v="176"/>
    <n v="157"/>
    <n v="110"/>
    <n v="691"/>
    <n v="158"/>
    <n v="170"/>
    <n v="145"/>
    <n v="210"/>
    <n v="40"/>
    <n v="99"/>
    <n v="716"/>
    <n v="640"/>
    <n v="375"/>
    <n v="265"/>
    <n v="62"/>
    <n v="36"/>
    <n v="46"/>
    <n v="0"/>
    <n v="0"/>
    <n v="0"/>
    <n v="0"/>
    <n v="0"/>
    <n v="0"/>
    <n v="0"/>
    <n v="0"/>
    <n v="0"/>
    <n v="0"/>
    <n v="0"/>
    <n v="0"/>
    <n v="0"/>
    <n v="0"/>
    <n v="0"/>
    <n v="0"/>
    <n v="0"/>
    <n v="0"/>
    <n v="0"/>
    <n v="0"/>
    <n v="0"/>
    <n v="0"/>
    <n v="0"/>
    <n v="0"/>
  </r>
  <r>
    <x v="2"/>
    <x v="11"/>
    <s v="Cranbrook Surgery"/>
    <s v="F86698"/>
    <x v="2"/>
    <x v="74"/>
    <n v="726"/>
    <n v="252"/>
    <n v="148"/>
    <n v="650"/>
    <n v="248"/>
    <n v="92"/>
    <n v="37"/>
    <n v="10"/>
    <n v="290"/>
    <n v="231"/>
    <n v="178"/>
    <n v="707"/>
    <n v="218"/>
    <n v="285"/>
    <n v="253"/>
    <n v="292"/>
    <n v="76"/>
    <n v="161"/>
    <n v="726"/>
    <n v="650"/>
    <n v="381"/>
    <n v="286"/>
    <n v="64"/>
    <n v="38"/>
    <n v="49"/>
    <n v="0"/>
    <n v="0"/>
    <n v="0"/>
    <n v="0"/>
    <n v="0"/>
    <n v="0"/>
    <n v="0"/>
    <n v="0"/>
    <n v="0"/>
    <n v="0"/>
    <n v="0"/>
    <n v="0"/>
    <n v="0"/>
    <n v="0"/>
    <n v="0"/>
    <n v="0"/>
    <n v="0"/>
    <n v="0"/>
    <n v="0"/>
    <n v="0"/>
    <n v="0"/>
    <n v="0"/>
    <n v="0"/>
    <n v="0"/>
  </r>
  <r>
    <x v="2"/>
    <x v="11"/>
    <s v="Cranbrook Surgery"/>
    <s v="F86698"/>
    <x v="3"/>
    <x v="74"/>
    <n v="731"/>
    <n v="331"/>
    <n v="197"/>
    <n v="654"/>
    <n v="254"/>
    <n v="122"/>
    <n v="39"/>
    <n v="12"/>
    <n v="369"/>
    <n v="301"/>
    <n v="231"/>
    <n v="713"/>
    <n v="285"/>
    <n v="373"/>
    <n v="337"/>
    <n v="370"/>
    <n v="130"/>
    <n v="227"/>
    <n v="731"/>
    <n v="654"/>
    <n v="386"/>
    <n v="297"/>
    <n v="64"/>
    <n v="38"/>
    <n v="50"/>
    <n v="0"/>
    <n v="0"/>
    <n v="0"/>
    <n v="0"/>
    <n v="0"/>
    <n v="0"/>
    <n v="0"/>
    <n v="0"/>
    <n v="0"/>
    <n v="0"/>
    <n v="0"/>
    <n v="0"/>
    <n v="0"/>
    <n v="0"/>
    <n v="0"/>
    <n v="0"/>
    <n v="0"/>
    <n v="0"/>
    <n v="0"/>
    <n v="0"/>
    <n v="0"/>
    <n v="0"/>
    <n v="0"/>
    <n v="0"/>
  </r>
  <r>
    <x v="2"/>
    <x v="11"/>
    <s v="Cranbrook Surgery"/>
    <s v="F86698"/>
    <x v="4"/>
    <x v="74"/>
    <n v="739"/>
    <n v="404"/>
    <n v="243"/>
    <n v="662"/>
    <n v="255"/>
    <n v="152"/>
    <n v="39"/>
    <n v="16"/>
    <n v="446"/>
    <n v="424"/>
    <n v="319"/>
    <n v="724"/>
    <n v="399"/>
    <n v="458"/>
    <n v="416"/>
    <n v="482"/>
    <n v="195"/>
    <n v="271"/>
    <n v="739"/>
    <n v="662"/>
    <n v="398"/>
    <n v="315"/>
    <n v="64"/>
    <n v="39"/>
    <n v="49"/>
    <n v="0"/>
    <n v="0"/>
    <n v="0"/>
    <n v="0"/>
    <n v="0"/>
    <n v="0"/>
    <n v="0"/>
    <n v="0"/>
    <n v="0"/>
    <n v="0"/>
    <n v="0"/>
    <n v="0"/>
    <n v="0"/>
    <n v="0"/>
    <n v="0"/>
    <n v="0"/>
    <n v="0"/>
    <n v="0"/>
    <n v="0"/>
    <n v="0"/>
    <n v="0"/>
    <n v="0"/>
    <n v="0"/>
    <n v="0"/>
  </r>
  <r>
    <x v="2"/>
    <x v="11"/>
    <s v="Cranbrook Surgery"/>
    <s v="F86698"/>
    <x v="5"/>
    <x v="74"/>
    <n v="746"/>
    <n v="478"/>
    <n v="292"/>
    <n v="668"/>
    <n v="257"/>
    <n v="159"/>
    <n v="42"/>
    <n v="20"/>
    <n v="530"/>
    <n v="492"/>
    <n v="396"/>
    <n v="733"/>
    <n v="467"/>
    <n v="539"/>
    <n v="505"/>
    <n v="540"/>
    <n v="272"/>
    <n v="329"/>
    <n v="746"/>
    <n v="668"/>
    <n v="402"/>
    <n v="316"/>
    <n v="65"/>
    <n v="40"/>
    <n v="48"/>
    <n v="0"/>
    <n v="0"/>
    <n v="0"/>
    <n v="0"/>
    <n v="0"/>
    <n v="0"/>
    <n v="0"/>
    <n v="0"/>
    <n v="0"/>
    <n v="0"/>
    <n v="0"/>
    <n v="0"/>
    <n v="0"/>
    <n v="0"/>
    <n v="0"/>
    <n v="0"/>
    <n v="0"/>
    <n v="0"/>
    <n v="0"/>
    <n v="0"/>
    <n v="0"/>
    <n v="0"/>
    <n v="0"/>
    <n v="0"/>
  </r>
  <r>
    <x v="2"/>
    <x v="11"/>
    <s v="Drive Surgery"/>
    <s v="F86652"/>
    <x v="0"/>
    <x v="75"/>
    <n v="718"/>
    <n v="62"/>
    <n v="39"/>
    <n v="493"/>
    <n v="205"/>
    <n v="29"/>
    <n v="28"/>
    <n v="2"/>
    <n v="94"/>
    <n v="124"/>
    <n v="94"/>
    <n v="682"/>
    <n v="164"/>
    <n v="93"/>
    <n v="80"/>
    <n v="124"/>
    <n v="19"/>
    <n v="51"/>
    <n v="718"/>
    <n v="493"/>
    <n v="312"/>
    <n v="125"/>
    <n v="55"/>
    <n v="24"/>
    <n v="53"/>
    <n v="0"/>
    <n v="0"/>
    <n v="0"/>
    <n v="0"/>
    <n v="0"/>
    <n v="0"/>
    <n v="0"/>
    <n v="0"/>
    <n v="0"/>
    <n v="0"/>
    <n v="0"/>
    <n v="0"/>
    <n v="0"/>
    <n v="0"/>
    <n v="0"/>
    <n v="0"/>
    <n v="0"/>
    <n v="0"/>
    <n v="0"/>
    <n v="0"/>
    <n v="0"/>
    <n v="0"/>
    <n v="0"/>
    <n v="0"/>
  </r>
  <r>
    <x v="2"/>
    <x v="11"/>
    <s v="Drive Surgery"/>
    <s v="F86652"/>
    <x v="1"/>
    <x v="75"/>
    <n v="724"/>
    <n v="156"/>
    <n v="110"/>
    <n v="501"/>
    <n v="208"/>
    <n v="54"/>
    <n v="29"/>
    <n v="2"/>
    <n v="226"/>
    <n v="262"/>
    <n v="182"/>
    <n v="696"/>
    <n v="291"/>
    <n v="223"/>
    <n v="206"/>
    <n v="268"/>
    <n v="67"/>
    <n v="85"/>
    <n v="724"/>
    <n v="501"/>
    <n v="325"/>
    <n v="233"/>
    <n v="54"/>
    <n v="38"/>
    <n v="53"/>
    <n v="0"/>
    <n v="0"/>
    <n v="0"/>
    <n v="0"/>
    <n v="0"/>
    <n v="0"/>
    <n v="0"/>
    <n v="0"/>
    <n v="0"/>
    <n v="0"/>
    <n v="0"/>
    <n v="0"/>
    <n v="0"/>
    <n v="0"/>
    <n v="0"/>
    <n v="0"/>
    <n v="0"/>
    <n v="0"/>
    <n v="0"/>
    <n v="0"/>
    <n v="0"/>
    <n v="0"/>
    <n v="0"/>
    <n v="0"/>
  </r>
  <r>
    <x v="2"/>
    <x v="11"/>
    <s v="Drive Surgery"/>
    <s v="F86652"/>
    <x v="2"/>
    <x v="75"/>
    <n v="719"/>
    <n v="227"/>
    <n v="151"/>
    <n v="500"/>
    <n v="208"/>
    <n v="80"/>
    <n v="28"/>
    <n v="1"/>
    <n v="328"/>
    <n v="363"/>
    <n v="261"/>
    <n v="697"/>
    <n v="395"/>
    <n v="325"/>
    <n v="299"/>
    <n v="370"/>
    <n v="139"/>
    <n v="133"/>
    <n v="719"/>
    <n v="500"/>
    <n v="326"/>
    <n v="246"/>
    <n v="55"/>
    <n v="42"/>
    <n v="52"/>
    <n v="0"/>
    <n v="0"/>
    <n v="0"/>
    <n v="0"/>
    <n v="0"/>
    <n v="0"/>
    <n v="0"/>
    <n v="0"/>
    <n v="0"/>
    <n v="0"/>
    <n v="0"/>
    <n v="0"/>
    <n v="0"/>
    <n v="0"/>
    <n v="0"/>
    <n v="0"/>
    <n v="0"/>
    <n v="0"/>
    <n v="0"/>
    <n v="0"/>
    <n v="0"/>
    <n v="0"/>
    <n v="0"/>
    <n v="0"/>
  </r>
  <r>
    <x v="2"/>
    <x v="11"/>
    <s v="Drive Surgery"/>
    <s v="F86652"/>
    <x v="3"/>
    <x v="75"/>
    <n v="721"/>
    <n v="284"/>
    <n v="184"/>
    <n v="502"/>
    <n v="206"/>
    <n v="106"/>
    <n v="28"/>
    <n v="3"/>
    <n v="419"/>
    <n v="430"/>
    <n v="314"/>
    <n v="701"/>
    <n v="448"/>
    <n v="415"/>
    <n v="383"/>
    <n v="454"/>
    <n v="189"/>
    <n v="178"/>
    <n v="721"/>
    <n v="502"/>
    <n v="321"/>
    <n v="246"/>
    <n v="56"/>
    <n v="44"/>
    <n v="52"/>
    <n v="0"/>
    <n v="0"/>
    <n v="0"/>
    <n v="0"/>
    <n v="0"/>
    <n v="0"/>
    <n v="0"/>
    <n v="0"/>
    <n v="0"/>
    <n v="0"/>
    <n v="0"/>
    <n v="0"/>
    <n v="0"/>
    <n v="0"/>
    <n v="0"/>
    <n v="0"/>
    <n v="0"/>
    <n v="0"/>
    <n v="0"/>
    <n v="0"/>
    <n v="0"/>
    <n v="0"/>
    <n v="0"/>
    <n v="0"/>
  </r>
  <r>
    <x v="2"/>
    <x v="11"/>
    <s v="Drive Surgery"/>
    <s v="F86652"/>
    <x v="4"/>
    <x v="75"/>
    <n v="723"/>
    <n v="318"/>
    <n v="198"/>
    <n v="504"/>
    <n v="209"/>
    <n v="122"/>
    <n v="29"/>
    <n v="4"/>
    <n v="471"/>
    <n v="476"/>
    <n v="382"/>
    <n v="703"/>
    <n v="495"/>
    <n v="466"/>
    <n v="432"/>
    <n v="495"/>
    <n v="246"/>
    <n v="220"/>
    <n v="723"/>
    <n v="504"/>
    <n v="329"/>
    <n v="256"/>
    <n v="56"/>
    <n v="44"/>
    <n v="50"/>
    <n v="0"/>
    <n v="0"/>
    <n v="0"/>
    <n v="0"/>
    <n v="0"/>
    <n v="0"/>
    <n v="0"/>
    <n v="0"/>
    <n v="0"/>
    <n v="0"/>
    <n v="0"/>
    <n v="0"/>
    <n v="0"/>
    <n v="0"/>
    <n v="0"/>
    <n v="0"/>
    <n v="0"/>
    <n v="0"/>
    <n v="0"/>
    <n v="0"/>
    <n v="0"/>
    <n v="0"/>
    <n v="0"/>
    <n v="0"/>
  </r>
  <r>
    <x v="2"/>
    <x v="11"/>
    <s v="Drive Surgery"/>
    <s v="F86652"/>
    <x v="5"/>
    <x v="75"/>
    <n v="728"/>
    <n v="368"/>
    <n v="229"/>
    <n v="511"/>
    <n v="212"/>
    <n v="131"/>
    <n v="29"/>
    <n v="3"/>
    <n v="533"/>
    <n v="500"/>
    <n v="461"/>
    <n v="709"/>
    <n v="519"/>
    <n v="530"/>
    <n v="497"/>
    <n v="516"/>
    <n v="300"/>
    <n v="262"/>
    <n v="728"/>
    <n v="511"/>
    <n v="333"/>
    <n v="261"/>
    <n v="57"/>
    <n v="45"/>
    <n v="49"/>
    <n v="2"/>
    <n v="0"/>
    <n v="2"/>
    <n v="1"/>
    <n v="0"/>
    <n v="1"/>
    <n v="2"/>
    <n v="0"/>
    <n v="0"/>
    <n v="0"/>
    <n v="2"/>
    <n v="2"/>
    <n v="2"/>
    <n v="2"/>
    <n v="1"/>
    <n v="2"/>
    <n v="2"/>
    <n v="2"/>
    <n v="2"/>
    <n v="2"/>
    <n v="2"/>
    <n v="1"/>
    <n v="2"/>
    <n v="2"/>
  </r>
  <r>
    <x v="2"/>
    <x v="11"/>
    <s v="Gants Hill Medical Centre"/>
    <s v="F86008"/>
    <x v="0"/>
    <x v="76"/>
    <n v="883"/>
    <n v="91"/>
    <n v="46"/>
    <n v="715"/>
    <n v="356"/>
    <n v="44"/>
    <n v="55"/>
    <n v="3"/>
    <n v="117"/>
    <n v="119"/>
    <n v="36"/>
    <n v="836"/>
    <n v="89"/>
    <n v="112"/>
    <n v="86"/>
    <n v="119"/>
    <n v="12"/>
    <n v="48"/>
    <n v="883"/>
    <n v="715"/>
    <n v="429"/>
    <n v="190"/>
    <n v="90"/>
    <n v="28"/>
    <n v="44"/>
    <n v="0"/>
    <n v="0"/>
    <n v="0"/>
    <n v="0"/>
    <n v="0"/>
    <n v="0"/>
    <n v="0"/>
    <n v="0"/>
    <n v="0"/>
    <n v="0"/>
    <n v="0"/>
    <n v="0"/>
    <n v="0"/>
    <n v="0"/>
    <n v="0"/>
    <n v="0"/>
    <n v="0"/>
    <n v="0"/>
    <n v="0"/>
    <n v="0"/>
    <n v="0"/>
    <n v="0"/>
    <n v="0"/>
    <n v="0"/>
  </r>
  <r>
    <x v="2"/>
    <x v="11"/>
    <s v="Gants Hill Medical Centre"/>
    <s v="F86008"/>
    <x v="1"/>
    <x v="76"/>
    <n v="892"/>
    <n v="185"/>
    <n v="95"/>
    <n v="725"/>
    <n v="359"/>
    <n v="72"/>
    <n v="58"/>
    <n v="8"/>
    <n v="224"/>
    <n v="194"/>
    <n v="76"/>
    <n v="849"/>
    <n v="146"/>
    <n v="220"/>
    <n v="173"/>
    <n v="212"/>
    <n v="27"/>
    <n v="58"/>
    <n v="892"/>
    <n v="725"/>
    <n v="435"/>
    <n v="329"/>
    <n v="92"/>
    <n v="50"/>
    <n v="46"/>
    <n v="0"/>
    <n v="0"/>
    <n v="0"/>
    <n v="0"/>
    <n v="0"/>
    <n v="0"/>
    <n v="0"/>
    <n v="0"/>
    <n v="0"/>
    <n v="0"/>
    <n v="0"/>
    <n v="0"/>
    <n v="0"/>
    <n v="0"/>
    <n v="0"/>
    <n v="0"/>
    <n v="0"/>
    <n v="0"/>
    <n v="0"/>
    <n v="0"/>
    <n v="0"/>
    <n v="0"/>
    <n v="0"/>
    <n v="0"/>
  </r>
  <r>
    <x v="2"/>
    <x v="11"/>
    <s v="Gants Hill Medical Centre"/>
    <s v="F86008"/>
    <x v="2"/>
    <x v="76"/>
    <n v="900"/>
    <n v="255"/>
    <n v="136"/>
    <n v="734"/>
    <n v="363"/>
    <n v="114"/>
    <n v="60"/>
    <n v="13"/>
    <n v="317"/>
    <n v="291"/>
    <n v="126"/>
    <n v="863"/>
    <n v="225"/>
    <n v="312"/>
    <n v="251"/>
    <n v="318"/>
    <n v="52"/>
    <n v="181"/>
    <n v="900"/>
    <n v="734"/>
    <n v="445"/>
    <n v="354"/>
    <n v="95"/>
    <n v="53"/>
    <n v="47"/>
    <n v="0"/>
    <n v="0"/>
    <n v="0"/>
    <n v="0"/>
    <n v="0"/>
    <n v="0"/>
    <n v="0"/>
    <n v="0"/>
    <n v="0"/>
    <n v="0"/>
    <n v="0"/>
    <n v="0"/>
    <n v="0"/>
    <n v="0"/>
    <n v="0"/>
    <n v="0"/>
    <n v="0"/>
    <n v="0"/>
    <n v="0"/>
    <n v="0"/>
    <n v="0"/>
    <n v="0"/>
    <n v="0"/>
    <n v="0"/>
  </r>
  <r>
    <x v="2"/>
    <x v="11"/>
    <s v="Gants Hill Medical Centre"/>
    <s v="F86008"/>
    <x v="3"/>
    <x v="76"/>
    <n v="900"/>
    <n v="360"/>
    <n v="192"/>
    <n v="736"/>
    <n v="360"/>
    <n v="167"/>
    <n v="63"/>
    <n v="16"/>
    <n v="440"/>
    <n v="435"/>
    <n v="233"/>
    <n v="866"/>
    <n v="335"/>
    <n v="444"/>
    <n v="367"/>
    <n v="451"/>
    <n v="122"/>
    <n v="236"/>
    <n v="900"/>
    <n v="736"/>
    <n v="457"/>
    <n v="370"/>
    <n v="96"/>
    <n v="57"/>
    <n v="49"/>
    <n v="19"/>
    <n v="1"/>
    <n v="16"/>
    <n v="5"/>
    <n v="2"/>
    <n v="3"/>
    <n v="14"/>
    <n v="0"/>
    <n v="2"/>
    <n v="0"/>
    <n v="18"/>
    <n v="17"/>
    <n v="18"/>
    <n v="17"/>
    <n v="5"/>
    <n v="19"/>
    <n v="7"/>
    <n v="8"/>
    <n v="14"/>
    <n v="12"/>
    <n v="11"/>
    <n v="4"/>
    <n v="6"/>
    <n v="18"/>
  </r>
  <r>
    <x v="2"/>
    <x v="11"/>
    <s v="Gants Hill Medical Centre"/>
    <s v="F86008"/>
    <x v="4"/>
    <x v="76"/>
    <n v="907"/>
    <n v="415"/>
    <n v="221"/>
    <n v="744"/>
    <n v="362"/>
    <n v="177"/>
    <n v="64"/>
    <n v="16"/>
    <n v="509"/>
    <n v="471"/>
    <n v="272"/>
    <n v="875"/>
    <n v="365"/>
    <n v="518"/>
    <n v="434"/>
    <n v="503"/>
    <n v="151"/>
    <n v="287"/>
    <n v="907"/>
    <n v="744"/>
    <n v="459"/>
    <n v="380"/>
    <n v="97"/>
    <n v="59"/>
    <n v="51"/>
    <n v="19"/>
    <n v="1"/>
    <n v="16"/>
    <n v="5"/>
    <n v="2"/>
    <n v="3"/>
    <n v="14"/>
    <n v="0"/>
    <n v="2"/>
    <n v="0"/>
    <n v="18"/>
    <n v="17"/>
    <n v="18"/>
    <n v="17"/>
    <n v="5"/>
    <n v="19"/>
    <n v="7"/>
    <n v="8"/>
    <n v="17"/>
    <n v="14"/>
    <n v="13"/>
    <n v="4"/>
    <n v="6"/>
    <n v="18"/>
  </r>
  <r>
    <x v="2"/>
    <x v="11"/>
    <s v="Gants Hill Medical Centre"/>
    <s v="F86008"/>
    <x v="5"/>
    <x v="76"/>
    <n v="924"/>
    <n v="470"/>
    <n v="255"/>
    <n v="758"/>
    <n v="368"/>
    <n v="194"/>
    <n v="64"/>
    <n v="19"/>
    <n v="577"/>
    <n v="537"/>
    <n v="334"/>
    <n v="892"/>
    <n v="432"/>
    <n v="588"/>
    <n v="499"/>
    <n v="573"/>
    <n v="208"/>
    <n v="355"/>
    <n v="924"/>
    <n v="758"/>
    <n v="469"/>
    <n v="392"/>
    <n v="99"/>
    <n v="61"/>
    <n v="54"/>
    <n v="22"/>
    <n v="1"/>
    <n v="17"/>
    <n v="6"/>
    <n v="2"/>
    <n v="4"/>
    <n v="15"/>
    <n v="0"/>
    <n v="3"/>
    <n v="0"/>
    <n v="21"/>
    <n v="20"/>
    <n v="21"/>
    <n v="19"/>
    <n v="6"/>
    <n v="22"/>
    <n v="12"/>
    <n v="13"/>
    <n v="20"/>
    <n v="17"/>
    <n v="16"/>
    <n v="6"/>
    <n v="8"/>
    <n v="20"/>
  </r>
  <r>
    <x v="2"/>
    <x v="11"/>
    <s v="Granville Medical Centre"/>
    <s v="Y00918"/>
    <x v="0"/>
    <x v="77"/>
    <n v="712"/>
    <n v="96"/>
    <n v="50"/>
    <n v="624"/>
    <n v="229"/>
    <n v="27"/>
    <n v="33"/>
    <n v="4"/>
    <n v="131"/>
    <n v="100"/>
    <n v="47"/>
    <n v="687"/>
    <n v="90"/>
    <n v="119"/>
    <n v="114"/>
    <n v="115"/>
    <n v="20"/>
    <n v="46"/>
    <n v="712"/>
    <n v="624"/>
    <n v="278"/>
    <n v="134"/>
    <n v="94"/>
    <n v="48"/>
    <n v="43"/>
    <n v="0"/>
    <n v="0"/>
    <n v="0"/>
    <n v="0"/>
    <n v="0"/>
    <n v="0"/>
    <n v="0"/>
    <n v="0"/>
    <n v="0"/>
    <n v="0"/>
    <n v="0"/>
    <n v="0"/>
    <n v="0"/>
    <n v="0"/>
    <n v="0"/>
    <n v="0"/>
    <n v="0"/>
    <n v="0"/>
    <n v="0"/>
    <n v="0"/>
    <n v="0"/>
    <n v="0"/>
    <n v="0"/>
    <n v="0"/>
  </r>
  <r>
    <x v="2"/>
    <x v="11"/>
    <s v="Granville Medical Centre"/>
    <s v="Y00918"/>
    <x v="1"/>
    <x v="77"/>
    <n v="716"/>
    <n v="173"/>
    <n v="90"/>
    <n v="629"/>
    <n v="231"/>
    <n v="50"/>
    <n v="34"/>
    <n v="4"/>
    <n v="223"/>
    <n v="155"/>
    <n v="87"/>
    <n v="693"/>
    <n v="134"/>
    <n v="207"/>
    <n v="196"/>
    <n v="201"/>
    <n v="50"/>
    <n v="98"/>
    <n v="716"/>
    <n v="629"/>
    <n v="279"/>
    <n v="216"/>
    <n v="97"/>
    <n v="64"/>
    <n v="42"/>
    <n v="0"/>
    <n v="0"/>
    <n v="0"/>
    <n v="0"/>
    <n v="0"/>
    <n v="0"/>
    <n v="0"/>
    <n v="0"/>
    <n v="0"/>
    <n v="0"/>
    <n v="0"/>
    <n v="0"/>
    <n v="0"/>
    <n v="0"/>
    <n v="0"/>
    <n v="0"/>
    <n v="0"/>
    <n v="0"/>
    <n v="0"/>
    <n v="0"/>
    <n v="0"/>
    <n v="0"/>
    <n v="0"/>
    <n v="0"/>
  </r>
  <r>
    <x v="2"/>
    <x v="11"/>
    <s v="Granville Medical Centre"/>
    <s v="Y00918"/>
    <x v="2"/>
    <x v="77"/>
    <n v="723"/>
    <n v="288"/>
    <n v="147"/>
    <n v="634"/>
    <n v="228"/>
    <n v="78"/>
    <n v="35"/>
    <n v="6"/>
    <n v="352"/>
    <n v="241"/>
    <n v="164"/>
    <n v="701"/>
    <n v="206"/>
    <n v="337"/>
    <n v="323"/>
    <n v="296"/>
    <n v="111"/>
    <n v="149"/>
    <n v="723"/>
    <n v="634"/>
    <n v="280"/>
    <n v="232"/>
    <n v="96"/>
    <n v="70"/>
    <n v="43"/>
    <n v="0"/>
    <n v="0"/>
    <n v="0"/>
    <n v="0"/>
    <n v="0"/>
    <n v="0"/>
    <n v="0"/>
    <n v="0"/>
    <n v="0"/>
    <n v="0"/>
    <n v="0"/>
    <n v="0"/>
    <n v="0"/>
    <n v="0"/>
    <n v="0"/>
    <n v="0"/>
    <n v="0"/>
    <n v="0"/>
    <n v="0"/>
    <n v="0"/>
    <n v="0"/>
    <n v="0"/>
    <n v="0"/>
    <n v="0"/>
  </r>
  <r>
    <x v="2"/>
    <x v="11"/>
    <s v="Granville Medical Centre"/>
    <s v="Y00918"/>
    <x v="3"/>
    <x v="77"/>
    <n v="731"/>
    <n v="374"/>
    <n v="200"/>
    <n v="642"/>
    <n v="234"/>
    <n v="109"/>
    <n v="36"/>
    <n v="6"/>
    <n v="458"/>
    <n v="322"/>
    <n v="233"/>
    <n v="712"/>
    <n v="268"/>
    <n v="441"/>
    <n v="429"/>
    <n v="385"/>
    <n v="164"/>
    <n v="200"/>
    <n v="731"/>
    <n v="642"/>
    <n v="284"/>
    <n v="245"/>
    <n v="97"/>
    <n v="72"/>
    <n v="43"/>
    <n v="0"/>
    <n v="0"/>
    <n v="0"/>
    <n v="0"/>
    <n v="0"/>
    <n v="0"/>
    <n v="0"/>
    <n v="0"/>
    <n v="0"/>
    <n v="0"/>
    <n v="0"/>
    <n v="0"/>
    <n v="0"/>
    <n v="0"/>
    <n v="0"/>
    <n v="0"/>
    <n v="0"/>
    <n v="0"/>
    <n v="0"/>
    <n v="0"/>
    <n v="0"/>
    <n v="0"/>
    <n v="0"/>
    <n v="0"/>
  </r>
  <r>
    <x v="2"/>
    <x v="11"/>
    <s v="Granville Medical Centre"/>
    <s v="Y00918"/>
    <x v="4"/>
    <x v="77"/>
    <n v="734"/>
    <n v="414"/>
    <n v="226"/>
    <n v="644"/>
    <n v="234"/>
    <n v="121"/>
    <n v="36"/>
    <n v="9"/>
    <n v="501"/>
    <n v="352"/>
    <n v="275"/>
    <n v="715"/>
    <n v="300"/>
    <n v="485"/>
    <n v="471"/>
    <n v="428"/>
    <n v="197"/>
    <n v="248"/>
    <n v="734"/>
    <n v="644"/>
    <n v="286"/>
    <n v="251"/>
    <n v="97"/>
    <n v="72"/>
    <n v="42"/>
    <n v="0"/>
    <n v="0"/>
    <n v="0"/>
    <n v="0"/>
    <n v="0"/>
    <n v="0"/>
    <n v="0"/>
    <n v="0"/>
    <n v="0"/>
    <n v="0"/>
    <n v="0"/>
    <n v="0"/>
    <n v="0"/>
    <n v="0"/>
    <n v="0"/>
    <n v="0"/>
    <n v="0"/>
    <n v="0"/>
    <n v="0"/>
    <n v="0"/>
    <n v="0"/>
    <n v="0"/>
    <n v="0"/>
    <n v="0"/>
  </r>
  <r>
    <x v="2"/>
    <x v="11"/>
    <s v="Granville Medical Centre"/>
    <s v="Y00918"/>
    <x v="5"/>
    <x v="77"/>
    <n v="738"/>
    <n v="455"/>
    <n v="262"/>
    <n v="648"/>
    <n v="232"/>
    <n v="136"/>
    <n v="36"/>
    <n v="13"/>
    <n v="543"/>
    <n v="403"/>
    <n v="327"/>
    <n v="721"/>
    <n v="343"/>
    <n v="527"/>
    <n v="514"/>
    <n v="488"/>
    <n v="247"/>
    <n v="304"/>
    <n v="738"/>
    <n v="648"/>
    <n v="288"/>
    <n v="254"/>
    <n v="101"/>
    <n v="74"/>
    <n v="42"/>
    <n v="1"/>
    <n v="0"/>
    <n v="1"/>
    <n v="0"/>
    <n v="0"/>
    <n v="0"/>
    <n v="1"/>
    <n v="0"/>
    <n v="0"/>
    <n v="1"/>
    <n v="1"/>
    <n v="1"/>
    <n v="1"/>
    <n v="1"/>
    <n v="1"/>
    <n v="1"/>
    <n v="1"/>
    <n v="1"/>
    <n v="1"/>
    <n v="1"/>
    <n v="1"/>
    <n v="0"/>
    <n v="1"/>
    <n v="1"/>
  </r>
  <r>
    <x v="2"/>
    <x v="11"/>
    <s v="Redbridge Surgery"/>
    <s v="F86703"/>
    <x v="0"/>
    <x v="78"/>
    <n v="365"/>
    <n v="29"/>
    <n v="15"/>
    <n v="324"/>
    <n v="166"/>
    <n v="13"/>
    <n v="15"/>
    <n v="0"/>
    <n v="33"/>
    <n v="20"/>
    <n v="19"/>
    <n v="344"/>
    <n v="60"/>
    <n v="34"/>
    <n v="21"/>
    <n v="39"/>
    <n v="1"/>
    <n v="25"/>
    <n v="365"/>
    <n v="324"/>
    <n v="121"/>
    <n v="47"/>
    <n v="50"/>
    <n v="16"/>
    <n v="15"/>
    <n v="0"/>
    <n v="0"/>
    <n v="0"/>
    <n v="0"/>
    <n v="0"/>
    <n v="0"/>
    <n v="0"/>
    <n v="0"/>
    <n v="0"/>
    <n v="0"/>
    <n v="0"/>
    <n v="0"/>
    <n v="0"/>
    <n v="0"/>
    <n v="0"/>
    <n v="0"/>
    <n v="0"/>
    <n v="0"/>
    <n v="0"/>
    <n v="0"/>
    <n v="0"/>
    <n v="0"/>
    <n v="0"/>
    <n v="0"/>
  </r>
  <r>
    <x v="2"/>
    <x v="11"/>
    <s v="Redbridge Surgery"/>
    <s v="F86703"/>
    <x v="1"/>
    <x v="78"/>
    <n v="373"/>
    <n v="63"/>
    <n v="36"/>
    <n v="332"/>
    <n v="169"/>
    <n v="17"/>
    <n v="15"/>
    <n v="0"/>
    <n v="70"/>
    <n v="42"/>
    <n v="27"/>
    <n v="354"/>
    <n v="65"/>
    <n v="71"/>
    <n v="49"/>
    <n v="64"/>
    <n v="4"/>
    <n v="36"/>
    <n v="373"/>
    <n v="332"/>
    <n v="125"/>
    <n v="80"/>
    <n v="51"/>
    <n v="23"/>
    <n v="15"/>
    <n v="0"/>
    <n v="0"/>
    <n v="0"/>
    <n v="0"/>
    <n v="0"/>
    <n v="0"/>
    <n v="0"/>
    <n v="0"/>
    <n v="0"/>
    <n v="0"/>
    <n v="0"/>
    <n v="0"/>
    <n v="0"/>
    <n v="0"/>
    <n v="0"/>
    <n v="0"/>
    <n v="0"/>
    <n v="0"/>
    <n v="0"/>
    <n v="0"/>
    <n v="0"/>
    <n v="0"/>
    <n v="0"/>
    <n v="0"/>
  </r>
  <r>
    <x v="2"/>
    <x v="11"/>
    <s v="Redbridge Surgery"/>
    <s v="F86703"/>
    <x v="2"/>
    <x v="78"/>
    <n v="373"/>
    <n v="93"/>
    <n v="48"/>
    <n v="332"/>
    <n v="170"/>
    <n v="24"/>
    <n v="17"/>
    <n v="2"/>
    <n v="103"/>
    <n v="51"/>
    <n v="39"/>
    <n v="354"/>
    <n v="65"/>
    <n v="106"/>
    <n v="77"/>
    <n v="87"/>
    <n v="5"/>
    <n v="48"/>
    <n v="373"/>
    <n v="332"/>
    <n v="128"/>
    <n v="94"/>
    <n v="51"/>
    <n v="26"/>
    <n v="14"/>
    <n v="0"/>
    <n v="0"/>
    <n v="0"/>
    <n v="0"/>
    <n v="0"/>
    <n v="0"/>
    <n v="0"/>
    <n v="0"/>
    <n v="0"/>
    <n v="0"/>
    <n v="0"/>
    <n v="0"/>
    <n v="0"/>
    <n v="0"/>
    <n v="0"/>
    <n v="0"/>
    <n v="0"/>
    <n v="0"/>
    <n v="0"/>
    <n v="0"/>
    <n v="0"/>
    <n v="0"/>
    <n v="0"/>
    <n v="0"/>
  </r>
  <r>
    <x v="2"/>
    <x v="11"/>
    <s v="Redbridge Surgery"/>
    <s v="F86703"/>
    <x v="3"/>
    <x v="78"/>
    <n v="376"/>
    <n v="125"/>
    <n v="62"/>
    <n v="335"/>
    <n v="170"/>
    <n v="31"/>
    <n v="17"/>
    <n v="2"/>
    <n v="132"/>
    <n v="64"/>
    <n v="53"/>
    <n v="357"/>
    <n v="68"/>
    <n v="141"/>
    <n v="102"/>
    <n v="112"/>
    <n v="10"/>
    <n v="62"/>
    <n v="376"/>
    <n v="335"/>
    <n v="130"/>
    <n v="102"/>
    <n v="51"/>
    <n v="27"/>
    <n v="14"/>
    <n v="0"/>
    <n v="0"/>
    <n v="0"/>
    <n v="0"/>
    <n v="0"/>
    <n v="0"/>
    <n v="0"/>
    <n v="0"/>
    <n v="0"/>
    <n v="0"/>
    <n v="0"/>
    <n v="0"/>
    <n v="0"/>
    <n v="0"/>
    <n v="0"/>
    <n v="0"/>
    <n v="0"/>
    <n v="0"/>
    <n v="0"/>
    <n v="0"/>
    <n v="0"/>
    <n v="0"/>
    <n v="0"/>
    <n v="0"/>
  </r>
  <r>
    <x v="2"/>
    <x v="11"/>
    <s v="Redbridge Surgery"/>
    <s v="F86703"/>
    <x v="4"/>
    <x v="78"/>
    <n v="378"/>
    <n v="155"/>
    <n v="81"/>
    <n v="337"/>
    <n v="171"/>
    <n v="36"/>
    <n v="17"/>
    <n v="4"/>
    <n v="158"/>
    <n v="82"/>
    <n v="68"/>
    <n v="361"/>
    <n v="90"/>
    <n v="174"/>
    <n v="131"/>
    <n v="134"/>
    <n v="21"/>
    <n v="86"/>
    <n v="378"/>
    <n v="337"/>
    <n v="132"/>
    <n v="104"/>
    <n v="51"/>
    <n v="27"/>
    <n v="14"/>
    <n v="0"/>
    <n v="0"/>
    <n v="0"/>
    <n v="0"/>
    <n v="0"/>
    <n v="0"/>
    <n v="0"/>
    <n v="0"/>
    <n v="0"/>
    <n v="0"/>
    <n v="0"/>
    <n v="0"/>
    <n v="0"/>
    <n v="0"/>
    <n v="0"/>
    <n v="0"/>
    <n v="0"/>
    <n v="0"/>
    <n v="0"/>
    <n v="0"/>
    <n v="0"/>
    <n v="0"/>
    <n v="0"/>
    <n v="0"/>
  </r>
  <r>
    <x v="2"/>
    <x v="11"/>
    <s v="Redbridge Surgery"/>
    <s v="F86703"/>
    <x v="5"/>
    <x v="78"/>
    <n v="380"/>
    <n v="178"/>
    <n v="89"/>
    <n v="339"/>
    <n v="172"/>
    <n v="46"/>
    <n v="18"/>
    <n v="5"/>
    <n v="184"/>
    <n v="99"/>
    <n v="85"/>
    <n v="365"/>
    <n v="105"/>
    <n v="203"/>
    <n v="157"/>
    <n v="157"/>
    <n v="31"/>
    <n v="90"/>
    <n v="380"/>
    <n v="339"/>
    <n v="132"/>
    <n v="107"/>
    <n v="52"/>
    <n v="27"/>
    <n v="15"/>
    <n v="0"/>
    <n v="0"/>
    <n v="0"/>
    <n v="0"/>
    <n v="0"/>
    <n v="0"/>
    <n v="0"/>
    <n v="0"/>
    <n v="0"/>
    <n v="0"/>
    <n v="0"/>
    <n v="0"/>
    <n v="0"/>
    <n v="0"/>
    <n v="0"/>
    <n v="0"/>
    <n v="0"/>
    <n v="0"/>
    <n v="0"/>
    <n v="0"/>
    <n v="0"/>
    <n v="0"/>
    <n v="0"/>
    <n v="0"/>
  </r>
  <r>
    <x v="2"/>
    <x v="11"/>
    <s v="St Clements Surgery"/>
    <s v="F86702"/>
    <x v="0"/>
    <x v="79"/>
    <n v="463"/>
    <n v="25"/>
    <n v="13"/>
    <n v="351"/>
    <n v="145"/>
    <n v="13"/>
    <n v="15"/>
    <n v="1"/>
    <n v="42"/>
    <n v="32"/>
    <n v="22"/>
    <n v="445"/>
    <n v="22"/>
    <n v="40"/>
    <n v="35"/>
    <n v="49"/>
    <n v="8"/>
    <n v="5"/>
    <n v="463"/>
    <n v="351"/>
    <n v="174"/>
    <n v="72"/>
    <n v="29"/>
    <n v="12"/>
    <n v="19"/>
    <n v="0"/>
    <n v="0"/>
    <n v="0"/>
    <n v="0"/>
    <n v="0"/>
    <n v="0"/>
    <n v="0"/>
    <n v="0"/>
    <n v="0"/>
    <n v="0"/>
    <n v="0"/>
    <n v="0"/>
    <n v="0"/>
    <n v="0"/>
    <n v="0"/>
    <n v="0"/>
    <n v="0"/>
    <n v="0"/>
    <n v="0"/>
    <n v="0"/>
    <n v="0"/>
    <n v="0"/>
    <n v="0"/>
    <n v="0"/>
  </r>
  <r>
    <x v="2"/>
    <x v="11"/>
    <s v="St Clements Surgery"/>
    <s v="F86702"/>
    <x v="1"/>
    <x v="79"/>
    <n v="457"/>
    <n v="70"/>
    <n v="34"/>
    <n v="347"/>
    <n v="141"/>
    <n v="24"/>
    <n v="15"/>
    <n v="3"/>
    <n v="112"/>
    <n v="59"/>
    <n v="64"/>
    <n v="440"/>
    <n v="46"/>
    <n v="105"/>
    <n v="100"/>
    <n v="85"/>
    <n v="23"/>
    <n v="8"/>
    <n v="457"/>
    <n v="347"/>
    <n v="175"/>
    <n v="120"/>
    <n v="29"/>
    <n v="17"/>
    <n v="21"/>
    <n v="0"/>
    <n v="0"/>
    <n v="0"/>
    <n v="0"/>
    <n v="0"/>
    <n v="0"/>
    <n v="0"/>
    <n v="0"/>
    <n v="0"/>
    <n v="0"/>
    <n v="0"/>
    <n v="0"/>
    <n v="0"/>
    <n v="0"/>
    <n v="0"/>
    <n v="0"/>
    <n v="0"/>
    <n v="0"/>
    <n v="0"/>
    <n v="0"/>
    <n v="0"/>
    <n v="0"/>
    <n v="0"/>
    <n v="0"/>
  </r>
  <r>
    <x v="2"/>
    <x v="11"/>
    <s v="St Clements Surgery"/>
    <s v="F86702"/>
    <x v="2"/>
    <x v="79"/>
    <n v="463"/>
    <n v="101"/>
    <n v="52"/>
    <n v="350"/>
    <n v="144"/>
    <n v="33"/>
    <n v="15"/>
    <n v="4"/>
    <n v="162"/>
    <n v="97"/>
    <n v="88"/>
    <n v="446"/>
    <n v="74"/>
    <n v="152"/>
    <n v="145"/>
    <n v="127"/>
    <n v="39"/>
    <n v="48"/>
    <n v="462"/>
    <n v="349"/>
    <n v="180"/>
    <n v="129"/>
    <n v="29"/>
    <n v="18"/>
    <n v="21"/>
    <n v="0"/>
    <n v="0"/>
    <n v="0"/>
    <n v="0"/>
    <n v="0"/>
    <n v="0"/>
    <n v="0"/>
    <n v="0"/>
    <n v="0"/>
    <n v="0"/>
    <n v="0"/>
    <n v="0"/>
    <n v="0"/>
    <n v="0"/>
    <n v="0"/>
    <n v="0"/>
    <n v="0"/>
    <n v="0"/>
    <n v="0"/>
    <n v="0"/>
    <n v="0"/>
    <n v="0"/>
    <n v="0"/>
    <n v="0"/>
  </r>
  <r>
    <x v="2"/>
    <x v="11"/>
    <s v="St Clements Surgery"/>
    <s v="F86702"/>
    <x v="3"/>
    <x v="79"/>
    <n v="459"/>
    <n v="132"/>
    <n v="71"/>
    <n v="346"/>
    <n v="141"/>
    <n v="38"/>
    <n v="15"/>
    <n v="5"/>
    <n v="204"/>
    <n v="115"/>
    <n v="112"/>
    <n v="446"/>
    <n v="88"/>
    <n v="195"/>
    <n v="186"/>
    <n v="148"/>
    <n v="51"/>
    <n v="81"/>
    <n v="458"/>
    <n v="345"/>
    <n v="182"/>
    <n v="128"/>
    <n v="28"/>
    <n v="18"/>
    <n v="20"/>
    <n v="0"/>
    <n v="0"/>
    <n v="0"/>
    <n v="0"/>
    <n v="0"/>
    <n v="0"/>
    <n v="0"/>
    <n v="0"/>
    <n v="0"/>
    <n v="0"/>
    <n v="0"/>
    <n v="0"/>
    <n v="0"/>
    <n v="0"/>
    <n v="0"/>
    <n v="0"/>
    <n v="0"/>
    <n v="0"/>
    <n v="0"/>
    <n v="0"/>
    <n v="0"/>
    <n v="0"/>
    <n v="0"/>
    <n v="0"/>
  </r>
  <r>
    <x v="2"/>
    <x v="11"/>
    <s v="St Clements Surgery"/>
    <s v="F86702"/>
    <x v="4"/>
    <x v="79"/>
    <n v="459"/>
    <n v="161"/>
    <n v="83"/>
    <n v="349"/>
    <n v="141"/>
    <n v="51"/>
    <n v="15"/>
    <n v="6"/>
    <n v="241"/>
    <n v="147"/>
    <n v="170"/>
    <n v="447"/>
    <n v="131"/>
    <n v="230"/>
    <n v="220"/>
    <n v="190"/>
    <n v="73"/>
    <n v="129"/>
    <n v="458"/>
    <n v="348"/>
    <n v="190"/>
    <n v="136"/>
    <n v="28"/>
    <n v="19"/>
    <n v="20"/>
    <n v="0"/>
    <n v="0"/>
    <n v="0"/>
    <n v="0"/>
    <n v="0"/>
    <n v="0"/>
    <n v="0"/>
    <n v="0"/>
    <n v="0"/>
    <n v="0"/>
    <n v="0"/>
    <n v="0"/>
    <n v="0"/>
    <n v="0"/>
    <n v="0"/>
    <n v="0"/>
    <n v="0"/>
    <n v="0"/>
    <n v="0"/>
    <n v="0"/>
    <n v="0"/>
    <n v="0"/>
    <n v="0"/>
    <n v="0"/>
  </r>
  <r>
    <x v="2"/>
    <x v="11"/>
    <s v="St Clements Surgery"/>
    <s v="F86702"/>
    <x v="5"/>
    <x v="79"/>
    <n v="466"/>
    <n v="206"/>
    <n v="112"/>
    <n v="355"/>
    <n v="143"/>
    <n v="69"/>
    <n v="17"/>
    <n v="6"/>
    <n v="295"/>
    <n v="205"/>
    <n v="226"/>
    <n v="460"/>
    <n v="189"/>
    <n v="283"/>
    <n v="269"/>
    <n v="256"/>
    <n v="116"/>
    <n v="134"/>
    <n v="465"/>
    <n v="354"/>
    <n v="202"/>
    <n v="145"/>
    <n v="29"/>
    <n v="21"/>
    <n v="20"/>
    <n v="0"/>
    <n v="0"/>
    <n v="0"/>
    <n v="0"/>
    <n v="0"/>
    <n v="0"/>
    <n v="0"/>
    <n v="0"/>
    <n v="0"/>
    <n v="0"/>
    <n v="0"/>
    <n v="0"/>
    <n v="0"/>
    <n v="0"/>
    <n v="0"/>
    <n v="0"/>
    <n v="0"/>
    <n v="0"/>
    <n v="0"/>
    <n v="0"/>
    <n v="0"/>
    <n v="0"/>
    <n v="0"/>
    <n v="0"/>
  </r>
  <r>
    <x v="2"/>
    <x v="11"/>
    <s v="York Road Surgery"/>
    <s v="F86657"/>
    <x v="0"/>
    <x v="80"/>
    <n v="683"/>
    <n v="124"/>
    <n v="67"/>
    <n v="647"/>
    <n v="283"/>
    <n v="68"/>
    <n v="44"/>
    <n v="11"/>
    <n v="151"/>
    <n v="169"/>
    <n v="97"/>
    <n v="617"/>
    <n v="162"/>
    <n v="130"/>
    <n v="125"/>
    <n v="206"/>
    <n v="46"/>
    <n v="38"/>
    <n v="683"/>
    <n v="647"/>
    <n v="325"/>
    <n v="212"/>
    <n v="79"/>
    <n v="58"/>
    <n v="50"/>
    <n v="0"/>
    <n v="0"/>
    <n v="0"/>
    <n v="0"/>
    <n v="0"/>
    <n v="0"/>
    <n v="0"/>
    <n v="0"/>
    <n v="0"/>
    <n v="0"/>
    <n v="0"/>
    <n v="0"/>
    <n v="0"/>
    <n v="0"/>
    <n v="0"/>
    <n v="0"/>
    <n v="0"/>
    <n v="0"/>
    <n v="0"/>
    <n v="0"/>
    <n v="0"/>
    <n v="0"/>
    <n v="0"/>
    <n v="0"/>
  </r>
  <r>
    <x v="2"/>
    <x v="11"/>
    <s v="York Road Surgery"/>
    <s v="F86657"/>
    <x v="1"/>
    <x v="80"/>
    <n v="688"/>
    <n v="163"/>
    <n v="95"/>
    <n v="652"/>
    <n v="283"/>
    <n v="92"/>
    <n v="45"/>
    <n v="12"/>
    <n v="200"/>
    <n v="232"/>
    <n v="161"/>
    <n v="628"/>
    <n v="222"/>
    <n v="179"/>
    <n v="171"/>
    <n v="271"/>
    <n v="77"/>
    <n v="63"/>
    <n v="688"/>
    <n v="652"/>
    <n v="329"/>
    <n v="245"/>
    <n v="81"/>
    <n v="55"/>
    <n v="50"/>
    <n v="0"/>
    <n v="0"/>
    <n v="0"/>
    <n v="0"/>
    <n v="0"/>
    <n v="0"/>
    <n v="0"/>
    <n v="0"/>
    <n v="0"/>
    <n v="0"/>
    <n v="0"/>
    <n v="0"/>
    <n v="0"/>
    <n v="0"/>
    <n v="0"/>
    <n v="0"/>
    <n v="0"/>
    <n v="0"/>
    <n v="0"/>
    <n v="0"/>
    <n v="0"/>
    <n v="0"/>
    <n v="0"/>
    <n v="0"/>
  </r>
  <r>
    <x v="2"/>
    <x v="11"/>
    <s v="York Road Surgery"/>
    <s v="F86657"/>
    <x v="2"/>
    <x v="80"/>
    <n v="691"/>
    <n v="257"/>
    <n v="161"/>
    <n v="654"/>
    <n v="284"/>
    <n v="136"/>
    <n v="47"/>
    <n v="22"/>
    <n v="299"/>
    <n v="337"/>
    <n v="242"/>
    <n v="643"/>
    <n v="310"/>
    <n v="275"/>
    <n v="259"/>
    <n v="380"/>
    <n v="136"/>
    <n v="90"/>
    <n v="691"/>
    <n v="654"/>
    <n v="328"/>
    <n v="265"/>
    <n v="83"/>
    <n v="58"/>
    <n v="49"/>
    <n v="0"/>
    <n v="0"/>
    <n v="0"/>
    <n v="0"/>
    <n v="0"/>
    <n v="0"/>
    <n v="0"/>
    <n v="0"/>
    <n v="0"/>
    <n v="0"/>
    <n v="0"/>
    <n v="0"/>
    <n v="0"/>
    <n v="0"/>
    <n v="0"/>
    <n v="0"/>
    <n v="0"/>
    <n v="0"/>
    <n v="0"/>
    <n v="0"/>
    <n v="0"/>
    <n v="0"/>
    <n v="0"/>
    <n v="0"/>
  </r>
  <r>
    <x v="2"/>
    <x v="11"/>
    <s v="York Road Surgery"/>
    <s v="F86657"/>
    <x v="3"/>
    <x v="80"/>
    <n v="692"/>
    <n v="320"/>
    <n v="205"/>
    <n v="655"/>
    <n v="286"/>
    <n v="167"/>
    <n v="48"/>
    <n v="24"/>
    <n v="362"/>
    <n v="399"/>
    <n v="295"/>
    <n v="651"/>
    <n v="367"/>
    <n v="341"/>
    <n v="322"/>
    <n v="436"/>
    <n v="183"/>
    <n v="125"/>
    <n v="692"/>
    <n v="655"/>
    <n v="332"/>
    <n v="276"/>
    <n v="84"/>
    <n v="59"/>
    <n v="48"/>
    <n v="0"/>
    <n v="0"/>
    <n v="0"/>
    <n v="0"/>
    <n v="0"/>
    <n v="0"/>
    <n v="0"/>
    <n v="0"/>
    <n v="0"/>
    <n v="0"/>
    <n v="0"/>
    <n v="0"/>
    <n v="0"/>
    <n v="0"/>
    <n v="0"/>
    <n v="0"/>
    <n v="0"/>
    <n v="0"/>
    <n v="0"/>
    <n v="0"/>
    <n v="0"/>
    <n v="0"/>
    <n v="0"/>
    <n v="0"/>
  </r>
  <r>
    <x v="2"/>
    <x v="11"/>
    <s v="York Road Surgery"/>
    <s v="F86657"/>
    <x v="4"/>
    <x v="80"/>
    <n v="699"/>
    <n v="383"/>
    <n v="243"/>
    <n v="659"/>
    <n v="288"/>
    <n v="198"/>
    <n v="48"/>
    <n v="26"/>
    <n v="427"/>
    <n v="495"/>
    <n v="344"/>
    <n v="670"/>
    <n v="472"/>
    <n v="410"/>
    <n v="389"/>
    <n v="510"/>
    <n v="243"/>
    <n v="169"/>
    <n v="699"/>
    <n v="659"/>
    <n v="334"/>
    <n v="283"/>
    <n v="86"/>
    <n v="61"/>
    <n v="49"/>
    <n v="0"/>
    <n v="0"/>
    <n v="0"/>
    <n v="0"/>
    <n v="0"/>
    <n v="0"/>
    <n v="0"/>
    <n v="0"/>
    <n v="0"/>
    <n v="0"/>
    <n v="0"/>
    <n v="0"/>
    <n v="0"/>
    <n v="0"/>
    <n v="0"/>
    <n v="0"/>
    <n v="0"/>
    <n v="0"/>
    <n v="0"/>
    <n v="0"/>
    <n v="0"/>
    <n v="0"/>
    <n v="0"/>
    <n v="0"/>
  </r>
  <r>
    <x v="2"/>
    <x v="11"/>
    <s v="York Road Surgery"/>
    <s v="F86657"/>
    <x v="5"/>
    <x v="80"/>
    <n v="704"/>
    <n v="452"/>
    <n v="284"/>
    <n v="663"/>
    <n v="287"/>
    <n v="210"/>
    <n v="50"/>
    <n v="29"/>
    <n v="490"/>
    <n v="540"/>
    <n v="410"/>
    <n v="678"/>
    <n v="526"/>
    <n v="483"/>
    <n v="459"/>
    <n v="556"/>
    <n v="313"/>
    <n v="207"/>
    <n v="704"/>
    <n v="663"/>
    <n v="335"/>
    <n v="290"/>
    <n v="87"/>
    <n v="62"/>
    <n v="49"/>
    <n v="0"/>
    <n v="0"/>
    <n v="0"/>
    <n v="0"/>
    <n v="0"/>
    <n v="0"/>
    <n v="0"/>
    <n v="0"/>
    <n v="0"/>
    <n v="0"/>
    <n v="0"/>
    <n v="0"/>
    <n v="0"/>
    <n v="0"/>
    <n v="0"/>
    <n v="0"/>
    <n v="0"/>
    <n v="0"/>
    <n v="0"/>
    <n v="0"/>
    <n v="0"/>
    <n v="0"/>
    <n v="0"/>
    <n v="0"/>
  </r>
  <r>
    <x v="2"/>
    <x v="12"/>
    <s v="Eastern Avenue Medical Centre"/>
    <s v="F86083"/>
    <x v="0"/>
    <x v="81"/>
    <n v="734"/>
    <n v="87"/>
    <n v="40"/>
    <n v="643"/>
    <n v="341"/>
    <n v="43"/>
    <n v="33"/>
    <n v="2"/>
    <n v="109"/>
    <n v="83"/>
    <n v="55"/>
    <n v="704"/>
    <n v="82"/>
    <n v="99"/>
    <n v="77"/>
    <n v="107"/>
    <n v="6"/>
    <n v="57"/>
    <n v="734"/>
    <n v="643"/>
    <n v="245"/>
    <n v="95"/>
    <n v="94"/>
    <n v="31"/>
    <n v="12"/>
    <n v="0"/>
    <n v="0"/>
    <n v="0"/>
    <n v="0"/>
    <n v="0"/>
    <n v="0"/>
    <n v="0"/>
    <n v="0"/>
    <n v="0"/>
    <n v="0"/>
    <n v="0"/>
    <n v="0"/>
    <n v="0"/>
    <n v="0"/>
    <n v="0"/>
    <n v="0"/>
    <n v="0"/>
    <n v="0"/>
    <n v="0"/>
    <n v="0"/>
    <n v="0"/>
    <n v="0"/>
    <n v="0"/>
    <n v="0"/>
  </r>
  <r>
    <x v="2"/>
    <x v="12"/>
    <s v="Eastern Avenue Medical Centre"/>
    <s v="F86083"/>
    <x v="1"/>
    <x v="81"/>
    <n v="743"/>
    <n v="171"/>
    <n v="80"/>
    <n v="649"/>
    <n v="339"/>
    <n v="80"/>
    <n v="37"/>
    <n v="5"/>
    <n v="202"/>
    <n v="176"/>
    <n v="91"/>
    <n v="715"/>
    <n v="154"/>
    <n v="194"/>
    <n v="157"/>
    <n v="208"/>
    <n v="16"/>
    <n v="82"/>
    <n v="743"/>
    <n v="649"/>
    <n v="246"/>
    <n v="168"/>
    <n v="96"/>
    <n v="51"/>
    <n v="13"/>
    <n v="0"/>
    <n v="0"/>
    <n v="0"/>
    <n v="0"/>
    <n v="0"/>
    <n v="0"/>
    <n v="0"/>
    <n v="0"/>
    <n v="0"/>
    <n v="0"/>
    <n v="0"/>
    <n v="0"/>
    <n v="0"/>
    <n v="0"/>
    <n v="0"/>
    <n v="0"/>
    <n v="0"/>
    <n v="0"/>
    <n v="0"/>
    <n v="0"/>
    <n v="0"/>
    <n v="0"/>
    <n v="0"/>
    <n v="0"/>
  </r>
  <r>
    <x v="2"/>
    <x v="12"/>
    <s v="Eastern Avenue Medical Centre"/>
    <s v="F86083"/>
    <x v="2"/>
    <x v="81"/>
    <n v="740"/>
    <n v="245"/>
    <n v="117"/>
    <n v="649"/>
    <n v="339"/>
    <n v="112"/>
    <n v="37"/>
    <n v="8"/>
    <n v="286"/>
    <n v="241"/>
    <n v="140"/>
    <n v="722"/>
    <n v="197"/>
    <n v="276"/>
    <n v="228"/>
    <n v="284"/>
    <n v="42"/>
    <n v="123"/>
    <n v="740"/>
    <n v="649"/>
    <n v="253"/>
    <n v="194"/>
    <n v="96"/>
    <n v="54"/>
    <n v="13"/>
    <n v="0"/>
    <n v="0"/>
    <n v="0"/>
    <n v="0"/>
    <n v="0"/>
    <n v="0"/>
    <n v="0"/>
    <n v="0"/>
    <n v="0"/>
    <n v="0"/>
    <n v="0"/>
    <n v="0"/>
    <n v="0"/>
    <n v="0"/>
    <n v="0"/>
    <n v="0"/>
    <n v="0"/>
    <n v="0"/>
    <n v="0"/>
    <n v="0"/>
    <n v="0"/>
    <n v="0"/>
    <n v="0"/>
    <n v="0"/>
  </r>
  <r>
    <x v="2"/>
    <x v="12"/>
    <s v="Eastern Avenue Medical Centre"/>
    <s v="F86083"/>
    <x v="3"/>
    <x v="81"/>
    <n v="750"/>
    <n v="325"/>
    <n v="173"/>
    <n v="659"/>
    <n v="344"/>
    <n v="153"/>
    <n v="38"/>
    <n v="14"/>
    <n v="360"/>
    <n v="318"/>
    <n v="181"/>
    <n v="733"/>
    <n v="259"/>
    <n v="364"/>
    <n v="300"/>
    <n v="370"/>
    <n v="76"/>
    <n v="197"/>
    <n v="750"/>
    <n v="659"/>
    <n v="266"/>
    <n v="203"/>
    <n v="96"/>
    <n v="58"/>
    <n v="13"/>
    <n v="0"/>
    <n v="0"/>
    <n v="0"/>
    <n v="0"/>
    <n v="0"/>
    <n v="0"/>
    <n v="0"/>
    <n v="0"/>
    <n v="0"/>
    <n v="0"/>
    <n v="0"/>
    <n v="0"/>
    <n v="0"/>
    <n v="0"/>
    <n v="0"/>
    <n v="0"/>
    <n v="0"/>
    <n v="0"/>
    <n v="0"/>
    <n v="0"/>
    <n v="0"/>
    <n v="0"/>
    <n v="0"/>
    <n v="0"/>
  </r>
  <r>
    <x v="2"/>
    <x v="12"/>
    <s v="Eastern Avenue Medical Centre"/>
    <s v="F86083"/>
    <x v="4"/>
    <x v="81"/>
    <n v="755"/>
    <n v="373"/>
    <n v="194"/>
    <n v="665"/>
    <n v="344"/>
    <n v="172"/>
    <n v="40"/>
    <n v="14"/>
    <n v="413"/>
    <n v="364"/>
    <n v="220"/>
    <n v="739"/>
    <n v="309"/>
    <n v="424"/>
    <n v="355"/>
    <n v="417"/>
    <n v="106"/>
    <n v="238"/>
    <n v="755"/>
    <n v="665"/>
    <n v="272"/>
    <n v="212"/>
    <n v="97"/>
    <n v="61"/>
    <n v="15"/>
    <n v="1"/>
    <n v="0"/>
    <n v="0"/>
    <n v="0"/>
    <n v="0"/>
    <n v="0"/>
    <n v="1"/>
    <n v="0"/>
    <n v="0"/>
    <n v="0"/>
    <n v="1"/>
    <n v="1"/>
    <n v="1"/>
    <n v="1"/>
    <n v="0"/>
    <n v="1"/>
    <n v="1"/>
    <n v="1"/>
    <n v="0"/>
    <n v="0"/>
    <n v="0"/>
    <n v="0"/>
    <n v="1"/>
    <n v="1"/>
  </r>
  <r>
    <x v="2"/>
    <x v="12"/>
    <s v="Eastern Avenue Medical Centre"/>
    <s v="F86083"/>
    <x v="5"/>
    <x v="81"/>
    <n v="757"/>
    <n v="417"/>
    <n v="224"/>
    <n v="667"/>
    <n v="346"/>
    <n v="193"/>
    <n v="39"/>
    <n v="12"/>
    <n v="460"/>
    <n v="414"/>
    <n v="264"/>
    <n v="743"/>
    <n v="353"/>
    <n v="471"/>
    <n v="401"/>
    <n v="463"/>
    <n v="144"/>
    <n v="279"/>
    <n v="757"/>
    <n v="667"/>
    <n v="282"/>
    <n v="220"/>
    <n v="100"/>
    <n v="63"/>
    <n v="14"/>
    <n v="1"/>
    <n v="0"/>
    <n v="0"/>
    <n v="0"/>
    <n v="0"/>
    <n v="0"/>
    <n v="1"/>
    <n v="0"/>
    <n v="0"/>
    <n v="0"/>
    <n v="1"/>
    <n v="1"/>
    <n v="1"/>
    <n v="1"/>
    <n v="0"/>
    <n v="1"/>
    <n v="1"/>
    <n v="1"/>
    <n v="0"/>
    <n v="0"/>
    <n v="0"/>
    <n v="0"/>
    <n v="1"/>
    <n v="1"/>
  </r>
  <r>
    <x v="2"/>
    <x v="12"/>
    <s v="Fencepiece Road Medical Practice"/>
    <s v="F86707"/>
    <x v="0"/>
    <x v="82"/>
    <n v="449"/>
    <n v="41"/>
    <n v="18"/>
    <n v="331"/>
    <n v="83"/>
    <n v="5"/>
    <n v="57"/>
    <n v="3"/>
    <n v="56"/>
    <n v="50"/>
    <n v="43"/>
    <n v="434"/>
    <n v="65"/>
    <n v="58"/>
    <n v="54"/>
    <n v="47"/>
    <n v="12"/>
    <n v="39"/>
    <n v="449"/>
    <n v="331"/>
    <n v="197"/>
    <n v="69"/>
    <n v="41"/>
    <n v="19"/>
    <n v="18"/>
    <n v="0"/>
    <n v="0"/>
    <n v="0"/>
    <n v="0"/>
    <n v="0"/>
    <n v="0"/>
    <n v="0"/>
    <n v="0"/>
    <n v="0"/>
    <n v="0"/>
    <n v="0"/>
    <n v="0"/>
    <n v="0"/>
    <n v="0"/>
    <n v="0"/>
    <n v="0"/>
    <n v="0"/>
    <n v="0"/>
    <n v="0"/>
    <n v="0"/>
    <n v="0"/>
    <n v="0"/>
    <n v="0"/>
    <n v="0"/>
  </r>
  <r>
    <x v="2"/>
    <x v="12"/>
    <s v="Fencepiece Road Medical Practice"/>
    <s v="F86707"/>
    <x v="1"/>
    <x v="82"/>
    <n v="449"/>
    <n v="80"/>
    <n v="36"/>
    <n v="333"/>
    <n v="84"/>
    <n v="15"/>
    <n v="58"/>
    <n v="5"/>
    <n v="109"/>
    <n v="102"/>
    <n v="91"/>
    <n v="439"/>
    <n v="107"/>
    <n v="111"/>
    <n v="106"/>
    <n v="109"/>
    <n v="37"/>
    <n v="70"/>
    <n v="449"/>
    <n v="333"/>
    <n v="201"/>
    <n v="119"/>
    <n v="40"/>
    <n v="29"/>
    <n v="18"/>
    <n v="0"/>
    <n v="0"/>
    <n v="0"/>
    <n v="0"/>
    <n v="0"/>
    <n v="0"/>
    <n v="0"/>
    <n v="0"/>
    <n v="0"/>
    <n v="0"/>
    <n v="0"/>
    <n v="0"/>
    <n v="0"/>
    <n v="0"/>
    <n v="0"/>
    <n v="0"/>
    <n v="0"/>
    <n v="0"/>
    <n v="0"/>
    <n v="0"/>
    <n v="0"/>
    <n v="0"/>
    <n v="0"/>
    <n v="0"/>
  </r>
  <r>
    <x v="2"/>
    <x v="12"/>
    <s v="Fencepiece Road Medical Practice"/>
    <s v="F86707"/>
    <x v="2"/>
    <x v="82"/>
    <n v="446"/>
    <n v="125"/>
    <n v="61"/>
    <n v="330"/>
    <n v="85"/>
    <n v="19"/>
    <n v="54"/>
    <n v="5"/>
    <n v="171"/>
    <n v="140"/>
    <n v="140"/>
    <n v="438"/>
    <n v="137"/>
    <n v="172"/>
    <n v="167"/>
    <n v="159"/>
    <n v="73"/>
    <n v="104"/>
    <n v="446"/>
    <n v="330"/>
    <n v="202"/>
    <n v="150"/>
    <n v="38"/>
    <n v="29"/>
    <n v="18"/>
    <n v="13"/>
    <n v="0"/>
    <n v="13"/>
    <n v="12"/>
    <n v="7"/>
    <n v="5"/>
    <n v="13"/>
    <n v="7"/>
    <n v="1"/>
    <n v="3"/>
    <n v="13"/>
    <n v="13"/>
    <n v="13"/>
    <n v="12"/>
    <n v="1"/>
    <n v="13"/>
    <n v="13"/>
    <n v="13"/>
    <n v="9"/>
    <n v="9"/>
    <n v="9"/>
    <n v="10"/>
    <n v="3"/>
    <n v="13"/>
  </r>
  <r>
    <x v="2"/>
    <x v="12"/>
    <s v="Fencepiece Road Medical Practice"/>
    <s v="F86707"/>
    <x v="3"/>
    <x v="82"/>
    <n v="457"/>
    <n v="186"/>
    <n v="91"/>
    <n v="339"/>
    <n v="90"/>
    <n v="35"/>
    <n v="55"/>
    <n v="9"/>
    <n v="251"/>
    <n v="199"/>
    <n v="179"/>
    <n v="451"/>
    <n v="192"/>
    <n v="252"/>
    <n v="244"/>
    <n v="230"/>
    <n v="123"/>
    <n v="143"/>
    <n v="457"/>
    <n v="339"/>
    <n v="209"/>
    <n v="167"/>
    <n v="41"/>
    <n v="30"/>
    <n v="18"/>
    <n v="13"/>
    <n v="0"/>
    <n v="13"/>
    <n v="12"/>
    <n v="7"/>
    <n v="5"/>
    <n v="13"/>
    <n v="7"/>
    <n v="1"/>
    <n v="3"/>
    <n v="13"/>
    <n v="13"/>
    <n v="13"/>
    <n v="12"/>
    <n v="1"/>
    <n v="13"/>
    <n v="13"/>
    <n v="13"/>
    <n v="10"/>
    <n v="10"/>
    <n v="10"/>
    <n v="10"/>
    <n v="4"/>
    <n v="13"/>
  </r>
  <r>
    <x v="2"/>
    <x v="12"/>
    <s v="Fencepiece Road Medical Practice"/>
    <s v="F86707"/>
    <x v="4"/>
    <x v="82"/>
    <n v="460"/>
    <n v="243"/>
    <n v="114"/>
    <n v="342"/>
    <n v="95"/>
    <n v="60"/>
    <n v="54"/>
    <n v="10"/>
    <n v="334"/>
    <n v="299"/>
    <n v="265"/>
    <n v="456"/>
    <n v="293"/>
    <n v="336"/>
    <n v="326"/>
    <n v="321"/>
    <n v="223"/>
    <n v="168"/>
    <n v="460"/>
    <n v="342"/>
    <n v="212"/>
    <n v="174"/>
    <n v="42"/>
    <n v="31"/>
    <n v="18"/>
    <n v="14"/>
    <n v="0"/>
    <n v="14"/>
    <n v="12"/>
    <n v="7"/>
    <n v="5"/>
    <n v="14"/>
    <n v="7"/>
    <n v="2"/>
    <n v="3"/>
    <n v="14"/>
    <n v="14"/>
    <n v="14"/>
    <n v="13"/>
    <n v="1"/>
    <n v="14"/>
    <n v="14"/>
    <n v="14"/>
    <n v="12"/>
    <n v="12"/>
    <n v="12"/>
    <n v="12"/>
    <n v="7"/>
    <n v="14"/>
  </r>
  <r>
    <x v="2"/>
    <x v="12"/>
    <s v="Fencepiece Road Medical Practice"/>
    <s v="F86707"/>
    <x v="5"/>
    <x v="82"/>
    <n v="459"/>
    <n v="269"/>
    <n v="126"/>
    <n v="343"/>
    <n v="94"/>
    <n v="66"/>
    <n v="54"/>
    <n v="13"/>
    <n v="364"/>
    <n v="342"/>
    <n v="297"/>
    <n v="455"/>
    <n v="335"/>
    <n v="364"/>
    <n v="357"/>
    <n v="365"/>
    <n v="265"/>
    <n v="202"/>
    <n v="459"/>
    <n v="343"/>
    <n v="215"/>
    <n v="182"/>
    <n v="42"/>
    <n v="31"/>
    <n v="18"/>
    <n v="14"/>
    <n v="0"/>
    <n v="14"/>
    <n v="12"/>
    <n v="7"/>
    <n v="5"/>
    <n v="14"/>
    <n v="7"/>
    <n v="2"/>
    <n v="3"/>
    <n v="14"/>
    <n v="14"/>
    <n v="14"/>
    <n v="14"/>
    <n v="2"/>
    <n v="14"/>
    <n v="14"/>
    <n v="14"/>
    <n v="13"/>
    <n v="13"/>
    <n v="13"/>
    <n v="12"/>
    <n v="8"/>
    <n v="14"/>
  </r>
  <r>
    <x v="2"/>
    <x v="12"/>
    <s v="Forest Edge Practice"/>
    <s v="F86007"/>
    <x v="0"/>
    <x v="83"/>
    <n v="775"/>
    <n v="86"/>
    <n v="41"/>
    <n v="678"/>
    <n v="334"/>
    <n v="45"/>
    <n v="79"/>
    <n v="2"/>
    <n v="94"/>
    <n v="88"/>
    <n v="44"/>
    <n v="723"/>
    <n v="76"/>
    <n v="99"/>
    <n v="81"/>
    <n v="117"/>
    <n v="26"/>
    <n v="58"/>
    <n v="775"/>
    <n v="678"/>
    <n v="316"/>
    <n v="116"/>
    <n v="89"/>
    <n v="30"/>
    <n v="29"/>
    <n v="0"/>
    <n v="0"/>
    <n v="0"/>
    <n v="0"/>
    <n v="0"/>
    <n v="0"/>
    <n v="0"/>
    <n v="0"/>
    <n v="0"/>
    <n v="0"/>
    <n v="0"/>
    <n v="0"/>
    <n v="0"/>
    <n v="0"/>
    <n v="0"/>
    <n v="0"/>
    <n v="0"/>
    <n v="0"/>
    <n v="0"/>
    <n v="0"/>
    <n v="0"/>
    <n v="0"/>
    <n v="0"/>
    <n v="0"/>
  </r>
  <r>
    <x v="2"/>
    <x v="12"/>
    <s v="Forest Edge Practice"/>
    <s v="F86007"/>
    <x v="1"/>
    <x v="83"/>
    <n v="778"/>
    <n v="156"/>
    <n v="71"/>
    <n v="681"/>
    <n v="336"/>
    <n v="84"/>
    <n v="79"/>
    <n v="5"/>
    <n v="176"/>
    <n v="183"/>
    <n v="95"/>
    <n v="737"/>
    <n v="153"/>
    <n v="180"/>
    <n v="159"/>
    <n v="233"/>
    <n v="61"/>
    <n v="97"/>
    <n v="778"/>
    <n v="681"/>
    <n v="320"/>
    <n v="202"/>
    <n v="89"/>
    <n v="50"/>
    <n v="29"/>
    <n v="0"/>
    <n v="0"/>
    <n v="0"/>
    <n v="0"/>
    <n v="0"/>
    <n v="0"/>
    <n v="0"/>
    <n v="0"/>
    <n v="0"/>
    <n v="0"/>
    <n v="0"/>
    <n v="0"/>
    <n v="0"/>
    <n v="0"/>
    <n v="0"/>
    <n v="0"/>
    <n v="0"/>
    <n v="0"/>
    <n v="0"/>
    <n v="0"/>
    <n v="0"/>
    <n v="0"/>
    <n v="0"/>
    <n v="0"/>
  </r>
  <r>
    <x v="2"/>
    <x v="12"/>
    <s v="Forest Edge Practice"/>
    <s v="F86007"/>
    <x v="2"/>
    <x v="83"/>
    <n v="772"/>
    <n v="262"/>
    <n v="134"/>
    <n v="678"/>
    <n v="334"/>
    <n v="117"/>
    <n v="81"/>
    <n v="13"/>
    <n v="291"/>
    <n v="279"/>
    <n v="165"/>
    <n v="737"/>
    <n v="235"/>
    <n v="305"/>
    <n v="262"/>
    <n v="337"/>
    <n v="122"/>
    <n v="143"/>
    <n v="772"/>
    <n v="678"/>
    <n v="322"/>
    <n v="220"/>
    <n v="89"/>
    <n v="56"/>
    <n v="29"/>
    <n v="0"/>
    <n v="0"/>
    <n v="0"/>
    <n v="0"/>
    <n v="0"/>
    <n v="0"/>
    <n v="0"/>
    <n v="0"/>
    <n v="0"/>
    <n v="0"/>
    <n v="0"/>
    <n v="0"/>
    <n v="0"/>
    <n v="0"/>
    <n v="0"/>
    <n v="0"/>
    <n v="0"/>
    <n v="0"/>
    <n v="0"/>
    <n v="0"/>
    <n v="0"/>
    <n v="0"/>
    <n v="0"/>
    <n v="0"/>
  </r>
  <r>
    <x v="2"/>
    <x v="12"/>
    <s v="Forest Edge Practice"/>
    <s v="F86007"/>
    <x v="3"/>
    <x v="83"/>
    <n v="785"/>
    <n v="348"/>
    <n v="178"/>
    <n v="691"/>
    <n v="340"/>
    <n v="148"/>
    <n v="81"/>
    <n v="13"/>
    <n v="378"/>
    <n v="345"/>
    <n v="226"/>
    <n v="754"/>
    <n v="310"/>
    <n v="399"/>
    <n v="350"/>
    <n v="421"/>
    <n v="172"/>
    <n v="203"/>
    <n v="785"/>
    <n v="691"/>
    <n v="333"/>
    <n v="233"/>
    <n v="88"/>
    <n v="55"/>
    <n v="32"/>
    <n v="0"/>
    <n v="0"/>
    <n v="0"/>
    <n v="0"/>
    <n v="0"/>
    <n v="0"/>
    <n v="0"/>
    <n v="0"/>
    <n v="0"/>
    <n v="0"/>
    <n v="0"/>
    <n v="0"/>
    <n v="0"/>
    <n v="0"/>
    <n v="0"/>
    <n v="0"/>
    <n v="0"/>
    <n v="0"/>
    <n v="0"/>
    <n v="0"/>
    <n v="0"/>
    <n v="0"/>
    <n v="0"/>
    <n v="0"/>
  </r>
  <r>
    <x v="2"/>
    <x v="12"/>
    <s v="Forest Edge Practice"/>
    <s v="F86007"/>
    <x v="4"/>
    <x v="83"/>
    <n v="785"/>
    <n v="408"/>
    <n v="208"/>
    <n v="692"/>
    <n v="340"/>
    <n v="177"/>
    <n v="83"/>
    <n v="22"/>
    <n v="450"/>
    <n v="405"/>
    <n v="297"/>
    <n v="755"/>
    <n v="376"/>
    <n v="469"/>
    <n v="416"/>
    <n v="483"/>
    <n v="223"/>
    <n v="253"/>
    <n v="785"/>
    <n v="692"/>
    <n v="337"/>
    <n v="239"/>
    <n v="86"/>
    <n v="56"/>
    <n v="34"/>
    <n v="0"/>
    <n v="0"/>
    <n v="0"/>
    <n v="0"/>
    <n v="0"/>
    <n v="0"/>
    <n v="0"/>
    <n v="0"/>
    <n v="0"/>
    <n v="0"/>
    <n v="0"/>
    <n v="0"/>
    <n v="0"/>
    <n v="0"/>
    <n v="0"/>
    <n v="0"/>
    <n v="0"/>
    <n v="0"/>
    <n v="0"/>
    <n v="0"/>
    <n v="0"/>
    <n v="0"/>
    <n v="0"/>
    <n v="0"/>
  </r>
  <r>
    <x v="2"/>
    <x v="12"/>
    <s v="Forest Edge Practice"/>
    <s v="F86007"/>
    <x v="5"/>
    <x v="83"/>
    <n v="794"/>
    <n v="476"/>
    <n v="246"/>
    <n v="700"/>
    <n v="340"/>
    <n v="198"/>
    <n v="86"/>
    <n v="21"/>
    <n v="532"/>
    <n v="453"/>
    <n v="358"/>
    <n v="767"/>
    <n v="436"/>
    <n v="552"/>
    <n v="499"/>
    <n v="546"/>
    <n v="274"/>
    <n v="294"/>
    <n v="794"/>
    <n v="700"/>
    <n v="348"/>
    <n v="249"/>
    <n v="88"/>
    <n v="57"/>
    <n v="35"/>
    <n v="1"/>
    <n v="0"/>
    <n v="1"/>
    <n v="1"/>
    <n v="1"/>
    <n v="0"/>
    <n v="1"/>
    <n v="0"/>
    <n v="0"/>
    <n v="0"/>
    <n v="1"/>
    <n v="1"/>
    <n v="1"/>
    <n v="1"/>
    <n v="0"/>
    <n v="1"/>
    <n v="1"/>
    <n v="1"/>
    <n v="1"/>
    <n v="1"/>
    <n v="1"/>
    <n v="1"/>
    <n v="1"/>
    <n v="1"/>
  </r>
  <r>
    <x v="2"/>
    <x v="12"/>
    <s v="Fullwell Avenue Surgery"/>
    <s v="F86612"/>
    <x v="0"/>
    <x v="84"/>
    <n v="298"/>
    <n v="24"/>
    <n v="10"/>
    <n v="246"/>
    <n v="115"/>
    <n v="8"/>
    <n v="16"/>
    <n v="0"/>
    <n v="31"/>
    <n v="32"/>
    <n v="17"/>
    <n v="286"/>
    <n v="54"/>
    <n v="34"/>
    <n v="25"/>
    <n v="32"/>
    <n v="2"/>
    <n v="17"/>
    <n v="298"/>
    <n v="246"/>
    <n v="152"/>
    <n v="78"/>
    <n v="29"/>
    <n v="14"/>
    <n v="12"/>
    <n v="0"/>
    <n v="0"/>
    <n v="0"/>
    <n v="0"/>
    <n v="0"/>
    <n v="0"/>
    <n v="0"/>
    <n v="0"/>
    <n v="0"/>
    <n v="0"/>
    <n v="0"/>
    <n v="0"/>
    <n v="0"/>
    <n v="0"/>
    <n v="0"/>
    <n v="0"/>
    <n v="0"/>
    <n v="0"/>
    <n v="0"/>
    <n v="0"/>
    <n v="0"/>
    <n v="0"/>
    <n v="0"/>
    <n v="0"/>
  </r>
  <r>
    <x v="2"/>
    <x v="12"/>
    <s v="Fullwell Avenue Surgery"/>
    <s v="F86612"/>
    <x v="1"/>
    <x v="84"/>
    <n v="298"/>
    <n v="45"/>
    <n v="20"/>
    <n v="246"/>
    <n v="114"/>
    <n v="24"/>
    <n v="18"/>
    <n v="0"/>
    <n v="51"/>
    <n v="61"/>
    <n v="31"/>
    <n v="290"/>
    <n v="73"/>
    <n v="57"/>
    <n v="44"/>
    <n v="71"/>
    <n v="7"/>
    <n v="29"/>
    <n v="298"/>
    <n v="246"/>
    <n v="152"/>
    <n v="113"/>
    <n v="31"/>
    <n v="24"/>
    <n v="12"/>
    <n v="0"/>
    <n v="0"/>
    <n v="0"/>
    <n v="0"/>
    <n v="0"/>
    <n v="0"/>
    <n v="0"/>
    <n v="0"/>
    <n v="0"/>
    <n v="0"/>
    <n v="0"/>
    <n v="0"/>
    <n v="0"/>
    <n v="0"/>
    <n v="0"/>
    <n v="0"/>
    <n v="0"/>
    <n v="0"/>
    <n v="0"/>
    <n v="0"/>
    <n v="0"/>
    <n v="0"/>
    <n v="0"/>
    <n v="0"/>
  </r>
  <r>
    <x v="2"/>
    <x v="12"/>
    <s v="Fullwell Avenue Surgery"/>
    <s v="F86612"/>
    <x v="2"/>
    <x v="84"/>
    <n v="301"/>
    <n v="73"/>
    <n v="39"/>
    <n v="250"/>
    <n v="114"/>
    <n v="30"/>
    <n v="19"/>
    <n v="0"/>
    <n v="87"/>
    <n v="82"/>
    <n v="51"/>
    <n v="293"/>
    <n v="83"/>
    <n v="92"/>
    <n v="72"/>
    <n v="96"/>
    <n v="13"/>
    <n v="49"/>
    <n v="301"/>
    <n v="250"/>
    <n v="155"/>
    <n v="122"/>
    <n v="31"/>
    <n v="25"/>
    <n v="13"/>
    <n v="0"/>
    <n v="0"/>
    <n v="0"/>
    <n v="0"/>
    <n v="0"/>
    <n v="0"/>
    <n v="0"/>
    <n v="0"/>
    <n v="0"/>
    <n v="0"/>
    <n v="0"/>
    <n v="0"/>
    <n v="0"/>
    <n v="0"/>
    <n v="0"/>
    <n v="0"/>
    <n v="0"/>
    <n v="0"/>
    <n v="0"/>
    <n v="0"/>
    <n v="0"/>
    <n v="0"/>
    <n v="0"/>
    <n v="0"/>
  </r>
  <r>
    <x v="2"/>
    <x v="12"/>
    <s v="Fullwell Avenue Surgery"/>
    <s v="F86612"/>
    <x v="3"/>
    <x v="84"/>
    <n v="302"/>
    <n v="108"/>
    <n v="63"/>
    <n v="251"/>
    <n v="115"/>
    <n v="37"/>
    <n v="19"/>
    <n v="3"/>
    <n v="128"/>
    <n v="103"/>
    <n v="77"/>
    <n v="294"/>
    <n v="105"/>
    <n v="133"/>
    <n v="111"/>
    <n v="127"/>
    <n v="25"/>
    <n v="59"/>
    <n v="302"/>
    <n v="251"/>
    <n v="157"/>
    <n v="126"/>
    <n v="31"/>
    <n v="25"/>
    <n v="13"/>
    <n v="0"/>
    <n v="0"/>
    <n v="0"/>
    <n v="0"/>
    <n v="0"/>
    <n v="0"/>
    <n v="0"/>
    <n v="0"/>
    <n v="0"/>
    <n v="0"/>
    <n v="0"/>
    <n v="0"/>
    <n v="0"/>
    <n v="0"/>
    <n v="0"/>
    <n v="0"/>
    <n v="0"/>
    <n v="0"/>
    <n v="0"/>
    <n v="0"/>
    <n v="0"/>
    <n v="0"/>
    <n v="0"/>
    <n v="0"/>
  </r>
  <r>
    <x v="2"/>
    <x v="12"/>
    <s v="Fullwell Avenue Surgery"/>
    <s v="F86612"/>
    <x v="4"/>
    <x v="84"/>
    <n v="303"/>
    <n v="127"/>
    <n v="73"/>
    <n v="254"/>
    <n v="113"/>
    <n v="42"/>
    <n v="23"/>
    <n v="5"/>
    <n v="155"/>
    <n v="132"/>
    <n v="99"/>
    <n v="295"/>
    <n v="127"/>
    <n v="158"/>
    <n v="134"/>
    <n v="150"/>
    <n v="43"/>
    <n v="74"/>
    <n v="303"/>
    <n v="254"/>
    <n v="158"/>
    <n v="129"/>
    <n v="31"/>
    <n v="25"/>
    <n v="13"/>
    <n v="0"/>
    <n v="0"/>
    <n v="0"/>
    <n v="0"/>
    <n v="0"/>
    <n v="0"/>
    <n v="0"/>
    <n v="0"/>
    <n v="0"/>
    <n v="0"/>
    <n v="0"/>
    <n v="0"/>
    <n v="0"/>
    <n v="0"/>
    <n v="0"/>
    <n v="0"/>
    <n v="0"/>
    <n v="0"/>
    <n v="0"/>
    <n v="0"/>
    <n v="0"/>
    <n v="0"/>
    <n v="0"/>
    <n v="0"/>
  </r>
  <r>
    <x v="2"/>
    <x v="12"/>
    <s v="Fullwell Avenue Surgery"/>
    <s v="F86612"/>
    <x v="5"/>
    <x v="84"/>
    <n v="302"/>
    <n v="152"/>
    <n v="87"/>
    <n v="254"/>
    <n v="112"/>
    <n v="48"/>
    <n v="24"/>
    <n v="6"/>
    <n v="180"/>
    <n v="156"/>
    <n v="122"/>
    <n v="296"/>
    <n v="148"/>
    <n v="184"/>
    <n v="162"/>
    <n v="167"/>
    <n v="66"/>
    <n v="88"/>
    <n v="302"/>
    <n v="254"/>
    <n v="158"/>
    <n v="130"/>
    <n v="31"/>
    <n v="25"/>
    <n v="13"/>
    <n v="0"/>
    <n v="0"/>
    <n v="0"/>
    <n v="0"/>
    <n v="0"/>
    <n v="0"/>
    <n v="0"/>
    <n v="0"/>
    <n v="0"/>
    <n v="0"/>
    <n v="0"/>
    <n v="0"/>
    <n v="0"/>
    <n v="0"/>
    <n v="0"/>
    <n v="0"/>
    <n v="0"/>
    <n v="0"/>
    <n v="0"/>
    <n v="0"/>
    <n v="0"/>
    <n v="0"/>
    <n v="0"/>
    <n v="0"/>
  </r>
  <r>
    <x v="2"/>
    <x v="12"/>
    <s v="Heathcote Primary Care Centre"/>
    <s v="F86624"/>
    <x v="0"/>
    <x v="85"/>
    <n v="279"/>
    <n v="23"/>
    <n v="12"/>
    <n v="251"/>
    <n v="99"/>
    <n v="13"/>
    <n v="7"/>
    <n v="0"/>
    <n v="21"/>
    <n v="24"/>
    <n v="10"/>
    <n v="260"/>
    <n v="31"/>
    <n v="23"/>
    <n v="13"/>
    <n v="31"/>
    <n v="3"/>
    <n v="21"/>
    <n v="279"/>
    <n v="251"/>
    <n v="69"/>
    <n v="23"/>
    <n v="30"/>
    <n v="11"/>
    <n v="9"/>
    <n v="0"/>
    <n v="0"/>
    <n v="0"/>
    <n v="0"/>
    <n v="0"/>
    <n v="0"/>
    <n v="0"/>
    <n v="0"/>
    <n v="0"/>
    <n v="0"/>
    <n v="0"/>
    <n v="0"/>
    <n v="0"/>
    <n v="0"/>
    <n v="0"/>
    <n v="0"/>
    <n v="0"/>
    <n v="0"/>
    <n v="0"/>
    <n v="0"/>
    <n v="0"/>
    <n v="0"/>
    <n v="0"/>
    <n v="0"/>
  </r>
  <r>
    <x v="2"/>
    <x v="12"/>
    <s v="Heathcote Primary Care Centre"/>
    <s v="F86624"/>
    <x v="1"/>
    <x v="85"/>
    <n v="281"/>
    <n v="45"/>
    <n v="26"/>
    <n v="253"/>
    <n v="101"/>
    <n v="24"/>
    <n v="7"/>
    <n v="0"/>
    <n v="43"/>
    <n v="46"/>
    <n v="20"/>
    <n v="264"/>
    <n v="44"/>
    <n v="47"/>
    <n v="35"/>
    <n v="62"/>
    <n v="8"/>
    <n v="31"/>
    <n v="281"/>
    <n v="253"/>
    <n v="72"/>
    <n v="41"/>
    <n v="29"/>
    <n v="22"/>
    <n v="9"/>
    <n v="0"/>
    <n v="0"/>
    <n v="0"/>
    <n v="0"/>
    <n v="0"/>
    <n v="0"/>
    <n v="0"/>
    <n v="0"/>
    <n v="0"/>
    <n v="0"/>
    <n v="0"/>
    <n v="0"/>
    <n v="0"/>
    <n v="0"/>
    <n v="0"/>
    <n v="0"/>
    <n v="0"/>
    <n v="0"/>
    <n v="0"/>
    <n v="0"/>
    <n v="0"/>
    <n v="0"/>
    <n v="0"/>
    <n v="0"/>
  </r>
  <r>
    <x v="2"/>
    <x v="12"/>
    <s v="Heathcote Primary Care Centre"/>
    <s v="F86624"/>
    <x v="2"/>
    <x v="85"/>
    <n v="283"/>
    <n v="75"/>
    <n v="44"/>
    <n v="254"/>
    <n v="100"/>
    <n v="31"/>
    <n v="8"/>
    <n v="0"/>
    <n v="78"/>
    <n v="71"/>
    <n v="36"/>
    <n v="269"/>
    <n v="55"/>
    <n v="86"/>
    <n v="62"/>
    <n v="87"/>
    <n v="13"/>
    <n v="53"/>
    <n v="283"/>
    <n v="254"/>
    <n v="74"/>
    <n v="48"/>
    <n v="28"/>
    <n v="21"/>
    <n v="9"/>
    <n v="0"/>
    <n v="0"/>
    <n v="0"/>
    <n v="0"/>
    <n v="0"/>
    <n v="0"/>
    <n v="0"/>
    <n v="0"/>
    <n v="0"/>
    <n v="0"/>
    <n v="0"/>
    <n v="0"/>
    <n v="0"/>
    <n v="0"/>
    <n v="0"/>
    <n v="0"/>
    <n v="0"/>
    <n v="0"/>
    <n v="0"/>
    <n v="0"/>
    <n v="0"/>
    <n v="0"/>
    <n v="0"/>
    <n v="0"/>
  </r>
  <r>
    <x v="2"/>
    <x v="12"/>
    <s v="Heathcote Primary Care Centre"/>
    <s v="F86624"/>
    <x v="3"/>
    <x v="85"/>
    <n v="285"/>
    <n v="109"/>
    <n v="64"/>
    <n v="255"/>
    <n v="100"/>
    <n v="39"/>
    <n v="8"/>
    <n v="1"/>
    <n v="108"/>
    <n v="87"/>
    <n v="54"/>
    <n v="272"/>
    <n v="65"/>
    <n v="123"/>
    <n v="89"/>
    <n v="114"/>
    <n v="22"/>
    <n v="69"/>
    <n v="285"/>
    <n v="255"/>
    <n v="80"/>
    <n v="56"/>
    <n v="28"/>
    <n v="21"/>
    <n v="8"/>
    <n v="0"/>
    <n v="0"/>
    <n v="0"/>
    <n v="0"/>
    <n v="0"/>
    <n v="0"/>
    <n v="0"/>
    <n v="0"/>
    <n v="0"/>
    <n v="0"/>
    <n v="0"/>
    <n v="0"/>
    <n v="0"/>
    <n v="0"/>
    <n v="0"/>
    <n v="0"/>
    <n v="0"/>
    <n v="0"/>
    <n v="0"/>
    <n v="0"/>
    <n v="0"/>
    <n v="0"/>
    <n v="0"/>
    <n v="0"/>
  </r>
  <r>
    <x v="2"/>
    <x v="12"/>
    <s v="Heathcote Primary Care Centre"/>
    <s v="F86624"/>
    <x v="4"/>
    <x v="85"/>
    <n v="287"/>
    <n v="134"/>
    <n v="82"/>
    <n v="257"/>
    <n v="92"/>
    <n v="42"/>
    <n v="16"/>
    <n v="2"/>
    <n v="138"/>
    <n v="112"/>
    <n v="74"/>
    <n v="274"/>
    <n v="76"/>
    <n v="153"/>
    <n v="117"/>
    <n v="142"/>
    <n v="37"/>
    <n v="76"/>
    <n v="287"/>
    <n v="257"/>
    <n v="80"/>
    <n v="58"/>
    <n v="28"/>
    <n v="22"/>
    <n v="8"/>
    <n v="0"/>
    <n v="0"/>
    <n v="0"/>
    <n v="0"/>
    <n v="0"/>
    <n v="0"/>
    <n v="0"/>
    <n v="0"/>
    <n v="0"/>
    <n v="0"/>
    <n v="0"/>
    <n v="0"/>
    <n v="0"/>
    <n v="0"/>
    <n v="0"/>
    <n v="0"/>
    <n v="0"/>
    <n v="0"/>
    <n v="0"/>
    <n v="0"/>
    <n v="0"/>
    <n v="0"/>
    <n v="0"/>
    <n v="0"/>
  </r>
  <r>
    <x v="2"/>
    <x v="12"/>
    <s v="Heathcote Primary Care Centre"/>
    <s v="F86624"/>
    <x v="5"/>
    <x v="85"/>
    <n v="288"/>
    <n v="158"/>
    <n v="96"/>
    <n v="257"/>
    <n v="92"/>
    <n v="48"/>
    <n v="16"/>
    <n v="3"/>
    <n v="160"/>
    <n v="130"/>
    <n v="89"/>
    <n v="277"/>
    <n v="90"/>
    <n v="179"/>
    <n v="141"/>
    <n v="163"/>
    <n v="49"/>
    <n v="83"/>
    <n v="288"/>
    <n v="257"/>
    <n v="81"/>
    <n v="61"/>
    <n v="29"/>
    <n v="23"/>
    <n v="7"/>
    <n v="0"/>
    <n v="0"/>
    <n v="0"/>
    <n v="0"/>
    <n v="0"/>
    <n v="0"/>
    <n v="0"/>
    <n v="0"/>
    <n v="0"/>
    <n v="0"/>
    <n v="0"/>
    <n v="0"/>
    <n v="0"/>
    <n v="0"/>
    <n v="0"/>
    <n v="0"/>
    <n v="0"/>
    <n v="0"/>
    <n v="0"/>
    <n v="0"/>
    <n v="0"/>
    <n v="0"/>
    <n v="0"/>
    <n v="0"/>
  </r>
  <r>
    <x v="2"/>
    <x v="12"/>
    <s v="Kenwood Medical Centre"/>
    <s v="F86081"/>
    <x v="0"/>
    <x v="86"/>
    <n v="665"/>
    <n v="55"/>
    <n v="29"/>
    <n v="530"/>
    <n v="251"/>
    <n v="11"/>
    <n v="35"/>
    <n v="2"/>
    <n v="77"/>
    <n v="38"/>
    <n v="10"/>
    <n v="640"/>
    <n v="21"/>
    <n v="73"/>
    <n v="53"/>
    <n v="51"/>
    <n v="1"/>
    <n v="70"/>
    <n v="664"/>
    <n v="529"/>
    <n v="294"/>
    <n v="124"/>
    <n v="52"/>
    <n v="16"/>
    <n v="31"/>
    <n v="0"/>
    <n v="0"/>
    <n v="0"/>
    <n v="0"/>
    <n v="0"/>
    <n v="0"/>
    <n v="0"/>
    <n v="0"/>
    <n v="0"/>
    <n v="0"/>
    <n v="0"/>
    <n v="0"/>
    <n v="0"/>
    <n v="0"/>
    <n v="0"/>
    <n v="0"/>
    <n v="0"/>
    <n v="0"/>
    <n v="0"/>
    <n v="0"/>
    <n v="0"/>
    <n v="0"/>
    <n v="0"/>
    <n v="0"/>
  </r>
  <r>
    <x v="2"/>
    <x v="12"/>
    <s v="Kenwood Medical Centre"/>
    <s v="F86081"/>
    <x v="1"/>
    <x v="86"/>
    <n v="673"/>
    <n v="113"/>
    <n v="63"/>
    <n v="535"/>
    <n v="253"/>
    <n v="22"/>
    <n v="35"/>
    <n v="3"/>
    <n v="162"/>
    <n v="78"/>
    <n v="56"/>
    <n v="650"/>
    <n v="40"/>
    <n v="153"/>
    <n v="118"/>
    <n v="122"/>
    <n v="13"/>
    <n v="123"/>
    <n v="672"/>
    <n v="534"/>
    <n v="298"/>
    <n v="215"/>
    <n v="53"/>
    <n v="31"/>
    <n v="29"/>
    <n v="0"/>
    <n v="0"/>
    <n v="0"/>
    <n v="0"/>
    <n v="0"/>
    <n v="0"/>
    <n v="0"/>
    <n v="0"/>
    <n v="0"/>
    <n v="0"/>
    <n v="0"/>
    <n v="0"/>
    <n v="0"/>
    <n v="0"/>
    <n v="0"/>
    <n v="0"/>
    <n v="0"/>
    <n v="0"/>
    <n v="0"/>
    <n v="0"/>
    <n v="0"/>
    <n v="0"/>
    <n v="0"/>
    <n v="0"/>
  </r>
  <r>
    <x v="2"/>
    <x v="12"/>
    <s v="Kenwood Medical Centre"/>
    <s v="F86081"/>
    <x v="2"/>
    <x v="86"/>
    <n v="676"/>
    <n v="175"/>
    <n v="103"/>
    <n v="537"/>
    <n v="252"/>
    <n v="39"/>
    <n v="35"/>
    <n v="6"/>
    <n v="244"/>
    <n v="124"/>
    <n v="116"/>
    <n v="657"/>
    <n v="71"/>
    <n v="237"/>
    <n v="187"/>
    <n v="192"/>
    <n v="27"/>
    <n v="165"/>
    <n v="675"/>
    <n v="536"/>
    <n v="295"/>
    <n v="243"/>
    <n v="56"/>
    <n v="37"/>
    <n v="29"/>
    <n v="0"/>
    <n v="0"/>
    <n v="0"/>
    <n v="0"/>
    <n v="0"/>
    <n v="0"/>
    <n v="0"/>
    <n v="0"/>
    <n v="0"/>
    <n v="0"/>
    <n v="0"/>
    <n v="0"/>
    <n v="0"/>
    <n v="0"/>
    <n v="0"/>
    <n v="0"/>
    <n v="0"/>
    <n v="0"/>
    <n v="0"/>
    <n v="0"/>
    <n v="0"/>
    <n v="0"/>
    <n v="0"/>
    <n v="0"/>
  </r>
  <r>
    <x v="2"/>
    <x v="12"/>
    <s v="Kenwood Medical Centre"/>
    <s v="F86081"/>
    <x v="3"/>
    <x v="86"/>
    <n v="686"/>
    <n v="229"/>
    <n v="139"/>
    <n v="547"/>
    <n v="256"/>
    <n v="63"/>
    <n v="36"/>
    <n v="9"/>
    <n v="310"/>
    <n v="178"/>
    <n v="147"/>
    <n v="670"/>
    <n v="106"/>
    <n v="306"/>
    <n v="250"/>
    <n v="253"/>
    <n v="43"/>
    <n v="242"/>
    <n v="685"/>
    <n v="546"/>
    <n v="301"/>
    <n v="254"/>
    <n v="57"/>
    <n v="38"/>
    <n v="29"/>
    <n v="1"/>
    <n v="0"/>
    <n v="1"/>
    <n v="1"/>
    <n v="1"/>
    <n v="0"/>
    <n v="1"/>
    <n v="0"/>
    <n v="0"/>
    <n v="1"/>
    <n v="1"/>
    <n v="1"/>
    <n v="1"/>
    <n v="1"/>
    <n v="0"/>
    <n v="1"/>
    <n v="1"/>
    <n v="1"/>
    <n v="1"/>
    <n v="1"/>
    <n v="1"/>
    <n v="0"/>
    <n v="1"/>
    <n v="1"/>
  </r>
  <r>
    <x v="2"/>
    <x v="12"/>
    <s v="Kenwood Medical Centre"/>
    <s v="F86081"/>
    <x v="4"/>
    <x v="86"/>
    <n v="690"/>
    <n v="308"/>
    <n v="182"/>
    <n v="551"/>
    <n v="257"/>
    <n v="92"/>
    <n v="37"/>
    <n v="11"/>
    <n v="399"/>
    <n v="238"/>
    <n v="230"/>
    <n v="679"/>
    <n v="157"/>
    <n v="398"/>
    <n v="343"/>
    <n v="324"/>
    <n v="86"/>
    <n v="306"/>
    <n v="689"/>
    <n v="550"/>
    <n v="305"/>
    <n v="258"/>
    <n v="56"/>
    <n v="38"/>
    <n v="30"/>
    <n v="6"/>
    <n v="0"/>
    <n v="4"/>
    <n v="6"/>
    <n v="6"/>
    <n v="0"/>
    <n v="6"/>
    <n v="0"/>
    <n v="0"/>
    <n v="6"/>
    <n v="6"/>
    <n v="6"/>
    <n v="6"/>
    <n v="6"/>
    <n v="4"/>
    <n v="6"/>
    <n v="6"/>
    <n v="5"/>
    <n v="6"/>
    <n v="5"/>
    <n v="6"/>
    <n v="2"/>
    <n v="6"/>
    <n v="6"/>
  </r>
  <r>
    <x v="2"/>
    <x v="12"/>
    <s v="Kenwood Medical Centre"/>
    <s v="F86081"/>
    <x v="5"/>
    <x v="86"/>
    <n v="697"/>
    <n v="369"/>
    <n v="216"/>
    <n v="558"/>
    <n v="256"/>
    <n v="113"/>
    <n v="39"/>
    <n v="13"/>
    <n v="466"/>
    <n v="313"/>
    <n v="296"/>
    <n v="689"/>
    <n v="220"/>
    <n v="470"/>
    <n v="413"/>
    <n v="388"/>
    <n v="153"/>
    <n v="344"/>
    <n v="697"/>
    <n v="558"/>
    <n v="310"/>
    <n v="268"/>
    <n v="57"/>
    <n v="40"/>
    <n v="29"/>
    <n v="12"/>
    <n v="0"/>
    <n v="10"/>
    <n v="12"/>
    <n v="10"/>
    <n v="2"/>
    <n v="9"/>
    <n v="3"/>
    <n v="0"/>
    <n v="6"/>
    <n v="12"/>
    <n v="12"/>
    <n v="11"/>
    <n v="12"/>
    <n v="6"/>
    <n v="12"/>
    <n v="11"/>
    <n v="12"/>
    <n v="12"/>
    <n v="11"/>
    <n v="12"/>
    <n v="7"/>
    <n v="11"/>
    <n v="12"/>
  </r>
  <r>
    <x v="2"/>
    <x v="12"/>
    <s v="The Willows Practice"/>
    <s v="F86057"/>
    <x v="0"/>
    <x v="87"/>
    <n v="375"/>
    <n v="39"/>
    <n v="22"/>
    <n v="320"/>
    <n v="178"/>
    <n v="15"/>
    <n v="25"/>
    <n v="1"/>
    <n v="40"/>
    <n v="15"/>
    <n v="11"/>
    <n v="338"/>
    <n v="44"/>
    <n v="46"/>
    <n v="32"/>
    <n v="47"/>
    <n v="1"/>
    <n v="20"/>
    <n v="375"/>
    <n v="320"/>
    <n v="126"/>
    <n v="59"/>
    <n v="45"/>
    <n v="14"/>
    <n v="27"/>
    <n v="0"/>
    <n v="0"/>
    <n v="0"/>
    <n v="0"/>
    <n v="0"/>
    <n v="0"/>
    <n v="0"/>
    <n v="0"/>
    <n v="0"/>
    <n v="0"/>
    <n v="0"/>
    <n v="0"/>
    <n v="0"/>
    <n v="0"/>
    <n v="0"/>
    <n v="0"/>
    <n v="0"/>
    <n v="0"/>
    <n v="0"/>
    <n v="0"/>
    <n v="0"/>
    <n v="0"/>
    <n v="0"/>
    <n v="0"/>
  </r>
  <r>
    <x v="2"/>
    <x v="12"/>
    <s v="The Willows Practice"/>
    <s v="F86057"/>
    <x v="1"/>
    <x v="87"/>
    <n v="386"/>
    <n v="84"/>
    <n v="51"/>
    <n v="329"/>
    <n v="179"/>
    <n v="44"/>
    <n v="25"/>
    <n v="3"/>
    <n v="96"/>
    <n v="46"/>
    <n v="16"/>
    <n v="370"/>
    <n v="124"/>
    <n v="108"/>
    <n v="76"/>
    <n v="140"/>
    <n v="2"/>
    <n v="37"/>
    <n v="386"/>
    <n v="329"/>
    <n v="134"/>
    <n v="91"/>
    <n v="46"/>
    <n v="30"/>
    <n v="29"/>
    <n v="0"/>
    <n v="0"/>
    <n v="0"/>
    <n v="0"/>
    <n v="0"/>
    <n v="0"/>
    <n v="0"/>
    <n v="0"/>
    <n v="0"/>
    <n v="0"/>
    <n v="0"/>
    <n v="0"/>
    <n v="0"/>
    <n v="0"/>
    <n v="0"/>
    <n v="0"/>
    <n v="0"/>
    <n v="0"/>
    <n v="0"/>
    <n v="0"/>
    <n v="0"/>
    <n v="0"/>
    <n v="0"/>
    <n v="0"/>
  </r>
  <r>
    <x v="2"/>
    <x v="12"/>
    <s v="The Willows Practice"/>
    <s v="F86057"/>
    <x v="2"/>
    <x v="87"/>
    <n v="400"/>
    <n v="154"/>
    <n v="98"/>
    <n v="343"/>
    <n v="187"/>
    <n v="98"/>
    <n v="26"/>
    <n v="5"/>
    <n v="160"/>
    <n v="91"/>
    <n v="32"/>
    <n v="387"/>
    <n v="197"/>
    <n v="186"/>
    <n v="128"/>
    <n v="237"/>
    <n v="10"/>
    <n v="64"/>
    <n v="400"/>
    <n v="343"/>
    <n v="144"/>
    <n v="109"/>
    <n v="46"/>
    <n v="32"/>
    <n v="29"/>
    <n v="0"/>
    <n v="0"/>
    <n v="0"/>
    <n v="0"/>
    <n v="0"/>
    <n v="0"/>
    <n v="0"/>
    <n v="0"/>
    <n v="0"/>
    <n v="0"/>
    <n v="0"/>
    <n v="0"/>
    <n v="0"/>
    <n v="0"/>
    <n v="0"/>
    <n v="0"/>
    <n v="0"/>
    <n v="0"/>
    <n v="0"/>
    <n v="0"/>
    <n v="0"/>
    <n v="0"/>
    <n v="0"/>
    <n v="0"/>
  </r>
  <r>
    <x v="2"/>
    <x v="12"/>
    <s v="The Willows Practice"/>
    <s v="F86057"/>
    <x v="3"/>
    <x v="87"/>
    <n v="417"/>
    <n v="221"/>
    <n v="147"/>
    <n v="355"/>
    <n v="191"/>
    <n v="111"/>
    <n v="28"/>
    <n v="6"/>
    <n v="239"/>
    <n v="153"/>
    <n v="59"/>
    <n v="407"/>
    <n v="239"/>
    <n v="263"/>
    <n v="205"/>
    <n v="288"/>
    <n v="25"/>
    <n v="103"/>
    <n v="417"/>
    <n v="355"/>
    <n v="162"/>
    <n v="121"/>
    <n v="49"/>
    <n v="33"/>
    <n v="29"/>
    <n v="0"/>
    <n v="0"/>
    <n v="0"/>
    <n v="0"/>
    <n v="0"/>
    <n v="0"/>
    <n v="0"/>
    <n v="0"/>
    <n v="0"/>
    <n v="0"/>
    <n v="0"/>
    <n v="0"/>
    <n v="0"/>
    <n v="0"/>
    <n v="0"/>
    <n v="0"/>
    <n v="0"/>
    <n v="0"/>
    <n v="0"/>
    <n v="0"/>
    <n v="0"/>
    <n v="0"/>
    <n v="0"/>
    <n v="0"/>
  </r>
  <r>
    <x v="2"/>
    <x v="12"/>
    <s v="The Willows Practice"/>
    <s v="F86057"/>
    <x v="4"/>
    <x v="87"/>
    <n v="425"/>
    <n v="284"/>
    <n v="187"/>
    <n v="363"/>
    <n v="194"/>
    <n v="129"/>
    <n v="29"/>
    <n v="7"/>
    <n v="312"/>
    <n v="198"/>
    <n v="85"/>
    <n v="416"/>
    <n v="283"/>
    <n v="331"/>
    <n v="279"/>
    <n v="315"/>
    <n v="46"/>
    <n v="135"/>
    <n v="425"/>
    <n v="363"/>
    <n v="179"/>
    <n v="135"/>
    <n v="49"/>
    <n v="33"/>
    <n v="29"/>
    <n v="0"/>
    <n v="0"/>
    <n v="0"/>
    <n v="0"/>
    <n v="0"/>
    <n v="0"/>
    <n v="0"/>
    <n v="0"/>
    <n v="0"/>
    <n v="0"/>
    <n v="0"/>
    <n v="0"/>
    <n v="0"/>
    <n v="0"/>
    <n v="0"/>
    <n v="0"/>
    <n v="0"/>
    <n v="0"/>
    <n v="0"/>
    <n v="0"/>
    <n v="0"/>
    <n v="0"/>
    <n v="0"/>
    <n v="0"/>
  </r>
  <r>
    <x v="2"/>
    <x v="12"/>
    <s v="The Willows Practice"/>
    <s v="F86057"/>
    <x v="5"/>
    <x v="87"/>
    <n v="443"/>
    <n v="312"/>
    <n v="203"/>
    <n v="380"/>
    <n v="199"/>
    <n v="139"/>
    <n v="31"/>
    <n v="9"/>
    <n v="346"/>
    <n v="248"/>
    <n v="109"/>
    <n v="435"/>
    <n v="327"/>
    <n v="364"/>
    <n v="313"/>
    <n v="349"/>
    <n v="65"/>
    <n v="157"/>
    <n v="443"/>
    <n v="380"/>
    <n v="189"/>
    <n v="145"/>
    <n v="52"/>
    <n v="35"/>
    <n v="34"/>
    <n v="0"/>
    <n v="0"/>
    <n v="0"/>
    <n v="0"/>
    <n v="0"/>
    <n v="0"/>
    <n v="0"/>
    <n v="0"/>
    <n v="0"/>
    <n v="0"/>
    <n v="0"/>
    <n v="0"/>
    <n v="0"/>
    <n v="0"/>
    <n v="0"/>
    <n v="0"/>
    <n v="0"/>
    <n v="0"/>
    <n v="0"/>
    <n v="0"/>
    <n v="0"/>
    <n v="0"/>
    <n v="0"/>
    <n v="0"/>
  </r>
  <r>
    <x v="2"/>
    <x v="13"/>
    <s v="Ilford Lane Surgery"/>
    <s v="F86082"/>
    <x v="0"/>
    <x v="88"/>
    <n v="665"/>
    <n v="125"/>
    <n v="64"/>
    <n v="579"/>
    <n v="275"/>
    <n v="54"/>
    <n v="61"/>
    <n v="6"/>
    <n v="155"/>
    <n v="173"/>
    <n v="124"/>
    <n v="623"/>
    <n v="148"/>
    <n v="149"/>
    <n v="149"/>
    <n v="198"/>
    <n v="94"/>
    <n v="26"/>
    <n v="665"/>
    <n v="579"/>
    <n v="396"/>
    <n v="238"/>
    <n v="87"/>
    <n v="72"/>
    <n v="40"/>
    <n v="0"/>
    <n v="0"/>
    <n v="0"/>
    <n v="0"/>
    <n v="0"/>
    <n v="0"/>
    <n v="0"/>
    <n v="0"/>
    <n v="0"/>
    <n v="0"/>
    <n v="0"/>
    <n v="0"/>
    <n v="0"/>
    <n v="0"/>
    <n v="0"/>
    <n v="0"/>
    <n v="0"/>
    <n v="0"/>
    <n v="0"/>
    <n v="0"/>
    <n v="0"/>
    <n v="0"/>
    <n v="0"/>
    <n v="0"/>
  </r>
  <r>
    <x v="2"/>
    <x v="13"/>
    <s v="Ilford Lane Surgery"/>
    <s v="F86082"/>
    <x v="1"/>
    <x v="88"/>
    <n v="663"/>
    <n v="160"/>
    <n v="86"/>
    <n v="576"/>
    <n v="275"/>
    <n v="73"/>
    <n v="59"/>
    <n v="6"/>
    <n v="203"/>
    <n v="237"/>
    <n v="162"/>
    <n v="624"/>
    <n v="203"/>
    <n v="205"/>
    <n v="202"/>
    <n v="261"/>
    <n v="130"/>
    <n v="35"/>
    <n v="663"/>
    <n v="576"/>
    <n v="396"/>
    <n v="295"/>
    <n v="86"/>
    <n v="62"/>
    <n v="40"/>
    <n v="0"/>
    <n v="0"/>
    <n v="0"/>
    <n v="0"/>
    <n v="0"/>
    <n v="0"/>
    <n v="0"/>
    <n v="0"/>
    <n v="0"/>
    <n v="0"/>
    <n v="0"/>
    <n v="0"/>
    <n v="0"/>
    <n v="0"/>
    <n v="0"/>
    <n v="0"/>
    <n v="0"/>
    <n v="0"/>
    <n v="0"/>
    <n v="0"/>
    <n v="0"/>
    <n v="0"/>
    <n v="0"/>
    <n v="0"/>
  </r>
  <r>
    <x v="2"/>
    <x v="13"/>
    <s v="Ilford Lane Surgery"/>
    <s v="F86082"/>
    <x v="2"/>
    <x v="88"/>
    <n v="659"/>
    <n v="261"/>
    <n v="140"/>
    <n v="574"/>
    <n v="277"/>
    <n v="127"/>
    <n v="60"/>
    <n v="10"/>
    <n v="322"/>
    <n v="338"/>
    <n v="259"/>
    <n v="624"/>
    <n v="305"/>
    <n v="313"/>
    <n v="312"/>
    <n v="358"/>
    <n v="233"/>
    <n v="47"/>
    <n v="659"/>
    <n v="574"/>
    <n v="393"/>
    <n v="312"/>
    <n v="87"/>
    <n v="64"/>
    <n v="39"/>
    <n v="0"/>
    <n v="0"/>
    <n v="0"/>
    <n v="0"/>
    <n v="0"/>
    <n v="0"/>
    <n v="0"/>
    <n v="0"/>
    <n v="0"/>
    <n v="0"/>
    <n v="0"/>
    <n v="0"/>
    <n v="0"/>
    <n v="0"/>
    <n v="0"/>
    <n v="0"/>
    <n v="0"/>
    <n v="0"/>
    <n v="0"/>
    <n v="0"/>
    <n v="0"/>
    <n v="0"/>
    <n v="0"/>
    <n v="0"/>
  </r>
  <r>
    <x v="2"/>
    <x v="13"/>
    <s v="Ilford Lane Surgery"/>
    <s v="F86082"/>
    <x v="3"/>
    <x v="88"/>
    <n v="662"/>
    <n v="367"/>
    <n v="189"/>
    <n v="577"/>
    <n v="277"/>
    <n v="167"/>
    <n v="61"/>
    <n v="18"/>
    <n v="433"/>
    <n v="453"/>
    <n v="354"/>
    <n v="638"/>
    <n v="418"/>
    <n v="433"/>
    <n v="423"/>
    <n v="464"/>
    <n v="327"/>
    <n v="193"/>
    <n v="662"/>
    <n v="577"/>
    <n v="398"/>
    <n v="331"/>
    <n v="88"/>
    <n v="66"/>
    <n v="40"/>
    <n v="9"/>
    <n v="0"/>
    <n v="3"/>
    <n v="9"/>
    <n v="3"/>
    <n v="6"/>
    <n v="7"/>
    <n v="5"/>
    <n v="0"/>
    <n v="0"/>
    <n v="9"/>
    <n v="9"/>
    <n v="9"/>
    <n v="9"/>
    <n v="3"/>
    <n v="9"/>
    <n v="9"/>
    <n v="9"/>
    <n v="7"/>
    <n v="7"/>
    <n v="7"/>
    <n v="6"/>
    <n v="9"/>
    <n v="9"/>
  </r>
  <r>
    <x v="2"/>
    <x v="13"/>
    <s v="Ilford Lane Surgery"/>
    <s v="F86082"/>
    <x v="4"/>
    <x v="88"/>
    <n v="663"/>
    <n v="412"/>
    <n v="219"/>
    <n v="579"/>
    <n v="275"/>
    <n v="189"/>
    <n v="60"/>
    <n v="21"/>
    <n v="487"/>
    <n v="497"/>
    <n v="418"/>
    <n v="647"/>
    <n v="468"/>
    <n v="482"/>
    <n v="478"/>
    <n v="508"/>
    <n v="389"/>
    <n v="212"/>
    <n v="663"/>
    <n v="579"/>
    <n v="398"/>
    <n v="337"/>
    <n v="87"/>
    <n v="66"/>
    <n v="40"/>
    <n v="15"/>
    <n v="0"/>
    <n v="3"/>
    <n v="15"/>
    <n v="7"/>
    <n v="8"/>
    <n v="12"/>
    <n v="6"/>
    <n v="3"/>
    <n v="1"/>
    <n v="15"/>
    <n v="15"/>
    <n v="15"/>
    <n v="15"/>
    <n v="5"/>
    <n v="15"/>
    <n v="15"/>
    <n v="15"/>
    <n v="15"/>
    <n v="15"/>
    <n v="15"/>
    <n v="15"/>
    <n v="15"/>
    <n v="15"/>
  </r>
  <r>
    <x v="2"/>
    <x v="13"/>
    <s v="Ilford Lane Surgery"/>
    <s v="F86082"/>
    <x v="5"/>
    <x v="88"/>
    <n v="665"/>
    <n v="453"/>
    <n v="250"/>
    <n v="580"/>
    <n v="278"/>
    <n v="209"/>
    <n v="61"/>
    <n v="23"/>
    <n v="532"/>
    <n v="541"/>
    <n v="461"/>
    <n v="654"/>
    <n v="512"/>
    <n v="530"/>
    <n v="524"/>
    <n v="548"/>
    <n v="436"/>
    <n v="247"/>
    <n v="665"/>
    <n v="580"/>
    <n v="399"/>
    <n v="338"/>
    <n v="87"/>
    <n v="67"/>
    <n v="42"/>
    <n v="15"/>
    <n v="0"/>
    <n v="2"/>
    <n v="15"/>
    <n v="8"/>
    <n v="7"/>
    <n v="12"/>
    <n v="5"/>
    <n v="4"/>
    <n v="1"/>
    <n v="15"/>
    <n v="15"/>
    <n v="15"/>
    <n v="15"/>
    <n v="5"/>
    <n v="15"/>
    <n v="15"/>
    <n v="15"/>
    <n v="15"/>
    <n v="15"/>
    <n v="15"/>
    <n v="15"/>
    <n v="15"/>
    <n v="15"/>
  </r>
  <r>
    <x v="2"/>
    <x v="13"/>
    <s v="Ilford Medical Centre"/>
    <s v="F86022"/>
    <x v="0"/>
    <x v="89"/>
    <n v="1349"/>
    <n v="114"/>
    <n v="59"/>
    <n v="1138"/>
    <n v="474"/>
    <n v="38"/>
    <n v="96"/>
    <n v="4"/>
    <n v="139"/>
    <n v="93"/>
    <n v="65"/>
    <n v="1251"/>
    <n v="140"/>
    <n v="154"/>
    <n v="117"/>
    <n v="169"/>
    <n v="29"/>
    <n v="102"/>
    <n v="1349"/>
    <n v="1138"/>
    <n v="714"/>
    <n v="279"/>
    <n v="150"/>
    <n v="59"/>
    <n v="69"/>
    <n v="0"/>
    <n v="0"/>
    <n v="0"/>
    <n v="0"/>
    <n v="0"/>
    <n v="0"/>
    <n v="0"/>
    <n v="0"/>
    <n v="0"/>
    <n v="0"/>
    <n v="0"/>
    <n v="0"/>
    <n v="0"/>
    <n v="0"/>
    <n v="0"/>
    <n v="0"/>
    <n v="0"/>
    <n v="0"/>
    <n v="0"/>
    <n v="0"/>
    <n v="0"/>
    <n v="0"/>
    <n v="0"/>
    <n v="0"/>
  </r>
  <r>
    <x v="2"/>
    <x v="13"/>
    <s v="Ilford Medical Centre"/>
    <s v="F86022"/>
    <x v="1"/>
    <x v="89"/>
    <n v="1358"/>
    <n v="242"/>
    <n v="128"/>
    <n v="1148"/>
    <n v="476"/>
    <n v="87"/>
    <n v="98"/>
    <n v="14"/>
    <n v="301"/>
    <n v="229"/>
    <n v="177"/>
    <n v="1267"/>
    <n v="265"/>
    <n v="316"/>
    <n v="273"/>
    <n v="345"/>
    <n v="119"/>
    <n v="143"/>
    <n v="1358"/>
    <n v="1148"/>
    <n v="717"/>
    <n v="469"/>
    <n v="155"/>
    <n v="95"/>
    <n v="71"/>
    <n v="0"/>
    <n v="0"/>
    <n v="0"/>
    <n v="0"/>
    <n v="0"/>
    <n v="0"/>
    <n v="0"/>
    <n v="0"/>
    <n v="0"/>
    <n v="0"/>
    <n v="0"/>
    <n v="0"/>
    <n v="0"/>
    <n v="0"/>
    <n v="0"/>
    <n v="0"/>
    <n v="0"/>
    <n v="0"/>
    <n v="0"/>
    <n v="0"/>
    <n v="0"/>
    <n v="0"/>
    <n v="0"/>
    <n v="0"/>
  </r>
  <r>
    <x v="2"/>
    <x v="13"/>
    <s v="Ilford Medical Centre"/>
    <s v="F86022"/>
    <x v="2"/>
    <x v="89"/>
    <n v="1371"/>
    <n v="391"/>
    <n v="210"/>
    <n v="1161"/>
    <n v="478"/>
    <n v="150"/>
    <n v="100"/>
    <n v="18"/>
    <n v="463"/>
    <n v="376"/>
    <n v="299"/>
    <n v="1290"/>
    <n v="384"/>
    <n v="491"/>
    <n v="430"/>
    <n v="514"/>
    <n v="216"/>
    <n v="262"/>
    <n v="1371"/>
    <n v="1161"/>
    <n v="715"/>
    <n v="517"/>
    <n v="158"/>
    <n v="105"/>
    <n v="74"/>
    <n v="0"/>
    <n v="0"/>
    <n v="0"/>
    <n v="0"/>
    <n v="0"/>
    <n v="0"/>
    <n v="0"/>
    <n v="0"/>
    <n v="0"/>
    <n v="0"/>
    <n v="0"/>
    <n v="0"/>
    <n v="0"/>
    <n v="0"/>
    <n v="0"/>
    <n v="0"/>
    <n v="0"/>
    <n v="0"/>
    <n v="0"/>
    <n v="0"/>
    <n v="0"/>
    <n v="0"/>
    <n v="0"/>
    <n v="0"/>
  </r>
  <r>
    <x v="2"/>
    <x v="13"/>
    <s v="Ilford Medical Centre"/>
    <s v="F86022"/>
    <x v="3"/>
    <x v="89"/>
    <n v="1387"/>
    <n v="494"/>
    <n v="272"/>
    <n v="1175"/>
    <n v="481"/>
    <n v="211"/>
    <n v="98"/>
    <n v="24"/>
    <n v="580"/>
    <n v="486"/>
    <n v="381"/>
    <n v="1313"/>
    <n v="447"/>
    <n v="623"/>
    <n v="546"/>
    <n v="689"/>
    <n v="288"/>
    <n v="382"/>
    <n v="1387"/>
    <n v="1175"/>
    <n v="714"/>
    <n v="537"/>
    <n v="162"/>
    <n v="110"/>
    <n v="82"/>
    <n v="0"/>
    <n v="0"/>
    <n v="0"/>
    <n v="0"/>
    <n v="0"/>
    <n v="0"/>
    <n v="0"/>
    <n v="0"/>
    <n v="0"/>
    <n v="0"/>
    <n v="0"/>
    <n v="0"/>
    <n v="0"/>
    <n v="0"/>
    <n v="0"/>
    <n v="0"/>
    <n v="0"/>
    <n v="0"/>
    <n v="0"/>
    <n v="0"/>
    <n v="0"/>
    <n v="0"/>
    <n v="0"/>
    <n v="0"/>
  </r>
  <r>
    <x v="2"/>
    <x v="13"/>
    <s v="Ilford Medical Centre"/>
    <s v="F86022"/>
    <x v="4"/>
    <x v="89"/>
    <n v="1386"/>
    <n v="635"/>
    <n v="343"/>
    <n v="1178"/>
    <n v="480"/>
    <n v="276"/>
    <n v="98"/>
    <n v="31"/>
    <n v="727"/>
    <n v="635"/>
    <n v="503"/>
    <n v="1324"/>
    <n v="587"/>
    <n v="779"/>
    <n v="702"/>
    <n v="856"/>
    <n v="395"/>
    <n v="483"/>
    <n v="1386"/>
    <n v="1178"/>
    <n v="713"/>
    <n v="543"/>
    <n v="162"/>
    <n v="112"/>
    <n v="86"/>
    <n v="4"/>
    <n v="0"/>
    <n v="2"/>
    <n v="4"/>
    <n v="1"/>
    <n v="3"/>
    <n v="4"/>
    <n v="0"/>
    <n v="2"/>
    <n v="1"/>
    <n v="4"/>
    <n v="3"/>
    <n v="4"/>
    <n v="4"/>
    <n v="0"/>
    <n v="4"/>
    <n v="4"/>
    <n v="4"/>
    <n v="4"/>
    <n v="4"/>
    <n v="3"/>
    <n v="4"/>
    <n v="4"/>
    <n v="4"/>
  </r>
  <r>
    <x v="2"/>
    <x v="13"/>
    <s v="Ilford Medical Centre"/>
    <s v="F86022"/>
    <x v="5"/>
    <x v="89"/>
    <n v="1408"/>
    <n v="739"/>
    <n v="407"/>
    <n v="1200"/>
    <n v="481"/>
    <n v="295"/>
    <n v="100"/>
    <n v="29"/>
    <n v="853"/>
    <n v="726"/>
    <n v="589"/>
    <n v="1351"/>
    <n v="675"/>
    <n v="898"/>
    <n v="823"/>
    <n v="941"/>
    <n v="486"/>
    <n v="559"/>
    <n v="1408"/>
    <n v="1200"/>
    <n v="721"/>
    <n v="559"/>
    <n v="165"/>
    <n v="114"/>
    <n v="87"/>
    <n v="14"/>
    <n v="0"/>
    <n v="7"/>
    <n v="7"/>
    <n v="3"/>
    <n v="4"/>
    <n v="10"/>
    <n v="0"/>
    <n v="5"/>
    <n v="2"/>
    <n v="14"/>
    <n v="13"/>
    <n v="14"/>
    <n v="14"/>
    <n v="2"/>
    <n v="14"/>
    <n v="14"/>
    <n v="14"/>
    <n v="13"/>
    <n v="12"/>
    <n v="11"/>
    <n v="12"/>
    <n v="14"/>
    <n v="14"/>
  </r>
  <r>
    <x v="2"/>
    <x v="13"/>
    <s v="Mathukias Surgery"/>
    <s v="F86692"/>
    <x v="0"/>
    <x v="90"/>
    <n v="1159"/>
    <n v="126"/>
    <n v="55"/>
    <n v="1048"/>
    <n v="425"/>
    <n v="27"/>
    <n v="86"/>
    <n v="1"/>
    <n v="153"/>
    <n v="87"/>
    <n v="69"/>
    <n v="1091"/>
    <n v="109"/>
    <n v="143"/>
    <n v="115"/>
    <n v="102"/>
    <n v="26"/>
    <n v="77"/>
    <n v="1158"/>
    <n v="1047"/>
    <n v="748"/>
    <n v="290"/>
    <n v="143"/>
    <n v="71"/>
    <n v="54"/>
    <n v="0"/>
    <n v="0"/>
    <n v="0"/>
    <n v="0"/>
    <n v="0"/>
    <n v="0"/>
    <n v="0"/>
    <n v="0"/>
    <n v="0"/>
    <n v="0"/>
    <n v="0"/>
    <n v="0"/>
    <n v="0"/>
    <n v="0"/>
    <n v="0"/>
    <n v="0"/>
    <n v="0"/>
    <n v="0"/>
    <n v="0"/>
    <n v="0"/>
    <n v="0"/>
    <n v="0"/>
    <n v="0"/>
    <n v="0"/>
  </r>
  <r>
    <x v="2"/>
    <x v="13"/>
    <s v="Mathukias Surgery"/>
    <s v="F86692"/>
    <x v="1"/>
    <x v="90"/>
    <n v="1165"/>
    <n v="256"/>
    <n v="117"/>
    <n v="1056"/>
    <n v="426"/>
    <n v="61"/>
    <n v="88"/>
    <n v="2"/>
    <n v="302"/>
    <n v="223"/>
    <n v="159"/>
    <n v="1101"/>
    <n v="230"/>
    <n v="284"/>
    <n v="246"/>
    <n v="247"/>
    <n v="79"/>
    <n v="119"/>
    <n v="1165"/>
    <n v="1056"/>
    <n v="752"/>
    <n v="442"/>
    <n v="144"/>
    <n v="101"/>
    <n v="58"/>
    <n v="0"/>
    <n v="0"/>
    <n v="0"/>
    <n v="0"/>
    <n v="0"/>
    <n v="0"/>
    <n v="0"/>
    <n v="0"/>
    <n v="0"/>
    <n v="0"/>
    <n v="0"/>
    <n v="0"/>
    <n v="0"/>
    <n v="0"/>
    <n v="0"/>
    <n v="0"/>
    <n v="0"/>
    <n v="0"/>
    <n v="0"/>
    <n v="0"/>
    <n v="0"/>
    <n v="0"/>
    <n v="0"/>
    <n v="0"/>
  </r>
  <r>
    <x v="2"/>
    <x v="13"/>
    <s v="Mathukias Surgery"/>
    <s v="F86692"/>
    <x v="2"/>
    <x v="90"/>
    <n v="1170"/>
    <n v="390"/>
    <n v="190"/>
    <n v="1061"/>
    <n v="423"/>
    <n v="86"/>
    <n v="89"/>
    <n v="8"/>
    <n v="449"/>
    <n v="337"/>
    <n v="246"/>
    <n v="1108"/>
    <n v="332"/>
    <n v="434"/>
    <n v="376"/>
    <n v="375"/>
    <n v="142"/>
    <n v="205"/>
    <n v="1170"/>
    <n v="1061"/>
    <n v="747"/>
    <n v="479"/>
    <n v="146"/>
    <n v="105"/>
    <n v="58"/>
    <n v="0"/>
    <n v="0"/>
    <n v="0"/>
    <n v="0"/>
    <n v="0"/>
    <n v="0"/>
    <n v="0"/>
    <n v="0"/>
    <n v="0"/>
    <n v="0"/>
    <n v="0"/>
    <n v="0"/>
    <n v="0"/>
    <n v="0"/>
    <n v="0"/>
    <n v="0"/>
    <n v="0"/>
    <n v="0"/>
    <n v="0"/>
    <n v="0"/>
    <n v="0"/>
    <n v="0"/>
    <n v="0"/>
    <n v="0"/>
  </r>
  <r>
    <x v="2"/>
    <x v="13"/>
    <s v="Mathukias Surgery"/>
    <s v="F86692"/>
    <x v="3"/>
    <x v="90"/>
    <n v="1174"/>
    <n v="517"/>
    <n v="263"/>
    <n v="1067"/>
    <n v="425"/>
    <n v="110"/>
    <n v="89"/>
    <n v="7"/>
    <n v="588"/>
    <n v="439"/>
    <n v="315"/>
    <n v="1114"/>
    <n v="421"/>
    <n v="573"/>
    <n v="513"/>
    <n v="474"/>
    <n v="211"/>
    <n v="300"/>
    <n v="1174"/>
    <n v="1067"/>
    <n v="755"/>
    <n v="489"/>
    <n v="146"/>
    <n v="106"/>
    <n v="58"/>
    <n v="0"/>
    <n v="0"/>
    <n v="0"/>
    <n v="0"/>
    <n v="0"/>
    <n v="0"/>
    <n v="0"/>
    <n v="0"/>
    <n v="0"/>
    <n v="0"/>
    <n v="0"/>
    <n v="0"/>
    <n v="0"/>
    <n v="0"/>
    <n v="0"/>
    <n v="0"/>
    <n v="0"/>
    <n v="0"/>
    <n v="0"/>
    <n v="0"/>
    <n v="0"/>
    <n v="0"/>
    <n v="0"/>
    <n v="0"/>
  </r>
  <r>
    <x v="2"/>
    <x v="13"/>
    <s v="Mathukias Surgery"/>
    <s v="F86692"/>
    <x v="4"/>
    <x v="90"/>
    <n v="1187"/>
    <n v="655"/>
    <n v="341"/>
    <n v="1079"/>
    <n v="427"/>
    <n v="160"/>
    <n v="90"/>
    <n v="11"/>
    <n v="738"/>
    <n v="646"/>
    <n v="439"/>
    <n v="1145"/>
    <n v="630"/>
    <n v="720"/>
    <n v="665"/>
    <n v="670"/>
    <n v="329"/>
    <n v="366"/>
    <n v="1187"/>
    <n v="1079"/>
    <n v="763"/>
    <n v="504"/>
    <n v="146"/>
    <n v="107"/>
    <n v="57"/>
    <n v="0"/>
    <n v="0"/>
    <n v="0"/>
    <n v="0"/>
    <n v="0"/>
    <n v="0"/>
    <n v="0"/>
    <n v="0"/>
    <n v="0"/>
    <n v="0"/>
    <n v="0"/>
    <n v="0"/>
    <n v="0"/>
    <n v="0"/>
    <n v="0"/>
    <n v="0"/>
    <n v="0"/>
    <n v="0"/>
    <n v="0"/>
    <n v="0"/>
    <n v="0"/>
    <n v="0"/>
    <n v="0"/>
    <n v="0"/>
  </r>
  <r>
    <x v="2"/>
    <x v="13"/>
    <s v="Mathukias Surgery"/>
    <s v="F86692"/>
    <x v="5"/>
    <x v="90"/>
    <n v="1193"/>
    <n v="749"/>
    <n v="385"/>
    <n v="1083"/>
    <n v="428"/>
    <n v="188"/>
    <n v="90"/>
    <n v="12"/>
    <n v="845"/>
    <n v="781"/>
    <n v="528"/>
    <n v="1162"/>
    <n v="761"/>
    <n v="824"/>
    <n v="776"/>
    <n v="803"/>
    <n v="431"/>
    <n v="433"/>
    <n v="1193"/>
    <n v="1083"/>
    <n v="762"/>
    <n v="510"/>
    <n v="148"/>
    <n v="110"/>
    <n v="59"/>
    <n v="29"/>
    <n v="0"/>
    <n v="28"/>
    <n v="27"/>
    <n v="15"/>
    <n v="12"/>
    <n v="29"/>
    <n v="24"/>
    <n v="3"/>
    <n v="0"/>
    <n v="27"/>
    <n v="27"/>
    <n v="27"/>
    <n v="27"/>
    <n v="11"/>
    <n v="29"/>
    <n v="29"/>
    <n v="29"/>
    <n v="29"/>
    <n v="28"/>
    <n v="27"/>
    <n v="22"/>
    <n v="28"/>
    <n v="29"/>
  </r>
  <r>
    <x v="2"/>
    <x v="13"/>
    <s v="Oak Tree Medical Practice"/>
    <s v="F86025"/>
    <x v="0"/>
    <x v="91"/>
    <n v="1199"/>
    <n v="211"/>
    <n v="111"/>
    <n v="1139"/>
    <n v="452"/>
    <n v="62"/>
    <n v="46"/>
    <n v="6"/>
    <n v="224"/>
    <n v="213"/>
    <n v="96"/>
    <n v="1117"/>
    <n v="142"/>
    <n v="224"/>
    <n v="198"/>
    <n v="244"/>
    <n v="52"/>
    <n v="77"/>
    <n v="1199"/>
    <n v="1139"/>
    <n v="489"/>
    <n v="272"/>
    <n v="138"/>
    <n v="79"/>
    <n v="89"/>
    <n v="0"/>
    <n v="0"/>
    <n v="0"/>
    <n v="0"/>
    <n v="0"/>
    <n v="0"/>
    <n v="0"/>
    <n v="0"/>
    <n v="0"/>
    <n v="0"/>
    <n v="0"/>
    <n v="0"/>
    <n v="0"/>
    <n v="0"/>
    <n v="0"/>
    <n v="0"/>
    <n v="0"/>
    <n v="0"/>
    <n v="0"/>
    <n v="0"/>
    <n v="0"/>
    <n v="0"/>
    <n v="0"/>
    <n v="0"/>
  </r>
  <r>
    <x v="2"/>
    <x v="13"/>
    <s v="Oak Tree Medical Practice"/>
    <s v="F86025"/>
    <x v="1"/>
    <x v="91"/>
    <n v="1207"/>
    <n v="303"/>
    <n v="173"/>
    <n v="1146"/>
    <n v="458"/>
    <n v="85"/>
    <n v="47"/>
    <n v="10"/>
    <n v="330"/>
    <n v="288"/>
    <n v="168"/>
    <n v="1142"/>
    <n v="204"/>
    <n v="331"/>
    <n v="298"/>
    <n v="331"/>
    <n v="98"/>
    <n v="119"/>
    <n v="1206"/>
    <n v="1146"/>
    <n v="494"/>
    <n v="323"/>
    <n v="138"/>
    <n v="67"/>
    <n v="89"/>
    <n v="0"/>
    <n v="0"/>
    <n v="0"/>
    <n v="0"/>
    <n v="0"/>
    <n v="0"/>
    <n v="0"/>
    <n v="0"/>
    <n v="0"/>
    <n v="0"/>
    <n v="0"/>
    <n v="0"/>
    <n v="0"/>
    <n v="0"/>
    <n v="0"/>
    <n v="0"/>
    <n v="0"/>
    <n v="0"/>
    <n v="0"/>
    <n v="0"/>
    <n v="0"/>
    <n v="0"/>
    <n v="0"/>
    <n v="0"/>
  </r>
  <r>
    <x v="2"/>
    <x v="13"/>
    <s v="Oak Tree Medical Practice"/>
    <s v="F86025"/>
    <x v="2"/>
    <x v="91"/>
    <n v="1215"/>
    <n v="437"/>
    <n v="259"/>
    <n v="1156"/>
    <n v="461"/>
    <n v="141"/>
    <n v="48"/>
    <n v="12"/>
    <n v="455"/>
    <n v="409"/>
    <n v="266"/>
    <n v="1175"/>
    <n v="303"/>
    <n v="461"/>
    <n v="409"/>
    <n v="455"/>
    <n v="180"/>
    <n v="188"/>
    <n v="1214"/>
    <n v="1155"/>
    <n v="505"/>
    <n v="365"/>
    <n v="142"/>
    <n v="73"/>
    <n v="91"/>
    <n v="0"/>
    <n v="0"/>
    <n v="0"/>
    <n v="0"/>
    <n v="0"/>
    <n v="0"/>
    <n v="0"/>
    <n v="0"/>
    <n v="0"/>
    <n v="0"/>
    <n v="0"/>
    <n v="0"/>
    <n v="0"/>
    <n v="0"/>
    <n v="0"/>
    <n v="0"/>
    <n v="0"/>
    <n v="0"/>
    <n v="0"/>
    <n v="0"/>
    <n v="0"/>
    <n v="0"/>
    <n v="0"/>
    <n v="0"/>
  </r>
  <r>
    <x v="2"/>
    <x v="13"/>
    <s v="Oak Tree Medical Practice"/>
    <s v="F86025"/>
    <x v="3"/>
    <x v="91"/>
    <n v="1228"/>
    <n v="549"/>
    <n v="330"/>
    <n v="1170"/>
    <n v="464"/>
    <n v="185"/>
    <n v="48"/>
    <n v="15"/>
    <n v="574"/>
    <n v="494"/>
    <n v="342"/>
    <n v="1191"/>
    <n v="381"/>
    <n v="581"/>
    <n v="526"/>
    <n v="557"/>
    <n v="252"/>
    <n v="327"/>
    <n v="1227"/>
    <n v="1169"/>
    <n v="515"/>
    <n v="385"/>
    <n v="144"/>
    <n v="80"/>
    <n v="92"/>
    <n v="0"/>
    <n v="0"/>
    <n v="0"/>
    <n v="0"/>
    <n v="0"/>
    <n v="0"/>
    <n v="0"/>
    <n v="0"/>
    <n v="0"/>
    <n v="0"/>
    <n v="0"/>
    <n v="0"/>
    <n v="0"/>
    <n v="0"/>
    <n v="0"/>
    <n v="0"/>
    <n v="0"/>
    <n v="0"/>
    <n v="0"/>
    <n v="0"/>
    <n v="0"/>
    <n v="0"/>
    <n v="0"/>
    <n v="0"/>
  </r>
  <r>
    <x v="2"/>
    <x v="13"/>
    <s v="Oak Tree Medical Practice"/>
    <s v="F86025"/>
    <x v="4"/>
    <x v="91"/>
    <n v="1238"/>
    <n v="652"/>
    <n v="392"/>
    <n v="1181"/>
    <n v="466"/>
    <n v="226"/>
    <n v="51"/>
    <n v="18"/>
    <n v="690"/>
    <n v="620"/>
    <n v="465"/>
    <n v="1201"/>
    <n v="519"/>
    <n v="686"/>
    <n v="645"/>
    <n v="684"/>
    <n v="359"/>
    <n v="420"/>
    <n v="1237"/>
    <n v="1180"/>
    <n v="526"/>
    <n v="402"/>
    <n v="146"/>
    <n v="81"/>
    <n v="90"/>
    <n v="23"/>
    <n v="0"/>
    <n v="13"/>
    <n v="23"/>
    <n v="15"/>
    <n v="8"/>
    <n v="23"/>
    <n v="1"/>
    <n v="3"/>
    <n v="19"/>
    <n v="23"/>
    <n v="23"/>
    <n v="23"/>
    <n v="23"/>
    <n v="2"/>
    <n v="23"/>
    <n v="15"/>
    <n v="15"/>
    <n v="14"/>
    <n v="15"/>
    <n v="15"/>
    <n v="10"/>
    <n v="14"/>
    <n v="23"/>
  </r>
  <r>
    <x v="2"/>
    <x v="13"/>
    <s v="Oak Tree Medical Practice"/>
    <s v="F86025"/>
    <x v="5"/>
    <x v="91"/>
    <n v="1237"/>
    <n v="802"/>
    <n v="493"/>
    <n v="1179"/>
    <n v="462"/>
    <n v="251"/>
    <n v="54"/>
    <n v="19"/>
    <n v="836"/>
    <n v="756"/>
    <n v="622"/>
    <n v="1204"/>
    <n v="674"/>
    <n v="840"/>
    <n v="786"/>
    <n v="828"/>
    <n v="523"/>
    <n v="448"/>
    <n v="1236"/>
    <n v="1178"/>
    <n v="539"/>
    <n v="422"/>
    <n v="146"/>
    <n v="82"/>
    <n v="88"/>
    <n v="73"/>
    <n v="0"/>
    <n v="52"/>
    <n v="73"/>
    <n v="51"/>
    <n v="22"/>
    <n v="73"/>
    <n v="0"/>
    <n v="6"/>
    <n v="67"/>
    <n v="72"/>
    <n v="72"/>
    <n v="71"/>
    <n v="72"/>
    <n v="7"/>
    <n v="73"/>
    <n v="60"/>
    <n v="57"/>
    <n v="56"/>
    <n v="54"/>
    <n v="58"/>
    <n v="43"/>
    <n v="55"/>
    <n v="73"/>
  </r>
  <r>
    <x v="2"/>
    <x v="13"/>
    <s v="The Practice Loxford"/>
    <s v="Y02987"/>
    <x v="0"/>
    <x v="92"/>
    <n v="1835"/>
    <n v="236"/>
    <n v="136"/>
    <n v="1550"/>
    <n v="695"/>
    <n v="100"/>
    <n v="64"/>
    <n v="9"/>
    <n v="263"/>
    <n v="310"/>
    <n v="205"/>
    <n v="1710"/>
    <n v="319"/>
    <n v="273"/>
    <n v="232"/>
    <n v="348"/>
    <n v="136"/>
    <n v="111"/>
    <n v="1834"/>
    <n v="1549"/>
    <n v="890"/>
    <n v="329"/>
    <n v="179"/>
    <n v="72"/>
    <n v="193"/>
    <n v="0"/>
    <n v="0"/>
    <n v="0"/>
    <n v="0"/>
    <n v="0"/>
    <n v="0"/>
    <n v="0"/>
    <n v="0"/>
    <n v="0"/>
    <n v="0"/>
    <n v="0"/>
    <n v="0"/>
    <n v="0"/>
    <n v="0"/>
    <n v="0"/>
    <n v="0"/>
    <n v="0"/>
    <n v="0"/>
    <n v="0"/>
    <n v="0"/>
    <n v="0"/>
    <n v="0"/>
    <n v="0"/>
    <n v="0"/>
  </r>
  <r>
    <x v="2"/>
    <x v="13"/>
    <s v="The Practice Loxford"/>
    <s v="Y02987"/>
    <x v="1"/>
    <x v="92"/>
    <n v="1874"/>
    <n v="512"/>
    <n v="300"/>
    <n v="1585"/>
    <n v="699"/>
    <n v="211"/>
    <n v="62"/>
    <n v="13"/>
    <n v="563"/>
    <n v="675"/>
    <n v="482"/>
    <n v="1759"/>
    <n v="636"/>
    <n v="584"/>
    <n v="513"/>
    <n v="718"/>
    <n v="351"/>
    <n v="162"/>
    <n v="1874"/>
    <n v="1585"/>
    <n v="918"/>
    <n v="585"/>
    <n v="176"/>
    <n v="112"/>
    <n v="206"/>
    <n v="1"/>
    <n v="0"/>
    <n v="0"/>
    <n v="0"/>
    <n v="0"/>
    <n v="0"/>
    <n v="1"/>
    <n v="0"/>
    <n v="0"/>
    <n v="0"/>
    <n v="1"/>
    <n v="1"/>
    <n v="1"/>
    <n v="0"/>
    <n v="0"/>
    <n v="1"/>
    <n v="1"/>
    <n v="1"/>
    <n v="1"/>
    <n v="1"/>
    <n v="0"/>
    <n v="1"/>
    <n v="1"/>
    <n v="1"/>
  </r>
  <r>
    <x v="2"/>
    <x v="13"/>
    <s v="The Practice Loxford"/>
    <s v="Y02987"/>
    <x v="2"/>
    <x v="92"/>
    <n v="1877"/>
    <n v="773"/>
    <n v="430"/>
    <n v="1591"/>
    <n v="697"/>
    <n v="289"/>
    <n v="69"/>
    <n v="17"/>
    <n v="869"/>
    <n v="920"/>
    <n v="718"/>
    <n v="1804"/>
    <n v="862"/>
    <n v="895"/>
    <n v="809"/>
    <n v="978"/>
    <n v="586"/>
    <n v="291"/>
    <n v="1877"/>
    <n v="1591"/>
    <n v="940"/>
    <n v="636"/>
    <n v="181"/>
    <n v="124"/>
    <n v="205"/>
    <n v="1"/>
    <n v="0"/>
    <n v="0"/>
    <n v="0"/>
    <n v="0"/>
    <n v="0"/>
    <n v="1"/>
    <n v="0"/>
    <n v="0"/>
    <n v="0"/>
    <n v="1"/>
    <n v="1"/>
    <n v="1"/>
    <n v="0"/>
    <n v="0"/>
    <n v="1"/>
    <n v="1"/>
    <n v="1"/>
    <n v="1"/>
    <n v="1"/>
    <n v="0"/>
    <n v="1"/>
    <n v="1"/>
    <n v="1"/>
  </r>
  <r>
    <x v="2"/>
    <x v="13"/>
    <s v="The Practice Loxford"/>
    <s v="Y02987"/>
    <x v="3"/>
    <x v="92"/>
    <n v="1884"/>
    <n v="1045"/>
    <n v="570"/>
    <n v="1602"/>
    <n v="696"/>
    <n v="385"/>
    <n v="75"/>
    <n v="28"/>
    <n v="1187"/>
    <n v="1207"/>
    <n v="979"/>
    <n v="1827"/>
    <n v="1145"/>
    <n v="1204"/>
    <n v="1122"/>
    <n v="1272"/>
    <n v="876"/>
    <n v="408"/>
    <n v="1884"/>
    <n v="1602"/>
    <n v="976"/>
    <n v="716"/>
    <n v="183"/>
    <n v="131"/>
    <n v="200"/>
    <n v="1"/>
    <n v="0"/>
    <n v="0"/>
    <n v="0"/>
    <n v="0"/>
    <n v="0"/>
    <n v="1"/>
    <n v="0"/>
    <n v="0"/>
    <n v="0"/>
    <n v="1"/>
    <n v="1"/>
    <n v="1"/>
    <n v="0"/>
    <n v="0"/>
    <n v="1"/>
    <n v="1"/>
    <n v="1"/>
    <n v="1"/>
    <n v="1"/>
    <n v="0"/>
    <n v="1"/>
    <n v="1"/>
    <n v="1"/>
  </r>
  <r>
    <x v="2"/>
    <x v="13"/>
    <s v="The Practice Loxford"/>
    <s v="Y02987"/>
    <x v="4"/>
    <x v="92"/>
    <n v="1902"/>
    <n v="1142"/>
    <n v="622"/>
    <n v="1618"/>
    <n v="703"/>
    <n v="420"/>
    <n v="77"/>
    <n v="33"/>
    <n v="1317"/>
    <n v="1332"/>
    <n v="1082"/>
    <n v="1853"/>
    <n v="1256"/>
    <n v="1329"/>
    <n v="1264"/>
    <n v="1393"/>
    <n v="990"/>
    <n v="535"/>
    <n v="1902"/>
    <n v="1618"/>
    <n v="992"/>
    <n v="762"/>
    <n v="183"/>
    <n v="132"/>
    <n v="202"/>
    <n v="2"/>
    <n v="0"/>
    <n v="0"/>
    <n v="0"/>
    <n v="0"/>
    <n v="0"/>
    <n v="2"/>
    <n v="0"/>
    <n v="1"/>
    <n v="0"/>
    <n v="2"/>
    <n v="2"/>
    <n v="2"/>
    <n v="1"/>
    <n v="1"/>
    <n v="2"/>
    <n v="2"/>
    <n v="2"/>
    <n v="2"/>
    <n v="2"/>
    <n v="1"/>
    <n v="2"/>
    <n v="2"/>
    <n v="2"/>
  </r>
  <r>
    <x v="2"/>
    <x v="13"/>
    <s v="The Practice Loxford"/>
    <s v="Y02987"/>
    <x v="5"/>
    <x v="92"/>
    <n v="1917"/>
    <n v="1250"/>
    <n v="691"/>
    <n v="1635"/>
    <n v="703"/>
    <n v="443"/>
    <n v="79"/>
    <n v="34"/>
    <n v="1440"/>
    <n v="1437"/>
    <n v="1188"/>
    <n v="1871"/>
    <n v="1350"/>
    <n v="1444"/>
    <n v="1393"/>
    <n v="1491"/>
    <n v="1114"/>
    <n v="625"/>
    <n v="1917"/>
    <n v="1635"/>
    <n v="998"/>
    <n v="788"/>
    <n v="187"/>
    <n v="135"/>
    <n v="205"/>
    <n v="2"/>
    <n v="0"/>
    <n v="0"/>
    <n v="0"/>
    <n v="0"/>
    <n v="0"/>
    <n v="2"/>
    <n v="0"/>
    <n v="1"/>
    <n v="0"/>
    <n v="2"/>
    <n v="2"/>
    <n v="2"/>
    <n v="1"/>
    <n v="1"/>
    <n v="2"/>
    <n v="2"/>
    <n v="2"/>
    <n v="2"/>
    <n v="2"/>
    <n v="1"/>
    <n v="2"/>
    <n v="2"/>
    <n v="2"/>
  </r>
  <r>
    <x v="2"/>
    <x v="14"/>
    <s v="Fullwell Cross Medical Centre"/>
    <s v="F86010"/>
    <x v="0"/>
    <x v="93"/>
    <n v="1218"/>
    <n v="116"/>
    <n v="66"/>
    <n v="1114"/>
    <n v="447"/>
    <n v="40"/>
    <n v="98"/>
    <n v="4"/>
    <n v="140"/>
    <n v="80"/>
    <n v="74"/>
    <n v="1133"/>
    <n v="134"/>
    <n v="129"/>
    <n v="105"/>
    <n v="159"/>
    <n v="37"/>
    <n v="114"/>
    <n v="1218"/>
    <n v="1114"/>
    <n v="615"/>
    <n v="266"/>
    <n v="150"/>
    <n v="51"/>
    <n v="50"/>
    <n v="0"/>
    <n v="0"/>
    <n v="0"/>
    <n v="0"/>
    <n v="0"/>
    <n v="0"/>
    <n v="0"/>
    <n v="0"/>
    <n v="0"/>
    <n v="0"/>
    <n v="0"/>
    <n v="0"/>
    <n v="0"/>
    <n v="0"/>
    <n v="0"/>
    <n v="0"/>
    <n v="0"/>
    <n v="0"/>
    <n v="0"/>
    <n v="0"/>
    <n v="0"/>
    <n v="0"/>
    <n v="0"/>
    <n v="0"/>
  </r>
  <r>
    <x v="2"/>
    <x v="14"/>
    <s v="Fullwell Cross Medical Centre"/>
    <s v="F86010"/>
    <x v="1"/>
    <x v="93"/>
    <n v="1233"/>
    <n v="239"/>
    <n v="129"/>
    <n v="1128"/>
    <n v="451"/>
    <n v="114"/>
    <n v="98"/>
    <n v="13"/>
    <n v="280"/>
    <n v="203"/>
    <n v="179"/>
    <n v="1152"/>
    <n v="237"/>
    <n v="265"/>
    <n v="234"/>
    <n v="359"/>
    <n v="101"/>
    <n v="232"/>
    <n v="1233"/>
    <n v="1128"/>
    <n v="622"/>
    <n v="443"/>
    <n v="153"/>
    <n v="78"/>
    <n v="52"/>
    <n v="0"/>
    <n v="0"/>
    <n v="0"/>
    <n v="0"/>
    <n v="0"/>
    <n v="0"/>
    <n v="0"/>
    <n v="0"/>
    <n v="0"/>
    <n v="0"/>
    <n v="0"/>
    <n v="0"/>
    <n v="0"/>
    <n v="0"/>
    <n v="0"/>
    <n v="0"/>
    <n v="0"/>
    <n v="0"/>
    <n v="0"/>
    <n v="0"/>
    <n v="0"/>
    <n v="0"/>
    <n v="0"/>
    <n v="0"/>
  </r>
  <r>
    <x v="2"/>
    <x v="14"/>
    <s v="Fullwell Cross Medical Centre"/>
    <s v="F86010"/>
    <x v="2"/>
    <x v="93"/>
    <n v="1244"/>
    <n v="395"/>
    <n v="221"/>
    <n v="1139"/>
    <n v="453"/>
    <n v="256"/>
    <n v="102"/>
    <n v="24"/>
    <n v="439"/>
    <n v="320"/>
    <n v="282"/>
    <n v="1169"/>
    <n v="337"/>
    <n v="433"/>
    <n v="401"/>
    <n v="633"/>
    <n v="192"/>
    <n v="359"/>
    <n v="1244"/>
    <n v="1139"/>
    <n v="640"/>
    <n v="471"/>
    <n v="154"/>
    <n v="83"/>
    <n v="53"/>
    <n v="0"/>
    <n v="0"/>
    <n v="0"/>
    <n v="0"/>
    <n v="0"/>
    <n v="0"/>
    <n v="0"/>
    <n v="0"/>
    <n v="0"/>
    <n v="0"/>
    <n v="0"/>
    <n v="0"/>
    <n v="0"/>
    <n v="0"/>
    <n v="0"/>
    <n v="0"/>
    <n v="0"/>
    <n v="0"/>
    <n v="0"/>
    <n v="0"/>
    <n v="0"/>
    <n v="0"/>
    <n v="0"/>
    <n v="0"/>
  </r>
  <r>
    <x v="2"/>
    <x v="14"/>
    <s v="Fullwell Cross Medical Centre"/>
    <s v="F86010"/>
    <x v="3"/>
    <x v="93"/>
    <n v="1262"/>
    <n v="532"/>
    <n v="314"/>
    <n v="1154"/>
    <n v="463"/>
    <n v="283"/>
    <n v="104"/>
    <n v="29"/>
    <n v="599"/>
    <n v="469"/>
    <n v="391"/>
    <n v="1220"/>
    <n v="439"/>
    <n v="581"/>
    <n v="532"/>
    <n v="746"/>
    <n v="278"/>
    <n v="482"/>
    <n v="1262"/>
    <n v="1154"/>
    <n v="665"/>
    <n v="501"/>
    <n v="158"/>
    <n v="88"/>
    <n v="52"/>
    <n v="0"/>
    <n v="0"/>
    <n v="0"/>
    <n v="0"/>
    <n v="0"/>
    <n v="0"/>
    <n v="0"/>
    <n v="0"/>
    <n v="0"/>
    <n v="0"/>
    <n v="0"/>
    <n v="0"/>
    <n v="0"/>
    <n v="0"/>
    <n v="0"/>
    <n v="0"/>
    <n v="0"/>
    <n v="0"/>
    <n v="0"/>
    <n v="0"/>
    <n v="0"/>
    <n v="0"/>
    <n v="0"/>
    <n v="0"/>
  </r>
  <r>
    <x v="2"/>
    <x v="14"/>
    <s v="Fullwell Cross Medical Centre"/>
    <s v="F86010"/>
    <x v="4"/>
    <x v="93"/>
    <n v="1270"/>
    <n v="616"/>
    <n v="378"/>
    <n v="1165"/>
    <n v="467"/>
    <n v="295"/>
    <n v="106"/>
    <n v="35"/>
    <n v="679"/>
    <n v="1257"/>
    <n v="439"/>
    <n v="1232"/>
    <n v="489"/>
    <n v="673"/>
    <n v="608"/>
    <n v="823"/>
    <n v="346"/>
    <n v="581"/>
    <n v="1270"/>
    <n v="1165"/>
    <n v="668"/>
    <n v="513"/>
    <n v="158"/>
    <n v="90"/>
    <n v="54"/>
    <n v="14"/>
    <n v="0"/>
    <n v="1"/>
    <n v="0"/>
    <n v="0"/>
    <n v="0"/>
    <n v="5"/>
    <n v="0"/>
    <n v="0"/>
    <n v="0"/>
    <n v="6"/>
    <n v="4"/>
    <n v="4"/>
    <n v="6"/>
    <n v="5"/>
    <n v="14"/>
    <n v="13"/>
    <n v="14"/>
    <n v="14"/>
    <n v="11"/>
    <n v="13"/>
    <n v="11"/>
    <n v="11"/>
    <n v="14"/>
  </r>
  <r>
    <x v="2"/>
    <x v="14"/>
    <s v="Fullwell Cross Medical Centre"/>
    <s v="F86010"/>
    <x v="5"/>
    <x v="93"/>
    <n v="1263"/>
    <n v="734"/>
    <n v="444"/>
    <n v="1163"/>
    <n v="463"/>
    <n v="301"/>
    <n v="107"/>
    <n v="42"/>
    <n v="790"/>
    <n v="1239"/>
    <n v="545"/>
    <n v="1232"/>
    <n v="651"/>
    <n v="799"/>
    <n v="738"/>
    <n v="917"/>
    <n v="457"/>
    <n v="735"/>
    <n v="1263"/>
    <n v="1163"/>
    <n v="685"/>
    <n v="528"/>
    <n v="155"/>
    <n v="89"/>
    <n v="53"/>
    <n v="14"/>
    <n v="0"/>
    <n v="1"/>
    <n v="0"/>
    <n v="0"/>
    <n v="0"/>
    <n v="6"/>
    <n v="0"/>
    <n v="0"/>
    <n v="0"/>
    <n v="5"/>
    <n v="3"/>
    <n v="3"/>
    <n v="5"/>
    <n v="5"/>
    <n v="14"/>
    <n v="13"/>
    <n v="14"/>
    <n v="14"/>
    <n v="11"/>
    <n v="13"/>
    <n v="10"/>
    <n v="12"/>
    <n v="14"/>
  </r>
  <r>
    <x v="2"/>
    <x v="14"/>
    <s v="Hainault Surgery"/>
    <s v="F86085"/>
    <x v="0"/>
    <x v="94"/>
    <n v="285"/>
    <n v="29"/>
    <n v="16"/>
    <n v="249"/>
    <n v="97"/>
    <n v="6"/>
    <n v="15"/>
    <n v="0"/>
    <n v="32"/>
    <n v="10"/>
    <n v="13"/>
    <n v="266"/>
    <n v="30"/>
    <n v="32"/>
    <n v="29"/>
    <n v="35"/>
    <n v="0"/>
    <n v="18"/>
    <n v="285"/>
    <n v="249"/>
    <n v="117"/>
    <n v="45"/>
    <n v="29"/>
    <n v="15"/>
    <n v="12"/>
    <n v="0"/>
    <n v="0"/>
    <n v="0"/>
    <n v="0"/>
    <n v="0"/>
    <n v="0"/>
    <n v="0"/>
    <n v="0"/>
    <n v="0"/>
    <n v="0"/>
    <n v="0"/>
    <n v="0"/>
    <n v="0"/>
    <n v="0"/>
    <n v="0"/>
    <n v="0"/>
    <n v="0"/>
    <n v="0"/>
    <n v="0"/>
    <n v="0"/>
    <n v="0"/>
    <n v="0"/>
    <n v="0"/>
    <n v="0"/>
  </r>
  <r>
    <x v="2"/>
    <x v="14"/>
    <s v="Hainault Surgery"/>
    <s v="F86085"/>
    <x v="1"/>
    <x v="94"/>
    <n v="286"/>
    <n v="52"/>
    <n v="29"/>
    <n v="249"/>
    <n v="96"/>
    <n v="15"/>
    <n v="16"/>
    <n v="3"/>
    <n v="62"/>
    <n v="21"/>
    <n v="27"/>
    <n v="267"/>
    <n v="36"/>
    <n v="58"/>
    <n v="55"/>
    <n v="69"/>
    <n v="3"/>
    <n v="38"/>
    <n v="286"/>
    <n v="249"/>
    <n v="116"/>
    <n v="70"/>
    <n v="29"/>
    <n v="18"/>
    <n v="12"/>
    <n v="0"/>
    <n v="0"/>
    <n v="0"/>
    <n v="0"/>
    <n v="0"/>
    <n v="0"/>
    <n v="0"/>
    <n v="0"/>
    <n v="0"/>
    <n v="0"/>
    <n v="0"/>
    <n v="0"/>
    <n v="0"/>
    <n v="0"/>
    <n v="0"/>
    <n v="0"/>
    <n v="0"/>
    <n v="0"/>
    <n v="0"/>
    <n v="0"/>
    <n v="0"/>
    <n v="0"/>
    <n v="0"/>
    <n v="0"/>
  </r>
  <r>
    <x v="2"/>
    <x v="14"/>
    <s v="Hainault Surgery"/>
    <s v="F86085"/>
    <x v="2"/>
    <x v="94"/>
    <n v="285"/>
    <n v="70"/>
    <n v="39"/>
    <n v="248"/>
    <n v="97"/>
    <n v="18"/>
    <n v="16"/>
    <n v="3"/>
    <n v="76"/>
    <n v="31"/>
    <n v="41"/>
    <n v="267"/>
    <n v="43"/>
    <n v="80"/>
    <n v="69"/>
    <n v="92"/>
    <n v="8"/>
    <n v="68"/>
    <n v="285"/>
    <n v="248"/>
    <n v="118"/>
    <n v="80"/>
    <n v="28"/>
    <n v="17"/>
    <n v="12"/>
    <n v="0"/>
    <n v="0"/>
    <n v="0"/>
    <n v="0"/>
    <n v="0"/>
    <n v="0"/>
    <n v="0"/>
    <n v="0"/>
    <n v="0"/>
    <n v="0"/>
    <n v="0"/>
    <n v="0"/>
    <n v="0"/>
    <n v="0"/>
    <n v="0"/>
    <n v="0"/>
    <n v="0"/>
    <n v="0"/>
    <n v="0"/>
    <n v="0"/>
    <n v="0"/>
    <n v="0"/>
    <n v="0"/>
    <n v="0"/>
  </r>
  <r>
    <x v="2"/>
    <x v="14"/>
    <s v="Hainault Surgery"/>
    <s v="F86085"/>
    <x v="3"/>
    <x v="94"/>
    <n v="292"/>
    <n v="102"/>
    <n v="56"/>
    <n v="255"/>
    <n v="100"/>
    <n v="28"/>
    <n v="16"/>
    <n v="6"/>
    <n v="112"/>
    <n v="77"/>
    <n v="77"/>
    <n v="278"/>
    <n v="80"/>
    <n v="116"/>
    <n v="102"/>
    <n v="130"/>
    <n v="29"/>
    <n v="95"/>
    <n v="292"/>
    <n v="255"/>
    <n v="121"/>
    <n v="86"/>
    <n v="30"/>
    <n v="19"/>
    <n v="14"/>
    <n v="0"/>
    <n v="0"/>
    <n v="0"/>
    <n v="0"/>
    <n v="0"/>
    <n v="0"/>
    <n v="0"/>
    <n v="0"/>
    <n v="0"/>
    <n v="0"/>
    <n v="0"/>
    <n v="0"/>
    <n v="0"/>
    <n v="0"/>
    <n v="0"/>
    <n v="0"/>
    <n v="0"/>
    <n v="0"/>
    <n v="0"/>
    <n v="0"/>
    <n v="0"/>
    <n v="0"/>
    <n v="0"/>
    <n v="0"/>
  </r>
  <r>
    <x v="2"/>
    <x v="14"/>
    <s v="Hainault Surgery"/>
    <s v="F86085"/>
    <x v="4"/>
    <x v="94"/>
    <n v="299"/>
    <n v="141"/>
    <n v="82"/>
    <n v="260"/>
    <n v="101"/>
    <n v="38"/>
    <n v="16"/>
    <n v="9"/>
    <n v="159"/>
    <n v="124"/>
    <n v="110"/>
    <n v="287"/>
    <n v="117"/>
    <n v="160"/>
    <n v="148"/>
    <n v="171"/>
    <n v="58"/>
    <n v="119"/>
    <n v="299"/>
    <n v="260"/>
    <n v="125"/>
    <n v="92"/>
    <n v="29"/>
    <n v="18"/>
    <n v="15"/>
    <n v="5"/>
    <n v="1"/>
    <n v="3"/>
    <n v="0"/>
    <n v="0"/>
    <n v="0"/>
    <n v="4"/>
    <n v="2"/>
    <n v="0"/>
    <n v="2"/>
    <n v="5"/>
    <n v="5"/>
    <n v="5"/>
    <n v="5"/>
    <n v="2"/>
    <n v="5"/>
    <n v="4"/>
    <n v="3"/>
    <n v="4"/>
    <n v="4"/>
    <n v="5"/>
    <n v="3"/>
    <n v="1"/>
    <n v="5"/>
  </r>
  <r>
    <x v="2"/>
    <x v="14"/>
    <s v="Hainault Surgery"/>
    <s v="F86085"/>
    <x v="5"/>
    <x v="94"/>
    <n v="303"/>
    <n v="164"/>
    <n v="95"/>
    <n v="264"/>
    <n v="102"/>
    <n v="42"/>
    <n v="17"/>
    <n v="10"/>
    <n v="187"/>
    <n v="142"/>
    <n v="134"/>
    <n v="292"/>
    <n v="136"/>
    <n v="185"/>
    <n v="172"/>
    <n v="195"/>
    <n v="78"/>
    <n v="141"/>
    <n v="303"/>
    <n v="264"/>
    <n v="130"/>
    <n v="96"/>
    <n v="29"/>
    <n v="18"/>
    <n v="17"/>
    <n v="5"/>
    <n v="1"/>
    <n v="3"/>
    <n v="0"/>
    <n v="0"/>
    <n v="0"/>
    <n v="4"/>
    <n v="2"/>
    <n v="0"/>
    <n v="2"/>
    <n v="5"/>
    <n v="5"/>
    <n v="5"/>
    <n v="5"/>
    <n v="2"/>
    <n v="5"/>
    <n v="4"/>
    <n v="3"/>
    <n v="4"/>
    <n v="4"/>
    <n v="5"/>
    <n v="4"/>
    <n v="1"/>
    <n v="5"/>
  </r>
  <r>
    <x v="2"/>
    <x v="14"/>
    <s v="Newbury Group Practice"/>
    <s v="F86060"/>
    <x v="0"/>
    <x v="95"/>
    <n v="1471"/>
    <n v="235"/>
    <n v="137"/>
    <n v="1230"/>
    <n v="462"/>
    <n v="56"/>
    <n v="81"/>
    <n v="5"/>
    <n v="274"/>
    <n v="186"/>
    <n v="105"/>
    <n v="1412"/>
    <n v="216"/>
    <n v="276"/>
    <n v="231"/>
    <n v="297"/>
    <n v="37"/>
    <n v="115"/>
    <n v="1471"/>
    <n v="1230"/>
    <n v="772"/>
    <n v="305"/>
    <n v="124"/>
    <n v="55"/>
    <n v="67"/>
    <n v="0"/>
    <n v="0"/>
    <n v="0"/>
    <n v="0"/>
    <n v="0"/>
    <n v="0"/>
    <n v="0"/>
    <n v="0"/>
    <n v="0"/>
    <n v="0"/>
    <n v="0"/>
    <n v="0"/>
    <n v="0"/>
    <n v="0"/>
    <n v="0"/>
    <n v="0"/>
    <n v="0"/>
    <n v="0"/>
    <n v="0"/>
    <n v="0"/>
    <n v="0"/>
    <n v="0"/>
    <n v="0"/>
    <n v="0"/>
  </r>
  <r>
    <x v="2"/>
    <x v="14"/>
    <s v="Newbury Group Practice"/>
    <s v="F86060"/>
    <x v="1"/>
    <x v="95"/>
    <n v="1470"/>
    <n v="405"/>
    <n v="232"/>
    <n v="1232"/>
    <n v="462"/>
    <n v="113"/>
    <n v="82"/>
    <n v="7"/>
    <n v="488"/>
    <n v="349"/>
    <n v="236"/>
    <n v="1443"/>
    <n v="363"/>
    <n v="491"/>
    <n v="407"/>
    <n v="524"/>
    <n v="104"/>
    <n v="191"/>
    <n v="1470"/>
    <n v="1232"/>
    <n v="771"/>
    <n v="563"/>
    <n v="130"/>
    <n v="89"/>
    <n v="67"/>
    <n v="0"/>
    <n v="0"/>
    <n v="0"/>
    <n v="0"/>
    <n v="0"/>
    <n v="0"/>
    <n v="0"/>
    <n v="0"/>
    <n v="0"/>
    <n v="0"/>
    <n v="0"/>
    <n v="0"/>
    <n v="0"/>
    <n v="0"/>
    <n v="0"/>
    <n v="0"/>
    <n v="0"/>
    <n v="0"/>
    <n v="0"/>
    <n v="0"/>
    <n v="0"/>
    <n v="0"/>
    <n v="0"/>
    <n v="0"/>
  </r>
  <r>
    <x v="2"/>
    <x v="14"/>
    <s v="Newbury Group Practice"/>
    <s v="F86060"/>
    <x v="2"/>
    <x v="95"/>
    <n v="1465"/>
    <n v="562"/>
    <n v="322"/>
    <n v="1230"/>
    <n v="464"/>
    <n v="152"/>
    <n v="83"/>
    <n v="10"/>
    <n v="670"/>
    <n v="467"/>
    <n v="337"/>
    <n v="1446"/>
    <n v="478"/>
    <n v="686"/>
    <n v="563"/>
    <n v="675"/>
    <n v="167"/>
    <n v="276"/>
    <n v="1465"/>
    <n v="1230"/>
    <n v="772"/>
    <n v="611"/>
    <n v="128"/>
    <n v="93"/>
    <n v="65"/>
    <n v="0"/>
    <n v="0"/>
    <n v="0"/>
    <n v="0"/>
    <n v="0"/>
    <n v="0"/>
    <n v="0"/>
    <n v="0"/>
    <n v="0"/>
    <n v="0"/>
    <n v="0"/>
    <n v="0"/>
    <n v="0"/>
    <n v="0"/>
    <n v="0"/>
    <n v="0"/>
    <n v="0"/>
    <n v="0"/>
    <n v="0"/>
    <n v="0"/>
    <n v="0"/>
    <n v="0"/>
    <n v="0"/>
    <n v="0"/>
  </r>
  <r>
    <x v="2"/>
    <x v="14"/>
    <s v="Newbury Group Practice"/>
    <s v="F86060"/>
    <x v="3"/>
    <x v="95"/>
    <n v="1486"/>
    <n v="751"/>
    <n v="454"/>
    <n v="1249"/>
    <n v="466"/>
    <n v="189"/>
    <n v="86"/>
    <n v="12"/>
    <n v="875"/>
    <n v="618"/>
    <n v="489"/>
    <n v="1470"/>
    <n v="621"/>
    <n v="903"/>
    <n v="751"/>
    <n v="853"/>
    <n v="261"/>
    <n v="415"/>
    <n v="1486"/>
    <n v="1249"/>
    <n v="784"/>
    <n v="645"/>
    <n v="129"/>
    <n v="96"/>
    <n v="68"/>
    <n v="0"/>
    <n v="0"/>
    <n v="0"/>
    <n v="0"/>
    <n v="0"/>
    <n v="0"/>
    <n v="0"/>
    <n v="0"/>
    <n v="0"/>
    <n v="0"/>
    <n v="0"/>
    <n v="0"/>
    <n v="0"/>
    <n v="0"/>
    <n v="0"/>
    <n v="0"/>
    <n v="0"/>
    <n v="0"/>
    <n v="0"/>
    <n v="0"/>
    <n v="0"/>
    <n v="0"/>
    <n v="0"/>
    <n v="0"/>
  </r>
  <r>
    <x v="2"/>
    <x v="14"/>
    <s v="Newbury Group Practice"/>
    <s v="F86060"/>
    <x v="4"/>
    <x v="95"/>
    <n v="1482"/>
    <n v="820"/>
    <n v="502"/>
    <n v="1245"/>
    <n v="462"/>
    <n v="234"/>
    <n v="87"/>
    <n v="16"/>
    <n v="963"/>
    <n v="745"/>
    <n v="831"/>
    <n v="1469"/>
    <n v="783"/>
    <n v="994"/>
    <n v="832"/>
    <n v="987"/>
    <n v="385"/>
    <n v="503"/>
    <n v="1482"/>
    <n v="1245"/>
    <n v="787"/>
    <n v="654"/>
    <n v="132"/>
    <n v="96"/>
    <n v="68"/>
    <n v="10"/>
    <n v="1"/>
    <n v="3"/>
    <n v="8"/>
    <n v="6"/>
    <n v="2"/>
    <n v="8"/>
    <n v="0"/>
    <n v="0"/>
    <n v="0"/>
    <n v="10"/>
    <n v="9"/>
    <n v="10"/>
    <n v="9"/>
    <n v="3"/>
    <n v="10"/>
    <n v="10"/>
    <n v="9"/>
    <n v="10"/>
    <n v="8"/>
    <n v="9"/>
    <n v="10"/>
    <n v="10"/>
    <n v="10"/>
  </r>
  <r>
    <x v="2"/>
    <x v="14"/>
    <s v="Newbury Group Practice"/>
    <s v="F86060"/>
    <x v="5"/>
    <x v="95"/>
    <n v="1496"/>
    <n v="916"/>
    <n v="561"/>
    <n v="1261"/>
    <n v="469"/>
    <n v="274"/>
    <n v="90"/>
    <n v="19"/>
    <n v="1059"/>
    <n v="867"/>
    <n v="925"/>
    <n v="1485"/>
    <n v="913"/>
    <n v="1107"/>
    <n v="938"/>
    <n v="1105"/>
    <n v="494"/>
    <n v="610"/>
    <n v="1496"/>
    <n v="1261"/>
    <n v="792"/>
    <n v="665"/>
    <n v="136"/>
    <n v="97"/>
    <n v="67"/>
    <n v="16"/>
    <n v="1"/>
    <n v="6"/>
    <n v="12"/>
    <n v="10"/>
    <n v="2"/>
    <n v="10"/>
    <n v="0"/>
    <n v="0"/>
    <n v="0"/>
    <n v="15"/>
    <n v="11"/>
    <n v="14"/>
    <n v="14"/>
    <n v="7"/>
    <n v="16"/>
    <n v="16"/>
    <n v="15"/>
    <n v="16"/>
    <n v="10"/>
    <n v="12"/>
    <n v="15"/>
    <n v="16"/>
    <n v="16"/>
  </r>
  <r>
    <x v="2"/>
    <x v="15"/>
    <s v="Chadwell Heath Surgery"/>
    <s v="F86028"/>
    <x v="0"/>
    <x v="96"/>
    <n v="881"/>
    <n v="90"/>
    <n v="38"/>
    <n v="792"/>
    <n v="338"/>
    <n v="30"/>
    <n v="26"/>
    <n v="0"/>
    <n v="113"/>
    <n v="69"/>
    <n v="52"/>
    <n v="828"/>
    <n v="121"/>
    <n v="104"/>
    <n v="84"/>
    <n v="97"/>
    <n v="9"/>
    <n v="80"/>
    <n v="881"/>
    <n v="792"/>
    <n v="411"/>
    <n v="130"/>
    <n v="87"/>
    <n v="35"/>
    <n v="44"/>
    <n v="0"/>
    <n v="0"/>
    <n v="0"/>
    <n v="0"/>
    <n v="0"/>
    <n v="0"/>
    <n v="0"/>
    <n v="0"/>
    <n v="0"/>
    <n v="0"/>
    <n v="0"/>
    <n v="0"/>
    <n v="0"/>
    <n v="0"/>
    <n v="0"/>
    <n v="0"/>
    <n v="0"/>
    <n v="0"/>
    <n v="0"/>
    <n v="0"/>
    <n v="0"/>
    <n v="0"/>
    <n v="0"/>
    <n v="0"/>
  </r>
  <r>
    <x v="2"/>
    <x v="15"/>
    <s v="Chadwell Heath Surgery"/>
    <s v="F86028"/>
    <x v="1"/>
    <x v="96"/>
    <n v="881"/>
    <n v="190"/>
    <n v="84"/>
    <n v="795"/>
    <n v="339"/>
    <n v="58"/>
    <n v="27"/>
    <n v="0"/>
    <n v="215"/>
    <n v="125"/>
    <n v="96"/>
    <n v="833"/>
    <n v="154"/>
    <n v="208"/>
    <n v="176"/>
    <n v="169"/>
    <n v="37"/>
    <n v="145"/>
    <n v="881"/>
    <n v="795"/>
    <n v="423"/>
    <n v="216"/>
    <n v="89"/>
    <n v="44"/>
    <n v="45"/>
    <n v="0"/>
    <n v="0"/>
    <n v="0"/>
    <n v="0"/>
    <n v="0"/>
    <n v="0"/>
    <n v="0"/>
    <n v="0"/>
    <n v="0"/>
    <n v="0"/>
    <n v="0"/>
    <n v="0"/>
    <n v="0"/>
    <n v="0"/>
    <n v="0"/>
    <n v="0"/>
    <n v="0"/>
    <n v="0"/>
    <n v="0"/>
    <n v="0"/>
    <n v="0"/>
    <n v="0"/>
    <n v="0"/>
    <n v="0"/>
  </r>
  <r>
    <x v="2"/>
    <x v="15"/>
    <s v="Chadwell Heath Surgery"/>
    <s v="F86028"/>
    <x v="2"/>
    <x v="96"/>
    <n v="891"/>
    <n v="271"/>
    <n v="123"/>
    <n v="804"/>
    <n v="335"/>
    <n v="86"/>
    <n v="34"/>
    <n v="1"/>
    <n v="309"/>
    <n v="183"/>
    <n v="141"/>
    <n v="846"/>
    <n v="198"/>
    <n v="300"/>
    <n v="254"/>
    <n v="263"/>
    <n v="76"/>
    <n v="230"/>
    <n v="891"/>
    <n v="804"/>
    <n v="436"/>
    <n v="251"/>
    <n v="89"/>
    <n v="47"/>
    <n v="43"/>
    <n v="0"/>
    <n v="0"/>
    <n v="0"/>
    <n v="0"/>
    <n v="0"/>
    <n v="0"/>
    <n v="0"/>
    <n v="0"/>
    <n v="0"/>
    <n v="0"/>
    <n v="0"/>
    <n v="0"/>
    <n v="0"/>
    <n v="0"/>
    <n v="0"/>
    <n v="0"/>
    <n v="0"/>
    <n v="0"/>
    <n v="0"/>
    <n v="0"/>
    <n v="0"/>
    <n v="0"/>
    <n v="0"/>
    <n v="0"/>
  </r>
  <r>
    <x v="2"/>
    <x v="15"/>
    <s v="Chadwell Heath Surgery"/>
    <s v="F86028"/>
    <x v="3"/>
    <x v="96"/>
    <n v="900"/>
    <n v="389"/>
    <n v="179"/>
    <n v="811"/>
    <n v="324"/>
    <n v="103"/>
    <n v="46"/>
    <n v="10"/>
    <n v="443"/>
    <n v="255"/>
    <n v="191"/>
    <n v="858"/>
    <n v="246"/>
    <n v="431"/>
    <n v="369"/>
    <n v="350"/>
    <n v="111"/>
    <n v="298"/>
    <n v="900"/>
    <n v="811"/>
    <n v="449"/>
    <n v="267"/>
    <n v="89"/>
    <n v="51"/>
    <n v="43"/>
    <n v="2"/>
    <n v="0"/>
    <n v="2"/>
    <n v="2"/>
    <n v="1"/>
    <n v="1"/>
    <n v="1"/>
    <n v="0"/>
    <n v="0"/>
    <n v="0"/>
    <n v="2"/>
    <n v="2"/>
    <n v="2"/>
    <n v="2"/>
    <n v="0"/>
    <n v="2"/>
    <n v="2"/>
    <n v="2"/>
    <n v="2"/>
    <n v="1"/>
    <n v="1"/>
    <n v="1"/>
    <n v="2"/>
    <n v="2"/>
  </r>
  <r>
    <x v="2"/>
    <x v="15"/>
    <s v="Chadwell Heath Surgery"/>
    <s v="F86028"/>
    <x v="4"/>
    <x v="96"/>
    <n v="910"/>
    <n v="455"/>
    <n v="209"/>
    <n v="821"/>
    <n v="328"/>
    <n v="119"/>
    <n v="47"/>
    <n v="11"/>
    <n v="517"/>
    <n v="317"/>
    <n v="248"/>
    <n v="878"/>
    <n v="296"/>
    <n v="504"/>
    <n v="437"/>
    <n v="410"/>
    <n v="166"/>
    <n v="362"/>
    <n v="910"/>
    <n v="821"/>
    <n v="458"/>
    <n v="278"/>
    <n v="86"/>
    <n v="51"/>
    <n v="44"/>
    <n v="9"/>
    <n v="0"/>
    <n v="4"/>
    <n v="3"/>
    <n v="2"/>
    <n v="1"/>
    <n v="3"/>
    <n v="0"/>
    <n v="0"/>
    <n v="0"/>
    <n v="3"/>
    <n v="3"/>
    <n v="3"/>
    <n v="3"/>
    <n v="0"/>
    <n v="9"/>
    <n v="9"/>
    <n v="8"/>
    <n v="8"/>
    <n v="8"/>
    <n v="8"/>
    <n v="6"/>
    <n v="9"/>
    <n v="9"/>
  </r>
  <r>
    <x v="2"/>
    <x v="15"/>
    <s v="Chadwell Heath Surgery"/>
    <s v="F86028"/>
    <x v="5"/>
    <x v="96"/>
    <n v="918"/>
    <n v="523"/>
    <n v="240"/>
    <n v="829"/>
    <n v="332"/>
    <n v="164"/>
    <n v="46"/>
    <n v="12"/>
    <n v="589"/>
    <n v="428"/>
    <n v="338"/>
    <n v="891"/>
    <n v="407"/>
    <n v="580"/>
    <n v="513"/>
    <n v="545"/>
    <n v="241"/>
    <n v="429"/>
    <n v="918"/>
    <n v="829"/>
    <n v="464"/>
    <n v="289"/>
    <n v="89"/>
    <n v="54"/>
    <n v="44"/>
    <n v="11"/>
    <n v="0"/>
    <n v="5"/>
    <n v="4"/>
    <n v="2"/>
    <n v="2"/>
    <n v="5"/>
    <n v="0"/>
    <n v="0"/>
    <n v="0"/>
    <n v="4"/>
    <n v="3"/>
    <n v="3"/>
    <n v="3"/>
    <n v="0"/>
    <n v="11"/>
    <n v="11"/>
    <n v="10"/>
    <n v="10"/>
    <n v="10"/>
    <n v="10"/>
    <n v="8"/>
    <n v="11"/>
    <n v="11"/>
  </r>
  <r>
    <x v="2"/>
    <x v="15"/>
    <s v="Doctor's House"/>
    <s v="Y00090"/>
    <x v="0"/>
    <x v="97"/>
    <n v="715"/>
    <n v="93"/>
    <n v="43"/>
    <n v="650"/>
    <n v="298"/>
    <n v="54"/>
    <n v="63"/>
    <n v="9"/>
    <n v="104"/>
    <n v="100"/>
    <n v="62"/>
    <n v="686"/>
    <n v="114"/>
    <n v="105"/>
    <n v="86"/>
    <n v="142"/>
    <n v="19"/>
    <n v="36"/>
    <n v="715"/>
    <n v="650"/>
    <n v="371"/>
    <n v="133"/>
    <n v="102"/>
    <n v="32"/>
    <n v="28"/>
    <n v="0"/>
    <n v="0"/>
    <n v="0"/>
    <n v="0"/>
    <n v="0"/>
    <n v="0"/>
    <n v="0"/>
    <n v="0"/>
    <n v="0"/>
    <n v="0"/>
    <n v="0"/>
    <n v="0"/>
    <n v="0"/>
    <n v="0"/>
    <n v="0"/>
    <n v="0"/>
    <n v="0"/>
    <n v="0"/>
    <n v="0"/>
    <n v="0"/>
    <n v="0"/>
    <n v="0"/>
    <n v="0"/>
    <n v="0"/>
  </r>
  <r>
    <x v="2"/>
    <x v="15"/>
    <s v="Doctor's House"/>
    <s v="Y00090"/>
    <x v="1"/>
    <x v="97"/>
    <n v="707"/>
    <n v="171"/>
    <n v="77"/>
    <n v="642"/>
    <n v="291"/>
    <n v="90"/>
    <n v="63"/>
    <n v="10"/>
    <n v="197"/>
    <n v="181"/>
    <n v="123"/>
    <n v="685"/>
    <n v="188"/>
    <n v="197"/>
    <n v="172"/>
    <n v="246"/>
    <n v="72"/>
    <n v="66"/>
    <n v="707"/>
    <n v="642"/>
    <n v="369"/>
    <n v="246"/>
    <n v="99"/>
    <n v="50"/>
    <n v="29"/>
    <n v="0"/>
    <n v="0"/>
    <n v="0"/>
    <n v="0"/>
    <n v="0"/>
    <n v="0"/>
    <n v="0"/>
    <n v="0"/>
    <n v="0"/>
    <n v="0"/>
    <n v="0"/>
    <n v="0"/>
    <n v="0"/>
    <n v="0"/>
    <n v="0"/>
    <n v="0"/>
    <n v="0"/>
    <n v="0"/>
    <n v="0"/>
    <n v="0"/>
    <n v="0"/>
    <n v="0"/>
    <n v="0"/>
    <n v="0"/>
  </r>
  <r>
    <x v="2"/>
    <x v="15"/>
    <s v="Doctor's House"/>
    <s v="Y00090"/>
    <x v="2"/>
    <x v="97"/>
    <n v="709"/>
    <n v="286"/>
    <n v="134"/>
    <n v="645"/>
    <n v="291"/>
    <n v="133"/>
    <n v="64"/>
    <n v="16"/>
    <n v="317"/>
    <n v="293"/>
    <n v="236"/>
    <n v="691"/>
    <n v="311"/>
    <n v="324"/>
    <n v="287"/>
    <n v="366"/>
    <n v="157"/>
    <n v="113"/>
    <n v="709"/>
    <n v="645"/>
    <n v="369"/>
    <n v="270"/>
    <n v="101"/>
    <n v="56"/>
    <n v="29"/>
    <n v="0"/>
    <n v="0"/>
    <n v="0"/>
    <n v="0"/>
    <n v="0"/>
    <n v="0"/>
    <n v="0"/>
    <n v="0"/>
    <n v="0"/>
    <n v="0"/>
    <n v="0"/>
    <n v="0"/>
    <n v="0"/>
    <n v="0"/>
    <n v="0"/>
    <n v="0"/>
    <n v="0"/>
    <n v="0"/>
    <n v="0"/>
    <n v="0"/>
    <n v="0"/>
    <n v="0"/>
    <n v="0"/>
    <n v="0"/>
  </r>
  <r>
    <x v="2"/>
    <x v="15"/>
    <s v="Doctor's House"/>
    <s v="Y00090"/>
    <x v="3"/>
    <x v="97"/>
    <n v="712"/>
    <n v="396"/>
    <n v="200"/>
    <n v="649"/>
    <n v="289"/>
    <n v="176"/>
    <n v="68"/>
    <n v="23"/>
    <n v="443"/>
    <n v="398"/>
    <n v="347"/>
    <n v="700"/>
    <n v="424"/>
    <n v="446"/>
    <n v="413"/>
    <n v="482"/>
    <n v="255"/>
    <n v="149"/>
    <n v="712"/>
    <n v="649"/>
    <n v="373"/>
    <n v="281"/>
    <n v="104"/>
    <n v="57"/>
    <n v="28"/>
    <n v="0"/>
    <n v="0"/>
    <n v="0"/>
    <n v="0"/>
    <n v="0"/>
    <n v="0"/>
    <n v="0"/>
    <n v="0"/>
    <n v="0"/>
    <n v="0"/>
    <n v="0"/>
    <n v="0"/>
    <n v="0"/>
    <n v="0"/>
    <n v="0"/>
    <n v="0"/>
    <n v="0"/>
    <n v="0"/>
    <n v="0"/>
    <n v="0"/>
    <n v="0"/>
    <n v="0"/>
    <n v="0"/>
    <n v="0"/>
  </r>
  <r>
    <x v="2"/>
    <x v="15"/>
    <s v="Doctor's House"/>
    <s v="Y00090"/>
    <x v="4"/>
    <x v="97"/>
    <n v="711"/>
    <n v="442"/>
    <n v="227"/>
    <n v="649"/>
    <n v="286"/>
    <n v="184"/>
    <n v="69"/>
    <n v="25"/>
    <n v="486"/>
    <n v="430"/>
    <n v="387"/>
    <n v="702"/>
    <n v="461"/>
    <n v="494"/>
    <n v="461"/>
    <n v="523"/>
    <n v="293"/>
    <n v="193"/>
    <n v="711"/>
    <n v="649"/>
    <n v="371"/>
    <n v="284"/>
    <n v="108"/>
    <n v="59"/>
    <n v="28"/>
    <n v="0"/>
    <n v="0"/>
    <n v="0"/>
    <n v="0"/>
    <n v="0"/>
    <n v="0"/>
    <n v="0"/>
    <n v="0"/>
    <n v="0"/>
    <n v="0"/>
    <n v="0"/>
    <n v="0"/>
    <n v="0"/>
    <n v="0"/>
    <n v="0"/>
    <n v="0"/>
    <n v="0"/>
    <n v="0"/>
    <n v="0"/>
    <n v="0"/>
    <n v="0"/>
    <n v="0"/>
    <n v="0"/>
    <n v="0"/>
  </r>
  <r>
    <x v="2"/>
    <x v="15"/>
    <s v="Doctor's House"/>
    <s v="Y00090"/>
    <x v="5"/>
    <x v="97"/>
    <n v="717"/>
    <n v="492"/>
    <n v="261"/>
    <n v="657"/>
    <n v="291"/>
    <n v="210"/>
    <n v="70"/>
    <n v="25"/>
    <n v="535"/>
    <n v="473"/>
    <n v="428"/>
    <n v="709"/>
    <n v="505"/>
    <n v="544"/>
    <n v="515"/>
    <n v="564"/>
    <n v="346"/>
    <n v="246"/>
    <n v="717"/>
    <n v="657"/>
    <n v="379"/>
    <n v="292"/>
    <n v="108"/>
    <n v="60"/>
    <n v="28"/>
    <n v="0"/>
    <n v="0"/>
    <n v="0"/>
    <n v="0"/>
    <n v="0"/>
    <n v="0"/>
    <n v="0"/>
    <n v="0"/>
    <n v="0"/>
    <n v="0"/>
    <n v="0"/>
    <n v="0"/>
    <n v="0"/>
    <n v="0"/>
    <n v="0"/>
    <n v="0"/>
    <n v="0"/>
    <n v="0"/>
    <n v="0"/>
    <n v="0"/>
    <n v="0"/>
    <n v="0"/>
    <n v="0"/>
    <n v="0"/>
  </r>
  <r>
    <x v="2"/>
    <x v="15"/>
    <s v="Goodmayes Medical Centre"/>
    <s v="F86087"/>
    <x v="0"/>
    <x v="98"/>
    <n v="663"/>
    <n v="58"/>
    <n v="29"/>
    <n v="594"/>
    <n v="265"/>
    <n v="59"/>
    <n v="35"/>
    <n v="5"/>
    <n v="84"/>
    <n v="65"/>
    <n v="29"/>
    <n v="638"/>
    <n v="75"/>
    <n v="68"/>
    <n v="52"/>
    <n v="152"/>
    <n v="3"/>
    <n v="60"/>
    <n v="662"/>
    <n v="593"/>
    <n v="324"/>
    <n v="150"/>
    <n v="62"/>
    <n v="17"/>
    <n v="36"/>
    <n v="0"/>
    <n v="0"/>
    <n v="0"/>
    <n v="0"/>
    <n v="0"/>
    <n v="0"/>
    <n v="0"/>
    <n v="0"/>
    <n v="0"/>
    <n v="0"/>
    <n v="0"/>
    <n v="0"/>
    <n v="0"/>
    <n v="0"/>
    <n v="0"/>
    <n v="0"/>
    <n v="0"/>
    <n v="0"/>
    <n v="0"/>
    <n v="0"/>
    <n v="0"/>
    <n v="0"/>
    <n v="0"/>
    <n v="0"/>
  </r>
  <r>
    <x v="2"/>
    <x v="15"/>
    <s v="Goodmayes Medical Centre"/>
    <s v="F86087"/>
    <x v="1"/>
    <x v="98"/>
    <n v="670"/>
    <n v="175"/>
    <n v="99"/>
    <n v="601"/>
    <n v="267"/>
    <n v="103"/>
    <n v="36"/>
    <n v="10"/>
    <n v="202"/>
    <n v="144"/>
    <n v="114"/>
    <n v="648"/>
    <n v="158"/>
    <n v="200"/>
    <n v="154"/>
    <n v="267"/>
    <n v="20"/>
    <n v="87"/>
    <n v="670"/>
    <n v="601"/>
    <n v="332"/>
    <n v="247"/>
    <n v="61"/>
    <n v="35"/>
    <n v="38"/>
    <n v="0"/>
    <n v="0"/>
    <n v="0"/>
    <n v="0"/>
    <n v="0"/>
    <n v="0"/>
    <n v="0"/>
    <n v="0"/>
    <n v="0"/>
    <n v="0"/>
    <n v="0"/>
    <n v="0"/>
    <n v="0"/>
    <n v="0"/>
    <n v="0"/>
    <n v="0"/>
    <n v="0"/>
    <n v="0"/>
    <n v="0"/>
    <n v="0"/>
    <n v="0"/>
    <n v="0"/>
    <n v="0"/>
    <n v="0"/>
  </r>
  <r>
    <x v="2"/>
    <x v="15"/>
    <s v="Goodmayes Medical Centre"/>
    <s v="F86087"/>
    <x v="2"/>
    <x v="98"/>
    <n v="673"/>
    <n v="275"/>
    <n v="159"/>
    <n v="602"/>
    <n v="267"/>
    <n v="125"/>
    <n v="38"/>
    <n v="12"/>
    <n v="319"/>
    <n v="262"/>
    <n v="207"/>
    <n v="653"/>
    <n v="263"/>
    <n v="315"/>
    <n v="271"/>
    <n v="382"/>
    <n v="67"/>
    <n v="130"/>
    <n v="673"/>
    <n v="602"/>
    <n v="342"/>
    <n v="270"/>
    <n v="59"/>
    <n v="35"/>
    <n v="40"/>
    <n v="0"/>
    <n v="0"/>
    <n v="0"/>
    <n v="0"/>
    <n v="0"/>
    <n v="0"/>
    <n v="0"/>
    <n v="0"/>
    <n v="0"/>
    <n v="0"/>
    <n v="0"/>
    <n v="0"/>
    <n v="0"/>
    <n v="0"/>
    <n v="0"/>
    <n v="0"/>
    <n v="0"/>
    <n v="0"/>
    <n v="0"/>
    <n v="0"/>
    <n v="0"/>
    <n v="0"/>
    <n v="0"/>
    <n v="0"/>
  </r>
  <r>
    <x v="2"/>
    <x v="15"/>
    <s v="Goodmayes Medical Centre"/>
    <s v="F86087"/>
    <x v="3"/>
    <x v="98"/>
    <n v="673"/>
    <n v="375"/>
    <n v="216"/>
    <n v="602"/>
    <n v="267"/>
    <n v="146"/>
    <n v="42"/>
    <n v="14"/>
    <n v="422"/>
    <n v="322"/>
    <n v="297"/>
    <n v="656"/>
    <n v="337"/>
    <n v="425"/>
    <n v="379"/>
    <n v="448"/>
    <n v="109"/>
    <n v="190"/>
    <n v="673"/>
    <n v="602"/>
    <n v="354"/>
    <n v="290"/>
    <n v="59"/>
    <n v="35"/>
    <n v="39"/>
    <n v="0"/>
    <n v="0"/>
    <n v="0"/>
    <n v="0"/>
    <n v="0"/>
    <n v="0"/>
    <n v="0"/>
    <n v="0"/>
    <n v="0"/>
    <n v="0"/>
    <n v="0"/>
    <n v="0"/>
    <n v="0"/>
    <n v="0"/>
    <n v="0"/>
    <n v="0"/>
    <n v="0"/>
    <n v="0"/>
    <n v="0"/>
    <n v="0"/>
    <n v="0"/>
    <n v="0"/>
    <n v="0"/>
    <n v="0"/>
  </r>
  <r>
    <x v="2"/>
    <x v="15"/>
    <s v="Goodmayes Medical Centre"/>
    <s v="F86087"/>
    <x v="4"/>
    <x v="98"/>
    <n v="676"/>
    <n v="439"/>
    <n v="244"/>
    <n v="605"/>
    <n v="270"/>
    <n v="157"/>
    <n v="42"/>
    <n v="14"/>
    <n v="496"/>
    <n v="365"/>
    <n v="352"/>
    <n v="662"/>
    <n v="370"/>
    <n v="498"/>
    <n v="457"/>
    <n v="489"/>
    <n v="155"/>
    <n v="225"/>
    <n v="676"/>
    <n v="605"/>
    <n v="354"/>
    <n v="296"/>
    <n v="59"/>
    <n v="36"/>
    <n v="39"/>
    <n v="0"/>
    <n v="0"/>
    <n v="0"/>
    <n v="0"/>
    <n v="0"/>
    <n v="0"/>
    <n v="0"/>
    <n v="0"/>
    <n v="0"/>
    <n v="0"/>
    <n v="0"/>
    <n v="0"/>
    <n v="0"/>
    <n v="0"/>
    <n v="0"/>
    <n v="0"/>
    <n v="0"/>
    <n v="0"/>
    <n v="0"/>
    <n v="0"/>
    <n v="0"/>
    <n v="0"/>
    <n v="0"/>
    <n v="0"/>
  </r>
  <r>
    <x v="2"/>
    <x v="15"/>
    <s v="Goodmayes Medical Centre"/>
    <s v="F86087"/>
    <x v="5"/>
    <x v="98"/>
    <n v="685"/>
    <n v="474"/>
    <n v="263"/>
    <n v="613"/>
    <n v="275"/>
    <n v="163"/>
    <n v="41"/>
    <n v="13"/>
    <n v="530"/>
    <n v="393"/>
    <n v="390"/>
    <n v="671"/>
    <n v="391"/>
    <n v="536"/>
    <n v="485"/>
    <n v="518"/>
    <n v="188"/>
    <n v="263"/>
    <n v="685"/>
    <n v="613"/>
    <n v="360"/>
    <n v="303"/>
    <n v="60"/>
    <n v="37"/>
    <n v="38"/>
    <n v="0"/>
    <n v="0"/>
    <n v="0"/>
    <n v="0"/>
    <n v="0"/>
    <n v="0"/>
    <n v="0"/>
    <n v="0"/>
    <n v="0"/>
    <n v="0"/>
    <n v="0"/>
    <n v="0"/>
    <n v="0"/>
    <n v="0"/>
    <n v="0"/>
    <n v="0"/>
    <n v="0"/>
    <n v="0"/>
    <n v="0"/>
    <n v="0"/>
    <n v="0"/>
    <n v="0"/>
    <n v="0"/>
    <n v="0"/>
  </r>
  <r>
    <x v="2"/>
    <x v="15"/>
    <s v="Green Lane, Goodmayes Medical practice"/>
    <s v="F86034"/>
    <x v="0"/>
    <x v="99"/>
    <n v="532"/>
    <n v="31"/>
    <n v="19"/>
    <n v="464"/>
    <n v="207"/>
    <n v="11"/>
    <n v="32"/>
    <n v="1"/>
    <n v="37"/>
    <n v="31"/>
    <n v="18"/>
    <n v="502"/>
    <n v="41"/>
    <n v="36"/>
    <n v="37"/>
    <n v="46"/>
    <n v="2"/>
    <n v="40"/>
    <n v="532"/>
    <n v="464"/>
    <n v="226"/>
    <n v="98"/>
    <n v="58"/>
    <n v="28"/>
    <n v="28"/>
    <n v="0"/>
    <n v="0"/>
    <n v="0"/>
    <n v="0"/>
    <n v="0"/>
    <n v="0"/>
    <n v="0"/>
    <n v="0"/>
    <n v="0"/>
    <n v="0"/>
    <n v="0"/>
    <n v="0"/>
    <n v="0"/>
    <n v="0"/>
    <n v="0"/>
    <n v="0"/>
    <n v="0"/>
    <n v="0"/>
    <n v="0"/>
    <n v="0"/>
    <n v="0"/>
    <n v="0"/>
    <n v="0"/>
    <n v="0"/>
  </r>
  <r>
    <x v="2"/>
    <x v="15"/>
    <s v="Green Lane, Goodmayes Medical practice"/>
    <s v="F86034"/>
    <x v="1"/>
    <x v="99"/>
    <n v="539"/>
    <n v="101"/>
    <n v="46"/>
    <n v="469"/>
    <n v="207"/>
    <n v="29"/>
    <n v="34"/>
    <n v="3"/>
    <n v="102"/>
    <n v="69"/>
    <n v="51"/>
    <n v="511"/>
    <n v="69"/>
    <n v="118"/>
    <n v="102"/>
    <n v="106"/>
    <n v="12"/>
    <n v="68"/>
    <n v="539"/>
    <n v="469"/>
    <n v="230"/>
    <n v="131"/>
    <n v="56"/>
    <n v="32"/>
    <n v="30"/>
    <n v="0"/>
    <n v="0"/>
    <n v="0"/>
    <n v="0"/>
    <n v="0"/>
    <n v="0"/>
    <n v="0"/>
    <n v="0"/>
    <n v="0"/>
    <n v="0"/>
    <n v="0"/>
    <n v="0"/>
    <n v="0"/>
    <n v="0"/>
    <n v="0"/>
    <n v="0"/>
    <n v="0"/>
    <n v="0"/>
    <n v="0"/>
    <n v="0"/>
    <n v="0"/>
    <n v="0"/>
    <n v="0"/>
    <n v="0"/>
  </r>
  <r>
    <x v="2"/>
    <x v="15"/>
    <s v="Green Lane, Goodmayes Medical practice"/>
    <s v="F86034"/>
    <x v="2"/>
    <x v="99"/>
    <n v="536"/>
    <n v="182"/>
    <n v="89"/>
    <n v="471"/>
    <n v="204"/>
    <n v="53"/>
    <n v="35"/>
    <n v="5"/>
    <n v="193"/>
    <n v="136"/>
    <n v="151"/>
    <n v="511"/>
    <n v="139"/>
    <n v="208"/>
    <n v="190"/>
    <n v="187"/>
    <n v="40"/>
    <n v="99"/>
    <n v="536"/>
    <n v="471"/>
    <n v="236"/>
    <n v="150"/>
    <n v="59"/>
    <n v="36"/>
    <n v="29"/>
    <n v="0"/>
    <n v="0"/>
    <n v="0"/>
    <n v="0"/>
    <n v="0"/>
    <n v="0"/>
    <n v="0"/>
    <n v="0"/>
    <n v="0"/>
    <n v="0"/>
    <n v="0"/>
    <n v="0"/>
    <n v="0"/>
    <n v="0"/>
    <n v="0"/>
    <n v="0"/>
    <n v="0"/>
    <n v="0"/>
    <n v="0"/>
    <n v="0"/>
    <n v="0"/>
    <n v="0"/>
    <n v="0"/>
    <n v="0"/>
  </r>
  <r>
    <x v="2"/>
    <x v="15"/>
    <s v="Green Lane, Goodmayes Medical practice"/>
    <s v="F86034"/>
    <x v="3"/>
    <x v="99"/>
    <n v="541"/>
    <n v="253"/>
    <n v="135"/>
    <n v="474"/>
    <n v="205"/>
    <n v="82"/>
    <n v="36"/>
    <n v="7"/>
    <n v="264"/>
    <n v="217"/>
    <n v="232"/>
    <n v="522"/>
    <n v="224"/>
    <n v="290"/>
    <n v="265"/>
    <n v="284"/>
    <n v="108"/>
    <n v="130"/>
    <n v="541"/>
    <n v="474"/>
    <n v="242"/>
    <n v="155"/>
    <n v="58"/>
    <n v="36"/>
    <n v="31"/>
    <n v="0"/>
    <n v="0"/>
    <n v="0"/>
    <n v="0"/>
    <n v="0"/>
    <n v="0"/>
    <n v="0"/>
    <n v="0"/>
    <n v="0"/>
    <n v="0"/>
    <n v="0"/>
    <n v="0"/>
    <n v="0"/>
    <n v="0"/>
    <n v="0"/>
    <n v="0"/>
    <n v="0"/>
    <n v="0"/>
    <n v="0"/>
    <n v="0"/>
    <n v="0"/>
    <n v="0"/>
    <n v="0"/>
    <n v="0"/>
  </r>
  <r>
    <x v="2"/>
    <x v="15"/>
    <s v="Green Lane, Goodmayes Medical practice"/>
    <s v="F86034"/>
    <x v="4"/>
    <x v="99"/>
    <n v="547"/>
    <n v="293"/>
    <n v="163"/>
    <n v="479"/>
    <n v="206"/>
    <n v="100"/>
    <n v="36"/>
    <n v="9"/>
    <n v="309"/>
    <n v="279"/>
    <n v="287"/>
    <n v="529"/>
    <n v="286"/>
    <n v="335"/>
    <n v="321"/>
    <n v="339"/>
    <n v="162"/>
    <n v="165"/>
    <n v="547"/>
    <n v="479"/>
    <n v="242"/>
    <n v="159"/>
    <n v="59"/>
    <n v="36"/>
    <n v="32"/>
    <n v="0"/>
    <n v="0"/>
    <n v="0"/>
    <n v="0"/>
    <n v="0"/>
    <n v="0"/>
    <n v="0"/>
    <n v="0"/>
    <n v="0"/>
    <n v="0"/>
    <n v="0"/>
    <n v="0"/>
    <n v="0"/>
    <n v="0"/>
    <n v="0"/>
    <n v="0"/>
    <n v="0"/>
    <n v="0"/>
    <n v="0"/>
    <n v="0"/>
    <n v="0"/>
    <n v="0"/>
    <n v="0"/>
    <n v="0"/>
  </r>
  <r>
    <x v="2"/>
    <x v="15"/>
    <s v="Green Lane, Goodmayes Medical practice"/>
    <s v="F86034"/>
    <x v="5"/>
    <x v="99"/>
    <n v="552"/>
    <n v="325"/>
    <n v="181"/>
    <n v="485"/>
    <n v="210"/>
    <n v="116"/>
    <n v="36"/>
    <n v="8"/>
    <n v="344"/>
    <n v="339"/>
    <n v="327"/>
    <n v="537"/>
    <n v="356"/>
    <n v="370"/>
    <n v="361"/>
    <n v="396"/>
    <n v="200"/>
    <n v="194"/>
    <n v="552"/>
    <n v="485"/>
    <n v="244"/>
    <n v="164"/>
    <n v="59"/>
    <n v="36"/>
    <n v="34"/>
    <n v="11"/>
    <n v="0"/>
    <n v="5"/>
    <n v="8"/>
    <n v="6"/>
    <n v="2"/>
    <n v="11"/>
    <n v="3"/>
    <n v="4"/>
    <n v="0"/>
    <n v="9"/>
    <n v="8"/>
    <n v="8"/>
    <n v="9"/>
    <n v="8"/>
    <n v="11"/>
    <n v="11"/>
    <n v="10"/>
    <n v="8"/>
    <n v="9"/>
    <n v="9"/>
    <n v="8"/>
    <n v="11"/>
    <n v="11"/>
  </r>
  <r>
    <x v="2"/>
    <x v="15"/>
    <s v="Grove Surgery"/>
    <s v="Y00155"/>
    <x v="0"/>
    <x v="100"/>
    <n v="668"/>
    <n v="105"/>
    <n v="51"/>
    <n v="645"/>
    <n v="254"/>
    <n v="53"/>
    <n v="65"/>
    <n v="12"/>
    <n v="73"/>
    <n v="135"/>
    <n v="39"/>
    <n v="601"/>
    <n v="107"/>
    <n v="105"/>
    <n v="69"/>
    <n v="170"/>
    <n v="9"/>
    <n v="54"/>
    <n v="668"/>
    <n v="645"/>
    <n v="278"/>
    <n v="139"/>
    <n v="82"/>
    <n v="51"/>
    <n v="40"/>
    <n v="0"/>
    <n v="0"/>
    <n v="0"/>
    <n v="0"/>
    <n v="0"/>
    <n v="0"/>
    <n v="0"/>
    <n v="0"/>
    <n v="0"/>
    <n v="0"/>
    <n v="0"/>
    <n v="0"/>
    <n v="0"/>
    <n v="0"/>
    <n v="0"/>
    <n v="0"/>
    <n v="0"/>
    <n v="0"/>
    <n v="0"/>
    <n v="0"/>
    <n v="0"/>
    <n v="0"/>
    <n v="0"/>
    <n v="0"/>
  </r>
  <r>
    <x v="2"/>
    <x v="15"/>
    <s v="Grove Surgery"/>
    <s v="Y00155"/>
    <x v="1"/>
    <x v="100"/>
    <n v="673"/>
    <n v="139"/>
    <n v="65"/>
    <n v="649"/>
    <n v="257"/>
    <n v="71"/>
    <n v="65"/>
    <n v="17"/>
    <n v="106"/>
    <n v="178"/>
    <n v="63"/>
    <n v="612"/>
    <n v="142"/>
    <n v="143"/>
    <n v="101"/>
    <n v="220"/>
    <n v="20"/>
    <n v="68"/>
    <n v="673"/>
    <n v="650"/>
    <n v="284"/>
    <n v="175"/>
    <n v="81"/>
    <n v="48"/>
    <n v="42"/>
    <n v="0"/>
    <n v="0"/>
    <n v="0"/>
    <n v="0"/>
    <n v="0"/>
    <n v="0"/>
    <n v="0"/>
    <n v="0"/>
    <n v="0"/>
    <n v="0"/>
    <n v="0"/>
    <n v="0"/>
    <n v="0"/>
    <n v="0"/>
    <n v="0"/>
    <n v="0"/>
    <n v="0"/>
    <n v="0"/>
    <n v="0"/>
    <n v="0"/>
    <n v="0"/>
    <n v="0"/>
    <n v="0"/>
    <n v="0"/>
  </r>
  <r>
    <x v="2"/>
    <x v="15"/>
    <s v="Grove Surgery"/>
    <s v="Y00155"/>
    <x v="2"/>
    <x v="100"/>
    <n v="682"/>
    <n v="190"/>
    <n v="95"/>
    <n v="660"/>
    <n v="263"/>
    <n v="90"/>
    <n v="67"/>
    <n v="20"/>
    <n v="155"/>
    <n v="213"/>
    <n v="90"/>
    <n v="627"/>
    <n v="159"/>
    <n v="191"/>
    <n v="142"/>
    <n v="270"/>
    <n v="28"/>
    <n v="108"/>
    <n v="682"/>
    <n v="660"/>
    <n v="292"/>
    <n v="214"/>
    <n v="83"/>
    <n v="52"/>
    <n v="42"/>
    <n v="0"/>
    <n v="0"/>
    <n v="0"/>
    <n v="0"/>
    <n v="0"/>
    <n v="0"/>
    <n v="0"/>
    <n v="0"/>
    <n v="0"/>
    <n v="0"/>
    <n v="0"/>
    <n v="0"/>
    <n v="0"/>
    <n v="0"/>
    <n v="0"/>
    <n v="0"/>
    <n v="0"/>
    <n v="0"/>
    <n v="0"/>
    <n v="0"/>
    <n v="0"/>
    <n v="0"/>
    <n v="0"/>
    <n v="0"/>
  </r>
  <r>
    <x v="2"/>
    <x v="15"/>
    <s v="Grove Surgery"/>
    <s v="Y00155"/>
    <x v="3"/>
    <x v="100"/>
    <n v="705"/>
    <n v="249"/>
    <n v="132"/>
    <n v="681"/>
    <n v="270"/>
    <n v="119"/>
    <n v="69"/>
    <n v="23"/>
    <n v="216"/>
    <n v="289"/>
    <n v="121"/>
    <n v="651"/>
    <n v="233"/>
    <n v="253"/>
    <n v="193"/>
    <n v="352"/>
    <n v="46"/>
    <n v="162"/>
    <n v="705"/>
    <n v="681"/>
    <n v="300"/>
    <n v="234"/>
    <n v="85"/>
    <n v="53"/>
    <n v="42"/>
    <n v="0"/>
    <n v="0"/>
    <n v="0"/>
    <n v="0"/>
    <n v="0"/>
    <n v="0"/>
    <n v="0"/>
    <n v="0"/>
    <n v="0"/>
    <n v="0"/>
    <n v="0"/>
    <n v="0"/>
    <n v="0"/>
    <n v="0"/>
    <n v="0"/>
    <n v="0"/>
    <n v="0"/>
    <n v="0"/>
    <n v="0"/>
    <n v="0"/>
    <n v="0"/>
    <n v="0"/>
    <n v="0"/>
    <n v="0"/>
  </r>
  <r>
    <x v="2"/>
    <x v="15"/>
    <s v="Grove Surgery"/>
    <s v="Y00155"/>
    <x v="4"/>
    <x v="100"/>
    <n v="719"/>
    <n v="309"/>
    <n v="164"/>
    <n v="692"/>
    <n v="273"/>
    <n v="149"/>
    <n v="70"/>
    <n v="26"/>
    <n v="284"/>
    <n v="367"/>
    <n v="140"/>
    <n v="671"/>
    <n v="314"/>
    <n v="320"/>
    <n v="248"/>
    <n v="415"/>
    <n v="60"/>
    <n v="208"/>
    <n v="719"/>
    <n v="692"/>
    <n v="312"/>
    <n v="253"/>
    <n v="85"/>
    <n v="54"/>
    <n v="45"/>
    <n v="0"/>
    <n v="0"/>
    <n v="0"/>
    <n v="0"/>
    <n v="0"/>
    <n v="0"/>
    <n v="0"/>
    <n v="0"/>
    <n v="0"/>
    <n v="0"/>
    <n v="0"/>
    <n v="0"/>
    <n v="0"/>
    <n v="0"/>
    <n v="0"/>
    <n v="0"/>
    <n v="0"/>
    <n v="0"/>
    <n v="0"/>
    <n v="0"/>
    <n v="0"/>
    <n v="0"/>
    <n v="0"/>
    <n v="0"/>
  </r>
  <r>
    <x v="2"/>
    <x v="15"/>
    <s v="Grove Surgery"/>
    <s v="Y00155"/>
    <x v="5"/>
    <x v="100"/>
    <n v="727"/>
    <n v="370"/>
    <n v="197"/>
    <n v="699"/>
    <n v="275"/>
    <n v="173"/>
    <n v="70"/>
    <n v="27"/>
    <n v="343"/>
    <n v="438"/>
    <n v="182"/>
    <n v="684"/>
    <n v="377"/>
    <n v="383"/>
    <n v="307"/>
    <n v="477"/>
    <n v="83"/>
    <n v="269"/>
    <n v="727"/>
    <n v="699"/>
    <n v="318"/>
    <n v="264"/>
    <n v="88"/>
    <n v="55"/>
    <n v="48"/>
    <n v="0"/>
    <n v="0"/>
    <n v="0"/>
    <n v="0"/>
    <n v="0"/>
    <n v="0"/>
    <n v="0"/>
    <n v="0"/>
    <n v="0"/>
    <n v="0"/>
    <n v="0"/>
    <n v="0"/>
    <n v="0"/>
    <n v="0"/>
    <n v="0"/>
    <n v="0"/>
    <n v="0"/>
    <n v="0"/>
    <n v="0"/>
    <n v="0"/>
    <n v="0"/>
    <n v="0"/>
    <n v="0"/>
    <n v="0"/>
  </r>
  <r>
    <x v="2"/>
    <x v="15"/>
    <s v="Seven Kings Practice"/>
    <s v="F86637"/>
    <x v="0"/>
    <x v="101"/>
    <n v="468"/>
    <n v="27"/>
    <n v="6"/>
    <n v="368"/>
    <n v="125"/>
    <n v="13"/>
    <n v="15"/>
    <n v="0"/>
    <n v="38"/>
    <n v="44"/>
    <n v="19"/>
    <n v="445"/>
    <n v="75"/>
    <n v="37"/>
    <n v="32"/>
    <n v="60"/>
    <n v="11"/>
    <n v="2"/>
    <n v="468"/>
    <n v="368"/>
    <n v="168"/>
    <n v="74"/>
    <n v="49"/>
    <n v="19"/>
    <n v="19"/>
    <n v="0"/>
    <n v="0"/>
    <n v="0"/>
    <n v="0"/>
    <n v="0"/>
    <n v="0"/>
    <n v="0"/>
    <n v="0"/>
    <n v="0"/>
    <n v="0"/>
    <n v="0"/>
    <n v="0"/>
    <n v="0"/>
    <n v="0"/>
    <n v="0"/>
    <n v="0"/>
    <n v="0"/>
    <n v="0"/>
    <n v="0"/>
    <n v="0"/>
    <n v="0"/>
    <n v="0"/>
    <n v="0"/>
    <n v="0"/>
  </r>
  <r>
    <x v="2"/>
    <x v="15"/>
    <s v="Seven Kings Practice"/>
    <s v="F86637"/>
    <x v="1"/>
    <x v="101"/>
    <n v="474"/>
    <n v="71"/>
    <n v="26"/>
    <n v="374"/>
    <n v="128"/>
    <n v="29"/>
    <n v="15"/>
    <n v="0"/>
    <n v="92"/>
    <n v="96"/>
    <n v="58"/>
    <n v="454"/>
    <n v="118"/>
    <n v="93"/>
    <n v="84"/>
    <n v="121"/>
    <n v="42"/>
    <n v="10"/>
    <n v="474"/>
    <n v="374"/>
    <n v="172"/>
    <n v="123"/>
    <n v="51"/>
    <n v="27"/>
    <n v="16"/>
    <n v="0"/>
    <n v="0"/>
    <n v="0"/>
    <n v="0"/>
    <n v="0"/>
    <n v="0"/>
    <n v="0"/>
    <n v="0"/>
    <n v="0"/>
    <n v="0"/>
    <n v="0"/>
    <n v="0"/>
    <n v="0"/>
    <n v="0"/>
    <n v="0"/>
    <n v="0"/>
    <n v="0"/>
    <n v="0"/>
    <n v="0"/>
    <n v="0"/>
    <n v="0"/>
    <n v="0"/>
    <n v="0"/>
    <n v="0"/>
  </r>
  <r>
    <x v="2"/>
    <x v="15"/>
    <s v="Seven Kings Practice"/>
    <s v="F86637"/>
    <x v="2"/>
    <x v="101"/>
    <n v="480"/>
    <n v="118"/>
    <n v="56"/>
    <n v="379"/>
    <n v="129"/>
    <n v="38"/>
    <n v="17"/>
    <n v="4"/>
    <n v="153"/>
    <n v="146"/>
    <n v="108"/>
    <n v="464"/>
    <n v="161"/>
    <n v="149"/>
    <n v="139"/>
    <n v="184"/>
    <n v="81"/>
    <n v="37"/>
    <n v="480"/>
    <n v="379"/>
    <n v="179"/>
    <n v="138"/>
    <n v="52"/>
    <n v="29"/>
    <n v="17"/>
    <n v="0"/>
    <n v="0"/>
    <n v="0"/>
    <n v="0"/>
    <n v="0"/>
    <n v="0"/>
    <n v="0"/>
    <n v="0"/>
    <n v="0"/>
    <n v="0"/>
    <n v="0"/>
    <n v="0"/>
    <n v="0"/>
    <n v="0"/>
    <n v="0"/>
    <n v="0"/>
    <n v="0"/>
    <n v="0"/>
    <n v="0"/>
    <n v="0"/>
    <n v="0"/>
    <n v="0"/>
    <n v="0"/>
    <n v="0"/>
  </r>
  <r>
    <x v="2"/>
    <x v="15"/>
    <s v="Seven Kings Practice"/>
    <s v="F86637"/>
    <x v="3"/>
    <x v="101"/>
    <n v="484"/>
    <n v="163"/>
    <n v="84"/>
    <n v="384"/>
    <n v="128"/>
    <n v="49"/>
    <n v="17"/>
    <n v="6"/>
    <n v="207"/>
    <n v="188"/>
    <n v="152"/>
    <n v="469"/>
    <n v="198"/>
    <n v="206"/>
    <n v="194"/>
    <n v="233"/>
    <n v="117"/>
    <n v="37"/>
    <n v="484"/>
    <n v="384"/>
    <n v="181"/>
    <n v="142"/>
    <n v="51"/>
    <n v="29"/>
    <n v="17"/>
    <n v="0"/>
    <n v="0"/>
    <n v="0"/>
    <n v="0"/>
    <n v="0"/>
    <n v="0"/>
    <n v="0"/>
    <n v="0"/>
    <n v="0"/>
    <n v="0"/>
    <n v="0"/>
    <n v="0"/>
    <n v="0"/>
    <n v="0"/>
    <n v="0"/>
    <n v="0"/>
    <n v="0"/>
    <n v="0"/>
    <n v="0"/>
    <n v="0"/>
    <n v="0"/>
    <n v="0"/>
    <n v="0"/>
    <n v="0"/>
  </r>
  <r>
    <x v="2"/>
    <x v="15"/>
    <s v="Seven Kings Practice"/>
    <s v="F86637"/>
    <x v="4"/>
    <x v="101"/>
    <n v="488"/>
    <n v="197"/>
    <n v="101"/>
    <n v="389"/>
    <n v="130"/>
    <n v="58"/>
    <n v="17"/>
    <n v="8"/>
    <n v="252"/>
    <n v="229"/>
    <n v="201"/>
    <n v="474"/>
    <n v="240"/>
    <n v="251"/>
    <n v="237"/>
    <n v="269"/>
    <n v="155"/>
    <n v="112"/>
    <n v="488"/>
    <n v="389"/>
    <n v="181"/>
    <n v="142"/>
    <n v="53"/>
    <n v="30"/>
    <n v="17"/>
    <n v="0"/>
    <n v="0"/>
    <n v="0"/>
    <n v="0"/>
    <n v="0"/>
    <n v="0"/>
    <n v="0"/>
    <n v="0"/>
    <n v="0"/>
    <n v="0"/>
    <n v="0"/>
    <n v="0"/>
    <n v="0"/>
    <n v="0"/>
    <n v="0"/>
    <n v="0"/>
    <n v="0"/>
    <n v="0"/>
    <n v="0"/>
    <n v="0"/>
    <n v="0"/>
    <n v="0"/>
    <n v="0"/>
    <n v="0"/>
  </r>
  <r>
    <x v="2"/>
    <x v="15"/>
    <s v="Seven Kings Practice"/>
    <s v="F86637"/>
    <x v="5"/>
    <x v="101"/>
    <n v="492"/>
    <n v="217"/>
    <n v="114"/>
    <n v="392"/>
    <n v="131"/>
    <n v="65"/>
    <n v="16"/>
    <n v="7"/>
    <n v="282"/>
    <n v="259"/>
    <n v="267"/>
    <n v="479"/>
    <n v="266"/>
    <n v="280"/>
    <n v="265"/>
    <n v="299"/>
    <n v="184"/>
    <n v="118"/>
    <n v="492"/>
    <n v="392"/>
    <n v="183"/>
    <n v="143"/>
    <n v="52"/>
    <n v="29"/>
    <n v="16"/>
    <n v="0"/>
    <n v="0"/>
    <n v="0"/>
    <n v="0"/>
    <n v="0"/>
    <n v="0"/>
    <n v="0"/>
    <n v="0"/>
    <n v="0"/>
    <n v="0"/>
    <n v="0"/>
    <n v="0"/>
    <n v="0"/>
    <n v="0"/>
    <n v="0"/>
    <n v="0"/>
    <n v="0"/>
    <n v="0"/>
    <n v="0"/>
    <n v="0"/>
    <n v="0"/>
    <n v="0"/>
    <n v="0"/>
    <n v="0"/>
  </r>
  <r>
    <x v="2"/>
    <x v="15"/>
    <s v="The Palms Medical Centre"/>
    <s v="F86009"/>
    <x v="0"/>
    <x v="102"/>
    <n v="646"/>
    <n v="36"/>
    <n v="19"/>
    <n v="556"/>
    <n v="242"/>
    <n v="18"/>
    <n v="16"/>
    <n v="0"/>
    <n v="54"/>
    <n v="51"/>
    <n v="24"/>
    <n v="617"/>
    <n v="63"/>
    <n v="42"/>
    <n v="43"/>
    <n v="59"/>
    <n v="3"/>
    <n v="30"/>
    <n v="645"/>
    <n v="555"/>
    <n v="308"/>
    <n v="120"/>
    <n v="63"/>
    <n v="18"/>
    <n v="18"/>
    <n v="0"/>
    <n v="0"/>
    <n v="0"/>
    <n v="0"/>
    <n v="0"/>
    <n v="0"/>
    <n v="0"/>
    <n v="0"/>
    <n v="0"/>
    <n v="0"/>
    <n v="0"/>
    <n v="0"/>
    <n v="0"/>
    <n v="0"/>
    <n v="0"/>
    <n v="0"/>
    <n v="0"/>
    <n v="0"/>
    <n v="0"/>
    <n v="0"/>
    <n v="0"/>
    <n v="0"/>
    <n v="0"/>
    <n v="0"/>
  </r>
  <r>
    <x v="2"/>
    <x v="15"/>
    <s v="The Palms Medical Centre"/>
    <s v="F86009"/>
    <x v="1"/>
    <x v="102"/>
    <n v="651"/>
    <n v="98"/>
    <n v="61"/>
    <n v="561"/>
    <n v="244"/>
    <n v="36"/>
    <n v="16"/>
    <n v="0"/>
    <n v="133"/>
    <n v="103"/>
    <n v="61"/>
    <n v="624"/>
    <n v="101"/>
    <n v="114"/>
    <n v="110"/>
    <n v="124"/>
    <n v="20"/>
    <n v="56"/>
    <n v="650"/>
    <n v="560"/>
    <n v="313"/>
    <n v="216"/>
    <n v="64"/>
    <n v="35"/>
    <n v="17"/>
    <n v="0"/>
    <n v="0"/>
    <n v="0"/>
    <n v="0"/>
    <n v="0"/>
    <n v="0"/>
    <n v="0"/>
    <n v="0"/>
    <n v="0"/>
    <n v="0"/>
    <n v="0"/>
    <n v="0"/>
    <n v="0"/>
    <n v="0"/>
    <n v="0"/>
    <n v="0"/>
    <n v="0"/>
    <n v="0"/>
    <n v="0"/>
    <n v="0"/>
    <n v="0"/>
    <n v="0"/>
    <n v="0"/>
    <n v="0"/>
  </r>
  <r>
    <x v="2"/>
    <x v="15"/>
    <s v="The Palms Medical Centre"/>
    <s v="F86009"/>
    <x v="2"/>
    <x v="102"/>
    <n v="651"/>
    <n v="169"/>
    <n v="102"/>
    <n v="562"/>
    <n v="244"/>
    <n v="56"/>
    <n v="16"/>
    <n v="0"/>
    <n v="217"/>
    <n v="158"/>
    <n v="108"/>
    <n v="629"/>
    <n v="147"/>
    <n v="199"/>
    <n v="182"/>
    <n v="180"/>
    <n v="48"/>
    <n v="86"/>
    <n v="650"/>
    <n v="561"/>
    <n v="318"/>
    <n v="240"/>
    <n v="64"/>
    <n v="37"/>
    <n v="17"/>
    <n v="0"/>
    <n v="0"/>
    <n v="0"/>
    <n v="0"/>
    <n v="0"/>
    <n v="0"/>
    <n v="0"/>
    <n v="0"/>
    <n v="0"/>
    <n v="0"/>
    <n v="0"/>
    <n v="0"/>
    <n v="0"/>
    <n v="0"/>
    <n v="0"/>
    <n v="0"/>
    <n v="0"/>
    <n v="0"/>
    <n v="0"/>
    <n v="0"/>
    <n v="0"/>
    <n v="0"/>
    <n v="0"/>
    <n v="0"/>
  </r>
  <r>
    <x v="2"/>
    <x v="15"/>
    <s v="The Palms Medical Centre"/>
    <s v="F86009"/>
    <x v="3"/>
    <x v="102"/>
    <n v="653"/>
    <n v="252"/>
    <n v="144"/>
    <n v="564"/>
    <n v="229"/>
    <n v="70"/>
    <n v="34"/>
    <n v="5"/>
    <n v="314"/>
    <n v="235"/>
    <n v="172"/>
    <n v="631"/>
    <n v="235"/>
    <n v="293"/>
    <n v="269"/>
    <n v="266"/>
    <n v="76"/>
    <n v="129"/>
    <n v="652"/>
    <n v="563"/>
    <n v="330"/>
    <n v="256"/>
    <n v="66"/>
    <n v="38"/>
    <n v="18"/>
    <n v="0"/>
    <n v="0"/>
    <n v="0"/>
    <n v="0"/>
    <n v="0"/>
    <n v="0"/>
    <n v="0"/>
    <n v="0"/>
    <n v="0"/>
    <n v="0"/>
    <n v="0"/>
    <n v="0"/>
    <n v="0"/>
    <n v="0"/>
    <n v="0"/>
    <n v="0"/>
    <n v="0"/>
    <n v="0"/>
    <n v="0"/>
    <n v="0"/>
    <n v="0"/>
    <n v="0"/>
    <n v="0"/>
    <n v="0"/>
  </r>
  <r>
    <x v="2"/>
    <x v="15"/>
    <s v="The Palms Medical Centre"/>
    <s v="F86009"/>
    <x v="4"/>
    <x v="102"/>
    <n v="661"/>
    <n v="316"/>
    <n v="184"/>
    <n v="574"/>
    <n v="211"/>
    <n v="84"/>
    <n v="64"/>
    <n v="12"/>
    <n v="382"/>
    <n v="306"/>
    <n v="215"/>
    <n v="641"/>
    <n v="309"/>
    <n v="365"/>
    <n v="338"/>
    <n v="344"/>
    <n v="116"/>
    <n v="168"/>
    <n v="660"/>
    <n v="573"/>
    <n v="338"/>
    <n v="268"/>
    <n v="69"/>
    <n v="41"/>
    <n v="19"/>
    <n v="0"/>
    <n v="0"/>
    <n v="0"/>
    <n v="0"/>
    <n v="0"/>
    <n v="0"/>
    <n v="0"/>
    <n v="0"/>
    <n v="0"/>
    <n v="0"/>
    <n v="0"/>
    <n v="0"/>
    <n v="0"/>
    <n v="0"/>
    <n v="0"/>
    <n v="0"/>
    <n v="0"/>
    <n v="0"/>
    <n v="0"/>
    <n v="0"/>
    <n v="0"/>
    <n v="0"/>
    <n v="0"/>
    <n v="0"/>
  </r>
  <r>
    <x v="2"/>
    <x v="15"/>
    <s v="The Palms Medical Centre"/>
    <s v="F86009"/>
    <x v="5"/>
    <x v="102"/>
    <n v="668"/>
    <n v="368"/>
    <n v="208"/>
    <n v="578"/>
    <n v="213"/>
    <n v="93"/>
    <n v="63"/>
    <n v="14"/>
    <n v="435"/>
    <n v="347"/>
    <n v="250"/>
    <n v="651"/>
    <n v="350"/>
    <n v="424"/>
    <n v="392"/>
    <n v="394"/>
    <n v="147"/>
    <n v="191"/>
    <n v="667"/>
    <n v="577"/>
    <n v="342"/>
    <n v="276"/>
    <n v="72"/>
    <n v="44"/>
    <n v="21"/>
    <n v="0"/>
    <n v="0"/>
    <n v="0"/>
    <n v="0"/>
    <n v="0"/>
    <n v="0"/>
    <n v="0"/>
    <n v="0"/>
    <n v="0"/>
    <n v="0"/>
    <n v="0"/>
    <n v="0"/>
    <n v="0"/>
    <n v="0"/>
    <n v="0"/>
    <n v="0"/>
    <n v="0"/>
    <n v="0"/>
    <n v="0"/>
    <n v="0"/>
    <n v="0"/>
    <n v="0"/>
    <n v="0"/>
    <n v="0"/>
  </r>
  <r>
    <x v="2"/>
    <x v="16"/>
    <s v="Aldersbrook Medical Centre"/>
    <s v="F86731"/>
    <x v="0"/>
    <x v="103"/>
    <n v="238"/>
    <n v="19"/>
    <n v="12"/>
    <n v="161"/>
    <n v="77"/>
    <n v="11"/>
    <n v="10"/>
    <n v="0"/>
    <n v="38"/>
    <n v="37"/>
    <n v="31"/>
    <n v="221"/>
    <n v="35"/>
    <n v="38"/>
    <n v="35"/>
    <n v="43"/>
    <n v="30"/>
    <n v="15"/>
    <n v="238"/>
    <n v="161"/>
    <n v="105"/>
    <n v="48"/>
    <n v="24"/>
    <n v="11"/>
    <n v="7"/>
    <n v="0"/>
    <n v="0"/>
    <n v="0"/>
    <n v="0"/>
    <n v="0"/>
    <n v="0"/>
    <n v="0"/>
    <n v="0"/>
    <n v="0"/>
    <n v="0"/>
    <n v="0"/>
    <n v="0"/>
    <n v="0"/>
    <n v="0"/>
    <n v="0"/>
    <n v="0"/>
    <n v="0"/>
    <n v="0"/>
    <n v="0"/>
    <n v="0"/>
    <n v="0"/>
    <n v="0"/>
    <n v="0"/>
    <n v="0"/>
  </r>
  <r>
    <x v="2"/>
    <x v="16"/>
    <s v="Aldersbrook Medical Centre"/>
    <s v="F86731"/>
    <x v="1"/>
    <x v="103"/>
    <n v="239"/>
    <n v="34"/>
    <n v="20"/>
    <n v="162"/>
    <n v="77"/>
    <n v="19"/>
    <n v="9"/>
    <n v="0"/>
    <n v="60"/>
    <n v="54"/>
    <n v="44"/>
    <n v="222"/>
    <n v="51"/>
    <n v="57"/>
    <n v="49"/>
    <n v="63"/>
    <n v="40"/>
    <n v="28"/>
    <n v="239"/>
    <n v="162"/>
    <n v="106"/>
    <n v="66"/>
    <n v="24"/>
    <n v="14"/>
    <n v="7"/>
    <n v="0"/>
    <n v="0"/>
    <n v="0"/>
    <n v="0"/>
    <n v="0"/>
    <n v="0"/>
    <n v="0"/>
    <n v="0"/>
    <n v="0"/>
    <n v="0"/>
    <n v="0"/>
    <n v="0"/>
    <n v="0"/>
    <n v="0"/>
    <n v="0"/>
    <n v="0"/>
    <n v="0"/>
    <n v="0"/>
    <n v="0"/>
    <n v="0"/>
    <n v="0"/>
    <n v="0"/>
    <n v="0"/>
    <n v="0"/>
  </r>
  <r>
    <x v="2"/>
    <x v="16"/>
    <s v="Aldersbrook Medical Centre"/>
    <s v="F86731"/>
    <x v="2"/>
    <x v="103"/>
    <n v="242"/>
    <n v="54"/>
    <n v="33"/>
    <n v="164"/>
    <n v="79"/>
    <n v="23"/>
    <n v="9"/>
    <n v="1"/>
    <n v="89"/>
    <n v="86"/>
    <n v="71"/>
    <n v="227"/>
    <n v="80"/>
    <n v="86"/>
    <n v="78"/>
    <n v="96"/>
    <n v="63"/>
    <n v="43"/>
    <n v="242"/>
    <n v="164"/>
    <n v="107"/>
    <n v="81"/>
    <n v="24"/>
    <n v="15"/>
    <n v="7"/>
    <n v="0"/>
    <n v="0"/>
    <n v="0"/>
    <n v="0"/>
    <n v="0"/>
    <n v="0"/>
    <n v="0"/>
    <n v="0"/>
    <n v="0"/>
    <n v="0"/>
    <n v="0"/>
    <n v="0"/>
    <n v="0"/>
    <n v="0"/>
    <n v="0"/>
    <n v="0"/>
    <n v="0"/>
    <n v="0"/>
    <n v="0"/>
    <n v="0"/>
    <n v="0"/>
    <n v="0"/>
    <n v="0"/>
    <n v="0"/>
  </r>
  <r>
    <x v="2"/>
    <x v="16"/>
    <s v="Aldersbrook Medical Centre"/>
    <s v="F86731"/>
    <x v="3"/>
    <x v="103"/>
    <n v="258"/>
    <n v="109"/>
    <n v="68"/>
    <n v="180"/>
    <n v="82"/>
    <n v="50"/>
    <n v="9"/>
    <n v="2"/>
    <n v="158"/>
    <n v="157"/>
    <n v="128"/>
    <n v="241"/>
    <n v="149"/>
    <n v="158"/>
    <n v="148"/>
    <n v="171"/>
    <n v="119"/>
    <n v="61"/>
    <n v="258"/>
    <n v="180"/>
    <n v="113"/>
    <n v="86"/>
    <n v="24"/>
    <n v="16"/>
    <n v="12"/>
    <n v="0"/>
    <n v="0"/>
    <n v="0"/>
    <n v="0"/>
    <n v="0"/>
    <n v="0"/>
    <n v="0"/>
    <n v="0"/>
    <n v="0"/>
    <n v="0"/>
    <n v="0"/>
    <n v="0"/>
    <n v="0"/>
    <n v="0"/>
    <n v="0"/>
    <n v="0"/>
    <n v="0"/>
    <n v="0"/>
    <n v="0"/>
    <n v="0"/>
    <n v="0"/>
    <n v="0"/>
    <n v="0"/>
    <n v="0"/>
  </r>
  <r>
    <x v="2"/>
    <x v="16"/>
    <s v="Aldersbrook Medical Centre"/>
    <s v="F86731"/>
    <x v="4"/>
    <x v="103"/>
    <n v="258"/>
    <n v="127"/>
    <n v="81"/>
    <n v="181"/>
    <n v="81"/>
    <n v="57"/>
    <n v="9"/>
    <n v="2"/>
    <n v="179"/>
    <n v="175"/>
    <n v="150"/>
    <n v="242"/>
    <n v="169"/>
    <n v="180"/>
    <n v="169"/>
    <n v="189"/>
    <n v="139"/>
    <n v="77"/>
    <n v="258"/>
    <n v="181"/>
    <n v="116"/>
    <n v="88"/>
    <n v="25"/>
    <n v="17"/>
    <n v="12"/>
    <n v="0"/>
    <n v="0"/>
    <n v="0"/>
    <n v="0"/>
    <n v="0"/>
    <n v="0"/>
    <n v="0"/>
    <n v="0"/>
    <n v="0"/>
    <n v="0"/>
    <n v="0"/>
    <n v="0"/>
    <n v="0"/>
    <n v="0"/>
    <n v="0"/>
    <n v="0"/>
    <n v="0"/>
    <n v="0"/>
    <n v="0"/>
    <n v="0"/>
    <n v="0"/>
    <n v="0"/>
    <n v="0"/>
    <n v="0"/>
  </r>
  <r>
    <x v="2"/>
    <x v="16"/>
    <s v="Aldersbrook Medical Centre"/>
    <s v="F86731"/>
    <x v="5"/>
    <x v="103"/>
    <n v="255"/>
    <n v="138"/>
    <n v="91"/>
    <n v="180"/>
    <n v="80"/>
    <n v="60"/>
    <n v="9"/>
    <n v="2"/>
    <n v="195"/>
    <n v="191"/>
    <n v="167"/>
    <n v="243"/>
    <n v="183"/>
    <n v="195"/>
    <n v="187"/>
    <n v="203"/>
    <n v="156"/>
    <n v="87"/>
    <n v="255"/>
    <n v="180"/>
    <n v="116"/>
    <n v="90"/>
    <n v="24"/>
    <n v="17"/>
    <n v="11"/>
    <n v="0"/>
    <n v="0"/>
    <n v="0"/>
    <n v="0"/>
    <n v="0"/>
    <n v="0"/>
    <n v="0"/>
    <n v="0"/>
    <n v="0"/>
    <n v="0"/>
    <n v="0"/>
    <n v="0"/>
    <n v="0"/>
    <n v="0"/>
    <n v="0"/>
    <n v="0"/>
    <n v="0"/>
    <n v="0"/>
    <n v="0"/>
    <n v="0"/>
    <n v="0"/>
    <n v="0"/>
    <n v="0"/>
    <n v="0"/>
  </r>
  <r>
    <x v="2"/>
    <x v="16"/>
    <s v="Broadway Surgery"/>
    <s v="F86013"/>
    <x v="0"/>
    <x v="104"/>
    <n v="275"/>
    <n v="51"/>
    <n v="20"/>
    <n v="242"/>
    <n v="97"/>
    <n v="11"/>
    <n v="24"/>
    <n v="3"/>
    <n v="64"/>
    <n v="35"/>
    <n v="32"/>
    <n v="247"/>
    <n v="14"/>
    <n v="54"/>
    <n v="38"/>
    <n v="36"/>
    <n v="5"/>
    <n v="7"/>
    <n v="275"/>
    <n v="242"/>
    <n v="118"/>
    <n v="73"/>
    <n v="34"/>
    <n v="23"/>
    <n v="0"/>
    <n v="0"/>
    <n v="0"/>
    <n v="0"/>
    <n v="0"/>
    <n v="0"/>
    <n v="0"/>
    <n v="0"/>
    <n v="0"/>
    <n v="0"/>
    <n v="0"/>
    <n v="0"/>
    <n v="0"/>
    <n v="0"/>
    <n v="0"/>
    <n v="0"/>
    <n v="0"/>
    <n v="0"/>
    <n v="0"/>
    <n v="0"/>
    <n v="0"/>
    <n v="0"/>
    <n v="0"/>
    <n v="0"/>
    <n v="0"/>
  </r>
  <r>
    <x v="2"/>
    <x v="16"/>
    <s v="Broadway Surgery"/>
    <s v="F86013"/>
    <x v="1"/>
    <x v="104"/>
    <n v="272"/>
    <n v="81"/>
    <n v="35"/>
    <n v="239"/>
    <n v="97"/>
    <n v="19"/>
    <n v="24"/>
    <n v="4"/>
    <n v="97"/>
    <n v="64"/>
    <n v="50"/>
    <n v="247"/>
    <n v="39"/>
    <n v="89"/>
    <n v="71"/>
    <n v="71"/>
    <n v="16"/>
    <n v="17"/>
    <n v="272"/>
    <n v="239"/>
    <n v="116"/>
    <n v="84"/>
    <n v="35"/>
    <n v="20"/>
    <n v="11"/>
    <n v="0"/>
    <n v="0"/>
    <n v="0"/>
    <n v="0"/>
    <n v="0"/>
    <n v="0"/>
    <n v="0"/>
    <n v="0"/>
    <n v="0"/>
    <n v="0"/>
    <n v="0"/>
    <n v="0"/>
    <n v="0"/>
    <n v="0"/>
    <n v="0"/>
    <n v="0"/>
    <n v="0"/>
    <n v="0"/>
    <n v="0"/>
    <n v="0"/>
    <n v="0"/>
    <n v="0"/>
    <n v="0"/>
    <n v="0"/>
  </r>
  <r>
    <x v="2"/>
    <x v="16"/>
    <s v="Broadway Surgery"/>
    <s v="F86013"/>
    <x v="2"/>
    <x v="104"/>
    <n v="273"/>
    <n v="103"/>
    <n v="47"/>
    <n v="240"/>
    <n v="97"/>
    <n v="31"/>
    <n v="26"/>
    <n v="5"/>
    <n v="130"/>
    <n v="100"/>
    <n v="72"/>
    <n v="250"/>
    <n v="61"/>
    <n v="117"/>
    <n v="101"/>
    <n v="107"/>
    <n v="35"/>
    <n v="32"/>
    <n v="273"/>
    <n v="240"/>
    <n v="118"/>
    <n v="86"/>
    <n v="37"/>
    <n v="24"/>
    <n v="11"/>
    <n v="0"/>
    <n v="0"/>
    <n v="0"/>
    <n v="0"/>
    <n v="0"/>
    <n v="0"/>
    <n v="0"/>
    <n v="0"/>
    <n v="0"/>
    <n v="0"/>
    <n v="0"/>
    <n v="0"/>
    <n v="0"/>
    <n v="0"/>
    <n v="0"/>
    <n v="0"/>
    <n v="0"/>
    <n v="0"/>
    <n v="0"/>
    <n v="0"/>
    <n v="0"/>
    <n v="0"/>
    <n v="0"/>
    <n v="0"/>
  </r>
  <r>
    <x v="2"/>
    <x v="16"/>
    <s v="Broadway Surgery"/>
    <s v="F86013"/>
    <x v="3"/>
    <x v="104"/>
    <n v="266"/>
    <n v="117"/>
    <n v="58"/>
    <n v="234"/>
    <n v="97"/>
    <n v="37"/>
    <n v="22"/>
    <n v="9"/>
    <n v="147"/>
    <n v="110"/>
    <n v="87"/>
    <n v="248"/>
    <n v="75"/>
    <n v="134"/>
    <n v="112"/>
    <n v="120"/>
    <n v="43"/>
    <n v="40"/>
    <n v="266"/>
    <n v="234"/>
    <n v="118"/>
    <n v="89"/>
    <n v="35"/>
    <n v="22"/>
    <n v="10"/>
    <n v="0"/>
    <n v="0"/>
    <n v="0"/>
    <n v="0"/>
    <n v="0"/>
    <n v="0"/>
    <n v="0"/>
    <n v="0"/>
    <n v="0"/>
    <n v="0"/>
    <n v="0"/>
    <n v="0"/>
    <n v="0"/>
    <n v="0"/>
    <n v="0"/>
    <n v="0"/>
    <n v="0"/>
    <n v="0"/>
    <n v="0"/>
    <n v="0"/>
    <n v="0"/>
    <n v="0"/>
    <n v="0"/>
    <n v="0"/>
  </r>
  <r>
    <x v="2"/>
    <x v="16"/>
    <s v="Broadway Surgery"/>
    <s v="F86013"/>
    <x v="4"/>
    <x v="104"/>
    <n v="265"/>
    <n v="141"/>
    <n v="72"/>
    <n v="231"/>
    <n v="96"/>
    <n v="59"/>
    <n v="22"/>
    <n v="13"/>
    <n v="177"/>
    <n v="167"/>
    <n v="114"/>
    <n v="253"/>
    <n v="137"/>
    <n v="163"/>
    <n v="147"/>
    <n v="182"/>
    <n v="68"/>
    <n v="51"/>
    <n v="265"/>
    <n v="231"/>
    <n v="117"/>
    <n v="88"/>
    <n v="33"/>
    <n v="21"/>
    <n v="11"/>
    <n v="0"/>
    <n v="0"/>
    <n v="0"/>
    <n v="0"/>
    <n v="0"/>
    <n v="0"/>
    <n v="0"/>
    <n v="0"/>
    <n v="0"/>
    <n v="0"/>
    <n v="0"/>
    <n v="0"/>
    <n v="0"/>
    <n v="0"/>
    <n v="0"/>
    <n v="0"/>
    <n v="0"/>
    <n v="0"/>
    <n v="0"/>
    <n v="0"/>
    <n v="0"/>
    <n v="0"/>
    <n v="0"/>
    <n v="0"/>
  </r>
  <r>
    <x v="2"/>
    <x v="16"/>
    <s v="Broadway Surgery"/>
    <s v="F86013"/>
    <x v="5"/>
    <x v="104"/>
    <n v="259"/>
    <n v="171"/>
    <n v="91"/>
    <n v="225"/>
    <n v="90"/>
    <n v="67"/>
    <n v="24"/>
    <n v="14"/>
    <n v="205"/>
    <n v="183"/>
    <n v="144"/>
    <n v="250"/>
    <n v="156"/>
    <n v="196"/>
    <n v="178"/>
    <n v="198"/>
    <n v="101"/>
    <n v="61"/>
    <n v="259"/>
    <n v="225"/>
    <n v="112"/>
    <n v="85"/>
    <n v="33"/>
    <n v="20"/>
    <n v="12"/>
    <n v="0"/>
    <n v="0"/>
    <n v="0"/>
    <n v="0"/>
    <n v="0"/>
    <n v="0"/>
    <n v="0"/>
    <n v="0"/>
    <n v="0"/>
    <n v="0"/>
    <n v="0"/>
    <n v="0"/>
    <n v="0"/>
    <n v="0"/>
    <n v="0"/>
    <n v="0"/>
    <n v="0"/>
    <n v="0"/>
    <n v="0"/>
    <n v="0"/>
    <n v="0"/>
    <n v="0"/>
    <n v="0"/>
    <n v="0"/>
  </r>
  <r>
    <x v="2"/>
    <x v="16"/>
    <s v="Clayhall Clinic"/>
    <s v="F86691"/>
    <x v="0"/>
    <x v="105"/>
    <n v="948"/>
    <n v="64"/>
    <n v="30"/>
    <n v="756"/>
    <n v="363"/>
    <n v="13"/>
    <n v="77"/>
    <n v="2"/>
    <n v="92"/>
    <n v="47"/>
    <n v="23"/>
    <n v="902"/>
    <n v="51"/>
    <n v="90"/>
    <n v="80"/>
    <n v="62"/>
    <n v="6"/>
    <n v="48"/>
    <n v="948"/>
    <n v="756"/>
    <n v="445"/>
    <n v="178"/>
    <n v="90"/>
    <n v="41"/>
    <n v="27"/>
    <n v="0"/>
    <n v="0"/>
    <n v="0"/>
    <n v="0"/>
    <n v="0"/>
    <n v="0"/>
    <n v="0"/>
    <n v="0"/>
    <n v="0"/>
    <n v="0"/>
    <n v="0"/>
    <n v="0"/>
    <n v="0"/>
    <n v="0"/>
    <n v="0"/>
    <n v="0"/>
    <n v="0"/>
    <n v="0"/>
    <n v="0"/>
    <n v="0"/>
    <n v="0"/>
    <n v="0"/>
    <n v="0"/>
    <n v="0"/>
  </r>
  <r>
    <x v="2"/>
    <x v="16"/>
    <s v="Clayhall Clinic"/>
    <s v="F86691"/>
    <x v="1"/>
    <x v="105"/>
    <n v="962"/>
    <n v="177"/>
    <n v="91"/>
    <n v="767"/>
    <n v="367"/>
    <n v="53"/>
    <n v="79"/>
    <n v="9"/>
    <n v="240"/>
    <n v="207"/>
    <n v="111"/>
    <n v="923"/>
    <n v="173"/>
    <n v="235"/>
    <n v="211"/>
    <n v="223"/>
    <n v="51"/>
    <n v="76"/>
    <n v="962"/>
    <n v="767"/>
    <n v="455"/>
    <n v="317"/>
    <n v="92"/>
    <n v="61"/>
    <n v="27"/>
    <n v="0"/>
    <n v="0"/>
    <n v="0"/>
    <n v="0"/>
    <n v="0"/>
    <n v="0"/>
    <n v="0"/>
    <n v="0"/>
    <n v="0"/>
    <n v="0"/>
    <n v="0"/>
    <n v="0"/>
    <n v="0"/>
    <n v="0"/>
    <n v="0"/>
    <n v="0"/>
    <n v="0"/>
    <n v="0"/>
    <n v="0"/>
    <n v="0"/>
    <n v="0"/>
    <n v="0"/>
    <n v="0"/>
    <n v="0"/>
  </r>
  <r>
    <x v="2"/>
    <x v="16"/>
    <s v="Clayhall Clinic"/>
    <s v="F86691"/>
    <x v="2"/>
    <x v="105"/>
    <n v="965"/>
    <n v="299"/>
    <n v="146"/>
    <n v="771"/>
    <n v="368"/>
    <n v="89"/>
    <n v="80"/>
    <n v="17"/>
    <n v="388"/>
    <n v="315"/>
    <n v="225"/>
    <n v="933"/>
    <n v="266"/>
    <n v="390"/>
    <n v="350"/>
    <n v="341"/>
    <n v="116"/>
    <n v="128"/>
    <n v="965"/>
    <n v="771"/>
    <n v="464"/>
    <n v="357"/>
    <n v="91"/>
    <n v="62"/>
    <n v="26"/>
    <n v="0"/>
    <n v="0"/>
    <n v="0"/>
    <n v="0"/>
    <n v="0"/>
    <n v="0"/>
    <n v="0"/>
    <n v="0"/>
    <n v="0"/>
    <n v="0"/>
    <n v="0"/>
    <n v="0"/>
    <n v="0"/>
    <n v="0"/>
    <n v="0"/>
    <n v="0"/>
    <n v="0"/>
    <n v="0"/>
    <n v="0"/>
    <n v="0"/>
    <n v="0"/>
    <n v="0"/>
    <n v="0"/>
    <n v="0"/>
  </r>
  <r>
    <x v="2"/>
    <x v="16"/>
    <s v="Clayhall Clinic"/>
    <s v="F86691"/>
    <x v="3"/>
    <x v="105"/>
    <n v="971"/>
    <n v="439"/>
    <n v="235"/>
    <n v="776"/>
    <n v="367"/>
    <n v="149"/>
    <n v="81"/>
    <n v="19"/>
    <n v="560"/>
    <n v="493"/>
    <n v="356"/>
    <n v="947"/>
    <n v="406"/>
    <n v="568"/>
    <n v="524"/>
    <n v="514"/>
    <n v="230"/>
    <n v="185"/>
    <n v="971"/>
    <n v="776"/>
    <n v="473"/>
    <n v="421"/>
    <n v="91"/>
    <n v="64"/>
    <n v="25"/>
    <n v="0"/>
    <n v="0"/>
    <n v="0"/>
    <n v="0"/>
    <n v="0"/>
    <n v="0"/>
    <n v="0"/>
    <n v="0"/>
    <n v="0"/>
    <n v="0"/>
    <n v="0"/>
    <n v="0"/>
    <n v="0"/>
    <n v="0"/>
    <n v="0"/>
    <n v="0"/>
    <n v="0"/>
    <n v="0"/>
    <n v="0"/>
    <n v="0"/>
    <n v="0"/>
    <n v="0"/>
    <n v="0"/>
    <n v="0"/>
  </r>
  <r>
    <x v="2"/>
    <x v="16"/>
    <s v="Clayhall Clinic"/>
    <s v="F86691"/>
    <x v="4"/>
    <x v="105"/>
    <n v="968"/>
    <n v="512"/>
    <n v="284"/>
    <n v="775"/>
    <n v="369"/>
    <n v="184"/>
    <n v="81"/>
    <n v="24"/>
    <n v="652"/>
    <n v="582"/>
    <n v="433"/>
    <n v="948"/>
    <n v="494"/>
    <n v="656"/>
    <n v="612"/>
    <n v="596"/>
    <n v="305"/>
    <n v="232"/>
    <n v="968"/>
    <n v="775"/>
    <n v="478"/>
    <n v="447"/>
    <n v="90"/>
    <n v="65"/>
    <n v="22"/>
    <n v="0"/>
    <n v="0"/>
    <n v="0"/>
    <n v="0"/>
    <n v="0"/>
    <n v="0"/>
    <n v="0"/>
    <n v="0"/>
    <n v="0"/>
    <n v="0"/>
    <n v="0"/>
    <n v="0"/>
    <n v="0"/>
    <n v="0"/>
    <n v="0"/>
    <n v="0"/>
    <n v="0"/>
    <n v="0"/>
    <n v="0"/>
    <n v="0"/>
    <n v="0"/>
    <n v="0"/>
    <n v="0"/>
    <n v="0"/>
  </r>
  <r>
    <x v="2"/>
    <x v="16"/>
    <s v="Clayhall Clinic"/>
    <s v="F86691"/>
    <x v="5"/>
    <x v="105"/>
    <n v="971"/>
    <n v="563"/>
    <n v="317"/>
    <n v="776"/>
    <n v="367"/>
    <n v="209"/>
    <n v="81"/>
    <n v="28"/>
    <n v="719"/>
    <n v="666"/>
    <n v="480"/>
    <n v="954"/>
    <n v="575"/>
    <n v="720"/>
    <n v="680"/>
    <n v="681"/>
    <n v="360"/>
    <n v="293"/>
    <n v="971"/>
    <n v="776"/>
    <n v="480"/>
    <n v="461"/>
    <n v="93"/>
    <n v="71"/>
    <n v="21"/>
    <n v="9"/>
    <n v="0"/>
    <n v="0"/>
    <n v="0"/>
    <n v="0"/>
    <n v="0"/>
    <n v="0"/>
    <n v="0"/>
    <n v="0"/>
    <n v="0"/>
    <n v="0"/>
    <n v="0"/>
    <n v="0"/>
    <n v="0"/>
    <n v="0"/>
    <n v="9"/>
    <n v="7"/>
    <n v="8"/>
    <n v="8"/>
    <n v="7"/>
    <n v="8"/>
    <n v="4"/>
    <n v="8"/>
    <n v="8"/>
  </r>
  <r>
    <x v="2"/>
    <x v="16"/>
    <s v="Elmhurst Practice"/>
    <s v="F86064"/>
    <x v="0"/>
    <x v="106"/>
    <n v="232"/>
    <n v="13"/>
    <n v="8"/>
    <n v="194"/>
    <n v="100"/>
    <n v="5"/>
    <n v="22"/>
    <n v="1"/>
    <n v="18"/>
    <n v="10"/>
    <n v="8"/>
    <n v="216"/>
    <n v="14"/>
    <n v="18"/>
    <n v="13"/>
    <n v="20"/>
    <n v="3"/>
    <n v="11"/>
    <n v="232"/>
    <n v="194"/>
    <n v="123"/>
    <n v="30"/>
    <n v="34"/>
    <n v="15"/>
    <n v="7"/>
    <n v="0"/>
    <n v="0"/>
    <n v="0"/>
    <n v="0"/>
    <n v="0"/>
    <n v="0"/>
    <n v="0"/>
    <n v="0"/>
    <n v="0"/>
    <n v="0"/>
    <n v="0"/>
    <n v="0"/>
    <n v="0"/>
    <n v="0"/>
    <n v="0"/>
    <n v="0"/>
    <n v="0"/>
    <n v="0"/>
    <n v="0"/>
    <n v="0"/>
    <n v="0"/>
    <n v="0"/>
    <n v="0"/>
    <n v="0"/>
  </r>
  <r>
    <x v="2"/>
    <x v="16"/>
    <s v="Elmhurst Practice"/>
    <s v="F86064"/>
    <x v="1"/>
    <x v="106"/>
    <n v="235"/>
    <n v="26"/>
    <n v="17"/>
    <n v="196"/>
    <n v="101"/>
    <n v="8"/>
    <n v="24"/>
    <n v="4"/>
    <n v="34"/>
    <n v="14"/>
    <n v="11"/>
    <n v="224"/>
    <n v="15"/>
    <n v="36"/>
    <n v="23"/>
    <n v="37"/>
    <n v="4"/>
    <n v="21"/>
    <n v="235"/>
    <n v="196"/>
    <n v="124"/>
    <n v="67"/>
    <n v="34"/>
    <n v="17"/>
    <n v="7"/>
    <n v="0"/>
    <n v="0"/>
    <n v="0"/>
    <n v="0"/>
    <n v="0"/>
    <n v="0"/>
    <n v="0"/>
    <n v="0"/>
    <n v="0"/>
    <n v="0"/>
    <n v="0"/>
    <n v="0"/>
    <n v="0"/>
    <n v="0"/>
    <n v="0"/>
    <n v="0"/>
    <n v="0"/>
    <n v="0"/>
    <n v="0"/>
    <n v="0"/>
    <n v="0"/>
    <n v="0"/>
    <n v="0"/>
    <n v="0"/>
  </r>
  <r>
    <x v="2"/>
    <x v="16"/>
    <s v="Elmhurst Practice"/>
    <s v="F86064"/>
    <x v="2"/>
    <x v="106"/>
    <n v="231"/>
    <n v="38"/>
    <n v="23"/>
    <n v="193"/>
    <n v="100"/>
    <n v="14"/>
    <n v="25"/>
    <n v="5"/>
    <n v="49"/>
    <n v="30"/>
    <n v="26"/>
    <n v="220"/>
    <n v="25"/>
    <n v="52"/>
    <n v="36"/>
    <n v="62"/>
    <n v="10"/>
    <n v="32"/>
    <n v="231"/>
    <n v="193"/>
    <n v="124"/>
    <n v="74"/>
    <n v="34"/>
    <n v="17"/>
    <n v="7"/>
    <n v="0"/>
    <n v="0"/>
    <n v="0"/>
    <n v="0"/>
    <n v="0"/>
    <n v="0"/>
    <n v="0"/>
    <n v="0"/>
    <n v="0"/>
    <n v="0"/>
    <n v="0"/>
    <n v="0"/>
    <n v="0"/>
    <n v="0"/>
    <n v="0"/>
    <n v="0"/>
    <n v="0"/>
    <n v="0"/>
    <n v="0"/>
    <n v="0"/>
    <n v="0"/>
    <n v="0"/>
    <n v="0"/>
    <n v="0"/>
  </r>
  <r>
    <x v="2"/>
    <x v="16"/>
    <s v="Elmhurst Practice"/>
    <s v="F86064"/>
    <x v="3"/>
    <x v="106"/>
    <n v="232"/>
    <n v="59"/>
    <n v="36"/>
    <n v="195"/>
    <n v="102"/>
    <n v="24"/>
    <n v="25"/>
    <n v="7"/>
    <n v="74"/>
    <n v="52"/>
    <n v="34"/>
    <n v="221"/>
    <n v="45"/>
    <n v="73"/>
    <n v="57"/>
    <n v="87"/>
    <n v="16"/>
    <n v="59"/>
    <n v="232"/>
    <n v="195"/>
    <n v="125"/>
    <n v="80"/>
    <n v="35"/>
    <n v="17"/>
    <n v="7"/>
    <n v="0"/>
    <n v="0"/>
    <n v="0"/>
    <n v="0"/>
    <n v="0"/>
    <n v="0"/>
    <n v="0"/>
    <n v="0"/>
    <n v="0"/>
    <n v="0"/>
    <n v="0"/>
    <n v="0"/>
    <n v="0"/>
    <n v="0"/>
    <n v="0"/>
    <n v="0"/>
    <n v="0"/>
    <n v="0"/>
    <n v="0"/>
    <n v="0"/>
    <n v="0"/>
    <n v="0"/>
    <n v="0"/>
    <n v="0"/>
  </r>
  <r>
    <x v="2"/>
    <x v="16"/>
    <s v="Elmhurst Practice"/>
    <s v="F86064"/>
    <x v="4"/>
    <x v="106"/>
    <n v="233"/>
    <n v="74"/>
    <n v="47"/>
    <n v="196"/>
    <n v="102"/>
    <n v="27"/>
    <n v="26"/>
    <n v="9"/>
    <n v="90"/>
    <n v="60"/>
    <n v="44"/>
    <n v="223"/>
    <n v="52"/>
    <n v="91"/>
    <n v="71"/>
    <n v="98"/>
    <n v="27"/>
    <n v="68"/>
    <n v="233"/>
    <n v="196"/>
    <n v="126"/>
    <n v="82"/>
    <n v="35"/>
    <n v="17"/>
    <n v="7"/>
    <n v="0"/>
    <n v="0"/>
    <n v="0"/>
    <n v="0"/>
    <n v="0"/>
    <n v="0"/>
    <n v="0"/>
    <n v="0"/>
    <n v="0"/>
    <n v="0"/>
    <n v="0"/>
    <n v="0"/>
    <n v="0"/>
    <n v="0"/>
    <n v="0"/>
    <n v="0"/>
    <n v="0"/>
    <n v="0"/>
    <n v="0"/>
    <n v="0"/>
    <n v="0"/>
    <n v="0"/>
    <n v="0"/>
    <n v="0"/>
  </r>
  <r>
    <x v="2"/>
    <x v="16"/>
    <s v="Elmhurst Practice"/>
    <s v="F86064"/>
    <x v="5"/>
    <x v="106"/>
    <n v="233"/>
    <n v="87"/>
    <n v="57"/>
    <n v="196"/>
    <n v="102"/>
    <n v="30"/>
    <n v="25"/>
    <n v="9"/>
    <n v="105"/>
    <n v="66"/>
    <n v="53"/>
    <n v="223"/>
    <n v="58"/>
    <n v="109"/>
    <n v="87"/>
    <n v="110"/>
    <n v="31"/>
    <n v="78"/>
    <n v="233"/>
    <n v="196"/>
    <n v="126"/>
    <n v="82"/>
    <n v="36"/>
    <n v="20"/>
    <n v="7"/>
    <n v="0"/>
    <n v="0"/>
    <n v="0"/>
    <n v="0"/>
    <n v="0"/>
    <n v="0"/>
    <n v="0"/>
    <n v="0"/>
    <n v="0"/>
    <n v="0"/>
    <n v="0"/>
    <n v="0"/>
    <n v="0"/>
    <n v="0"/>
    <n v="0"/>
    <n v="0"/>
    <n v="0"/>
    <n v="0"/>
    <n v="0"/>
    <n v="0"/>
    <n v="0"/>
    <n v="0"/>
    <n v="0"/>
    <n v="0"/>
  </r>
  <r>
    <x v="2"/>
    <x v="16"/>
    <s v="Glebelands Practice"/>
    <s v="F86020"/>
    <x v="0"/>
    <x v="107"/>
    <n v="244"/>
    <n v="10"/>
    <n v="7"/>
    <n v="188"/>
    <n v="91"/>
    <n v="11"/>
    <n v="21"/>
    <n v="2"/>
    <n v="17"/>
    <n v="9"/>
    <n v="4"/>
    <n v="228"/>
    <n v="24"/>
    <n v="14"/>
    <n v="10"/>
    <n v="34"/>
    <n v="1"/>
    <n v="16"/>
    <n v="244"/>
    <n v="188"/>
    <n v="107"/>
    <n v="40"/>
    <n v="28"/>
    <n v="14"/>
    <n v="7"/>
    <n v="0"/>
    <n v="0"/>
    <n v="0"/>
    <n v="0"/>
    <n v="0"/>
    <n v="0"/>
    <n v="0"/>
    <n v="0"/>
    <n v="0"/>
    <n v="0"/>
    <n v="0"/>
    <n v="0"/>
    <n v="0"/>
    <n v="0"/>
    <n v="0"/>
    <n v="0"/>
    <n v="0"/>
    <n v="0"/>
    <n v="0"/>
    <n v="0"/>
    <n v="0"/>
    <n v="0"/>
    <n v="0"/>
    <n v="0"/>
  </r>
  <r>
    <x v="2"/>
    <x v="16"/>
    <s v="Glebelands Practice"/>
    <s v="F86020"/>
    <x v="1"/>
    <x v="107"/>
    <n v="244"/>
    <n v="32"/>
    <n v="21"/>
    <n v="189"/>
    <n v="92"/>
    <n v="18"/>
    <n v="21"/>
    <n v="2"/>
    <n v="47"/>
    <n v="13"/>
    <n v="13"/>
    <n v="228"/>
    <n v="25"/>
    <n v="40"/>
    <n v="33"/>
    <n v="57"/>
    <n v="1"/>
    <n v="27"/>
    <n v="244"/>
    <n v="189"/>
    <n v="108"/>
    <n v="71"/>
    <n v="28"/>
    <n v="18"/>
    <n v="8"/>
    <n v="0"/>
    <n v="0"/>
    <n v="0"/>
    <n v="0"/>
    <n v="0"/>
    <n v="0"/>
    <n v="0"/>
    <n v="0"/>
    <n v="0"/>
    <n v="0"/>
    <n v="0"/>
    <n v="0"/>
    <n v="0"/>
    <n v="0"/>
    <n v="0"/>
    <n v="0"/>
    <n v="0"/>
    <n v="0"/>
    <n v="0"/>
    <n v="0"/>
    <n v="0"/>
    <n v="0"/>
    <n v="0"/>
    <n v="0"/>
  </r>
  <r>
    <x v="2"/>
    <x v="16"/>
    <s v="Glebelands Practice"/>
    <s v="F86020"/>
    <x v="2"/>
    <x v="107"/>
    <n v="243"/>
    <n v="53"/>
    <n v="31"/>
    <n v="187"/>
    <n v="89"/>
    <n v="23"/>
    <n v="23"/>
    <n v="3"/>
    <n v="83"/>
    <n v="30"/>
    <n v="24"/>
    <n v="228"/>
    <n v="35"/>
    <n v="72"/>
    <n v="56"/>
    <n v="83"/>
    <n v="5"/>
    <n v="51"/>
    <n v="243"/>
    <n v="187"/>
    <n v="108"/>
    <n v="78"/>
    <n v="28"/>
    <n v="18"/>
    <n v="8"/>
    <n v="0"/>
    <n v="0"/>
    <n v="0"/>
    <n v="0"/>
    <n v="0"/>
    <n v="0"/>
    <n v="0"/>
    <n v="0"/>
    <n v="0"/>
    <n v="0"/>
    <n v="0"/>
    <n v="0"/>
    <n v="0"/>
    <n v="0"/>
    <n v="0"/>
    <n v="0"/>
    <n v="0"/>
    <n v="0"/>
    <n v="0"/>
    <n v="0"/>
    <n v="0"/>
    <n v="0"/>
    <n v="0"/>
    <n v="0"/>
  </r>
  <r>
    <x v="2"/>
    <x v="16"/>
    <s v="Glebelands Practice"/>
    <s v="F86020"/>
    <x v="3"/>
    <x v="107"/>
    <n v="243"/>
    <n v="92"/>
    <n v="59"/>
    <n v="187"/>
    <n v="88"/>
    <n v="33"/>
    <n v="24"/>
    <n v="4"/>
    <n v="124"/>
    <n v="63"/>
    <n v="85"/>
    <n v="230"/>
    <n v="62"/>
    <n v="130"/>
    <n v="113"/>
    <n v="113"/>
    <n v="33"/>
    <n v="94"/>
    <n v="243"/>
    <n v="187"/>
    <n v="108"/>
    <n v="81"/>
    <n v="28"/>
    <n v="18"/>
    <n v="8"/>
    <n v="0"/>
    <n v="0"/>
    <n v="0"/>
    <n v="0"/>
    <n v="0"/>
    <n v="0"/>
    <n v="0"/>
    <n v="0"/>
    <n v="0"/>
    <n v="0"/>
    <n v="0"/>
    <n v="0"/>
    <n v="0"/>
    <n v="0"/>
    <n v="0"/>
    <n v="0"/>
    <n v="0"/>
    <n v="0"/>
    <n v="0"/>
    <n v="0"/>
    <n v="0"/>
    <n v="0"/>
    <n v="0"/>
    <n v="0"/>
  </r>
  <r>
    <x v="2"/>
    <x v="16"/>
    <s v="Glebelands Practice"/>
    <s v="F86020"/>
    <x v="4"/>
    <x v="107"/>
    <n v="247"/>
    <n v="128"/>
    <n v="80"/>
    <n v="191"/>
    <n v="90"/>
    <n v="50"/>
    <n v="25"/>
    <n v="4"/>
    <n v="167"/>
    <n v="111"/>
    <n v="126"/>
    <n v="238"/>
    <n v="114"/>
    <n v="172"/>
    <n v="153"/>
    <n v="151"/>
    <n v="72"/>
    <n v="122"/>
    <n v="247"/>
    <n v="191"/>
    <n v="111"/>
    <n v="85"/>
    <n v="30"/>
    <n v="19"/>
    <n v="8"/>
    <n v="0"/>
    <n v="0"/>
    <n v="0"/>
    <n v="0"/>
    <n v="0"/>
    <n v="0"/>
    <n v="0"/>
    <n v="0"/>
    <n v="0"/>
    <n v="0"/>
    <n v="0"/>
    <n v="0"/>
    <n v="0"/>
    <n v="0"/>
    <n v="0"/>
    <n v="0"/>
    <n v="0"/>
    <n v="0"/>
    <n v="0"/>
    <n v="0"/>
    <n v="0"/>
    <n v="0"/>
    <n v="0"/>
    <n v="0"/>
  </r>
  <r>
    <x v="2"/>
    <x v="16"/>
    <s v="Glebelands Practice"/>
    <s v="F86020"/>
    <x v="5"/>
    <x v="107"/>
    <n v="250"/>
    <n v="149"/>
    <n v="96"/>
    <n v="194"/>
    <n v="90"/>
    <n v="59"/>
    <n v="26"/>
    <n v="3"/>
    <n v="190"/>
    <n v="138"/>
    <n v="144"/>
    <n v="242"/>
    <n v="139"/>
    <n v="196"/>
    <n v="176"/>
    <n v="181"/>
    <n v="99"/>
    <n v="138"/>
    <n v="250"/>
    <n v="194"/>
    <n v="110"/>
    <n v="86"/>
    <n v="31"/>
    <n v="19"/>
    <n v="11"/>
    <n v="0"/>
    <n v="0"/>
    <n v="0"/>
    <n v="0"/>
    <n v="0"/>
    <n v="0"/>
    <n v="0"/>
    <n v="0"/>
    <n v="0"/>
    <n v="0"/>
    <n v="0"/>
    <n v="0"/>
    <n v="0"/>
    <n v="0"/>
    <n v="0"/>
    <n v="0"/>
    <n v="0"/>
    <n v="0"/>
    <n v="0"/>
    <n v="0"/>
    <n v="0"/>
    <n v="0"/>
    <n v="0"/>
    <n v="0"/>
  </r>
  <r>
    <x v="2"/>
    <x v="16"/>
    <s v="Queen Mary Practice"/>
    <s v="F86658"/>
    <x v="0"/>
    <x v="108"/>
    <n v="331"/>
    <n v="17"/>
    <n v="11"/>
    <n v="293"/>
    <n v="126"/>
    <n v="7"/>
    <n v="23"/>
    <n v="0"/>
    <n v="21"/>
    <n v="11"/>
    <n v="2"/>
    <n v="309"/>
    <n v="39"/>
    <n v="18"/>
    <n v="17"/>
    <n v="27"/>
    <n v="0"/>
    <n v="24"/>
    <n v="331"/>
    <n v="293"/>
    <n v="163"/>
    <n v="57"/>
    <n v="36"/>
    <n v="12"/>
    <n v="20"/>
    <n v="0"/>
    <n v="0"/>
    <n v="0"/>
    <n v="0"/>
    <n v="0"/>
    <n v="0"/>
    <n v="0"/>
    <n v="0"/>
    <n v="0"/>
    <n v="0"/>
    <n v="0"/>
    <n v="0"/>
    <n v="0"/>
    <n v="0"/>
    <n v="0"/>
    <n v="0"/>
    <n v="0"/>
    <n v="0"/>
    <n v="0"/>
    <n v="0"/>
    <n v="0"/>
    <n v="0"/>
    <n v="0"/>
    <n v="0"/>
  </r>
  <r>
    <x v="2"/>
    <x v="16"/>
    <s v="Queen Mary Practice"/>
    <s v="F86658"/>
    <x v="1"/>
    <x v="108"/>
    <n v="332"/>
    <n v="46"/>
    <n v="25"/>
    <n v="294"/>
    <n v="126"/>
    <n v="11"/>
    <n v="23"/>
    <n v="1"/>
    <n v="57"/>
    <n v="26"/>
    <n v="11"/>
    <n v="312"/>
    <n v="44"/>
    <n v="53"/>
    <n v="51"/>
    <n v="48"/>
    <n v="5"/>
    <n v="38"/>
    <n v="332"/>
    <n v="294"/>
    <n v="160"/>
    <n v="95"/>
    <n v="36"/>
    <n v="18"/>
    <n v="21"/>
    <n v="0"/>
    <n v="0"/>
    <n v="0"/>
    <n v="0"/>
    <n v="0"/>
    <n v="0"/>
    <n v="0"/>
    <n v="0"/>
    <n v="0"/>
    <n v="0"/>
    <n v="0"/>
    <n v="0"/>
    <n v="0"/>
    <n v="0"/>
    <n v="0"/>
    <n v="0"/>
    <n v="0"/>
    <n v="0"/>
    <n v="0"/>
    <n v="0"/>
    <n v="0"/>
    <n v="0"/>
    <n v="0"/>
    <n v="0"/>
  </r>
  <r>
    <x v="2"/>
    <x v="16"/>
    <s v="Queen Mary Practice"/>
    <s v="F86658"/>
    <x v="2"/>
    <x v="108"/>
    <n v="335"/>
    <n v="71"/>
    <n v="44"/>
    <n v="298"/>
    <n v="132"/>
    <n v="20"/>
    <n v="23"/>
    <n v="3"/>
    <n v="82"/>
    <n v="39"/>
    <n v="21"/>
    <n v="314"/>
    <n v="54"/>
    <n v="79"/>
    <n v="75"/>
    <n v="68"/>
    <n v="10"/>
    <n v="57"/>
    <n v="335"/>
    <n v="298"/>
    <n v="160"/>
    <n v="104"/>
    <n v="36"/>
    <n v="19"/>
    <n v="20"/>
    <n v="0"/>
    <n v="0"/>
    <n v="0"/>
    <n v="0"/>
    <n v="0"/>
    <n v="0"/>
    <n v="0"/>
    <n v="0"/>
    <n v="0"/>
    <n v="0"/>
    <n v="0"/>
    <n v="0"/>
    <n v="0"/>
    <n v="0"/>
    <n v="0"/>
    <n v="0"/>
    <n v="0"/>
    <n v="0"/>
    <n v="0"/>
    <n v="0"/>
    <n v="0"/>
    <n v="0"/>
    <n v="0"/>
    <n v="0"/>
  </r>
  <r>
    <x v="2"/>
    <x v="16"/>
    <s v="Queen Mary Practice"/>
    <s v="F86658"/>
    <x v="3"/>
    <x v="108"/>
    <n v="337"/>
    <n v="114"/>
    <n v="74"/>
    <n v="299"/>
    <n v="134"/>
    <n v="31"/>
    <n v="23"/>
    <n v="6"/>
    <n v="130"/>
    <n v="79"/>
    <n v="64"/>
    <n v="319"/>
    <n v="91"/>
    <n v="130"/>
    <n v="121"/>
    <n v="109"/>
    <n v="42"/>
    <n v="83"/>
    <n v="337"/>
    <n v="299"/>
    <n v="162"/>
    <n v="111"/>
    <n v="37"/>
    <n v="20"/>
    <n v="21"/>
    <n v="0"/>
    <n v="0"/>
    <n v="0"/>
    <n v="0"/>
    <n v="0"/>
    <n v="0"/>
    <n v="0"/>
    <n v="0"/>
    <n v="0"/>
    <n v="0"/>
    <n v="0"/>
    <n v="0"/>
    <n v="0"/>
    <n v="0"/>
    <n v="0"/>
    <n v="0"/>
    <n v="0"/>
    <n v="0"/>
    <n v="0"/>
    <n v="0"/>
    <n v="0"/>
    <n v="0"/>
    <n v="0"/>
    <n v="0"/>
  </r>
  <r>
    <x v="2"/>
    <x v="16"/>
    <s v="Queen Mary Practice"/>
    <s v="F86658"/>
    <x v="4"/>
    <x v="108"/>
    <n v="345"/>
    <n v="146"/>
    <n v="95"/>
    <n v="308"/>
    <n v="139"/>
    <n v="41"/>
    <n v="23"/>
    <n v="8"/>
    <n v="165"/>
    <n v="98"/>
    <n v="110"/>
    <n v="329"/>
    <n v="104"/>
    <n v="163"/>
    <n v="152"/>
    <n v="137"/>
    <n v="55"/>
    <n v="102"/>
    <n v="345"/>
    <n v="308"/>
    <n v="165"/>
    <n v="114"/>
    <n v="37"/>
    <n v="22"/>
    <n v="23"/>
    <n v="0"/>
    <n v="0"/>
    <n v="0"/>
    <n v="0"/>
    <n v="0"/>
    <n v="0"/>
    <n v="0"/>
    <n v="0"/>
    <n v="0"/>
    <n v="0"/>
    <n v="0"/>
    <n v="0"/>
    <n v="0"/>
    <n v="0"/>
    <n v="0"/>
    <n v="0"/>
    <n v="0"/>
    <n v="0"/>
    <n v="0"/>
    <n v="0"/>
    <n v="0"/>
    <n v="0"/>
    <n v="0"/>
    <n v="0"/>
  </r>
  <r>
    <x v="2"/>
    <x v="16"/>
    <s v="Queen Mary Practice"/>
    <s v="F86658"/>
    <x v="5"/>
    <x v="108"/>
    <n v="345"/>
    <n v="175"/>
    <n v="112"/>
    <n v="308"/>
    <n v="138"/>
    <n v="53"/>
    <n v="24"/>
    <n v="8"/>
    <n v="202"/>
    <n v="122"/>
    <n v="133"/>
    <n v="332"/>
    <n v="122"/>
    <n v="197"/>
    <n v="184"/>
    <n v="161"/>
    <n v="71"/>
    <n v="122"/>
    <n v="345"/>
    <n v="308"/>
    <n v="164"/>
    <n v="116"/>
    <n v="37"/>
    <n v="22"/>
    <n v="20"/>
    <n v="0"/>
    <n v="0"/>
    <n v="0"/>
    <n v="0"/>
    <n v="0"/>
    <n v="0"/>
    <n v="0"/>
    <n v="0"/>
    <n v="0"/>
    <n v="0"/>
    <n v="0"/>
    <n v="0"/>
    <n v="0"/>
    <n v="0"/>
    <n v="0"/>
    <n v="0"/>
    <n v="0"/>
    <n v="0"/>
    <n v="0"/>
    <n v="0"/>
    <n v="0"/>
    <n v="0"/>
    <n v="0"/>
    <n v="0"/>
  </r>
  <r>
    <x v="2"/>
    <x v="16"/>
    <s v="Rydal Practice"/>
    <s v="F86012"/>
    <x v="0"/>
    <x v="109"/>
    <n v="451"/>
    <n v="36"/>
    <n v="15"/>
    <n v="392"/>
    <n v="177"/>
    <n v="16"/>
    <n v="23"/>
    <n v="2"/>
    <n v="44"/>
    <n v="29"/>
    <n v="14"/>
    <n v="417"/>
    <n v="43"/>
    <n v="41"/>
    <n v="32"/>
    <n v="46"/>
    <n v="3"/>
    <n v="2"/>
    <n v="451"/>
    <n v="392"/>
    <n v="168"/>
    <n v="73"/>
    <n v="67"/>
    <n v="29"/>
    <n v="10"/>
    <n v="0"/>
    <n v="0"/>
    <n v="0"/>
    <n v="0"/>
    <n v="0"/>
    <n v="0"/>
    <n v="0"/>
    <n v="0"/>
    <n v="0"/>
    <n v="0"/>
    <n v="0"/>
    <n v="0"/>
    <n v="0"/>
    <n v="0"/>
    <n v="0"/>
    <n v="0"/>
    <n v="0"/>
    <n v="0"/>
    <n v="0"/>
    <n v="0"/>
    <n v="0"/>
    <n v="0"/>
    <n v="0"/>
    <n v="0"/>
  </r>
  <r>
    <x v="2"/>
    <x v="16"/>
    <s v="Rydal Practice"/>
    <s v="F86012"/>
    <x v="1"/>
    <x v="109"/>
    <n v="452"/>
    <n v="96"/>
    <n v="53"/>
    <n v="393"/>
    <n v="177"/>
    <n v="38"/>
    <n v="23"/>
    <n v="2"/>
    <n v="100"/>
    <n v="72"/>
    <n v="35"/>
    <n v="424"/>
    <n v="85"/>
    <n v="110"/>
    <n v="79"/>
    <n v="105"/>
    <n v="10"/>
    <n v="3"/>
    <n v="452"/>
    <n v="393"/>
    <n v="169"/>
    <n v="115"/>
    <n v="67"/>
    <n v="40"/>
    <n v="10"/>
    <n v="0"/>
    <n v="0"/>
    <n v="0"/>
    <n v="0"/>
    <n v="0"/>
    <n v="0"/>
    <n v="0"/>
    <n v="0"/>
    <n v="0"/>
    <n v="0"/>
    <n v="0"/>
    <n v="0"/>
    <n v="0"/>
    <n v="0"/>
    <n v="0"/>
    <n v="0"/>
    <n v="0"/>
    <n v="0"/>
    <n v="0"/>
    <n v="0"/>
    <n v="0"/>
    <n v="0"/>
    <n v="0"/>
    <n v="0"/>
  </r>
  <r>
    <x v="2"/>
    <x v="16"/>
    <s v="Rydal Practice"/>
    <s v="F86012"/>
    <x v="2"/>
    <x v="109"/>
    <n v="454"/>
    <n v="151"/>
    <n v="89"/>
    <n v="395"/>
    <n v="173"/>
    <n v="51"/>
    <n v="25"/>
    <n v="6"/>
    <n v="159"/>
    <n v="103"/>
    <n v="55"/>
    <n v="432"/>
    <n v="108"/>
    <n v="181"/>
    <n v="122"/>
    <n v="141"/>
    <n v="22"/>
    <n v="3"/>
    <n v="454"/>
    <n v="395"/>
    <n v="168"/>
    <n v="122"/>
    <n v="70"/>
    <n v="45"/>
    <n v="11"/>
    <n v="0"/>
    <n v="0"/>
    <n v="0"/>
    <n v="0"/>
    <n v="0"/>
    <n v="0"/>
    <n v="0"/>
    <n v="0"/>
    <n v="0"/>
    <n v="0"/>
    <n v="0"/>
    <n v="0"/>
    <n v="0"/>
    <n v="0"/>
    <n v="0"/>
    <n v="0"/>
    <n v="0"/>
    <n v="0"/>
    <n v="0"/>
    <n v="0"/>
    <n v="0"/>
    <n v="0"/>
    <n v="0"/>
    <n v="0"/>
  </r>
  <r>
    <x v="2"/>
    <x v="16"/>
    <s v="Rydal Practice"/>
    <s v="F86012"/>
    <x v="3"/>
    <x v="109"/>
    <n v="457"/>
    <n v="201"/>
    <n v="121"/>
    <n v="398"/>
    <n v="172"/>
    <n v="64"/>
    <n v="27"/>
    <n v="7"/>
    <n v="202"/>
    <n v="134"/>
    <n v="75"/>
    <n v="437"/>
    <n v="132"/>
    <n v="237"/>
    <n v="164"/>
    <n v="174"/>
    <n v="35"/>
    <n v="8"/>
    <n v="457"/>
    <n v="398"/>
    <n v="170"/>
    <n v="125"/>
    <n v="71"/>
    <n v="47"/>
    <n v="11"/>
    <n v="0"/>
    <n v="0"/>
    <n v="0"/>
    <n v="0"/>
    <n v="0"/>
    <n v="0"/>
    <n v="0"/>
    <n v="0"/>
    <n v="0"/>
    <n v="0"/>
    <n v="0"/>
    <n v="0"/>
    <n v="0"/>
    <n v="0"/>
    <n v="0"/>
    <n v="0"/>
    <n v="0"/>
    <n v="0"/>
    <n v="0"/>
    <n v="0"/>
    <n v="0"/>
    <n v="0"/>
    <n v="0"/>
    <n v="0"/>
  </r>
  <r>
    <x v="2"/>
    <x v="16"/>
    <s v="Rydal Practice"/>
    <s v="F86012"/>
    <x v="4"/>
    <x v="109"/>
    <n v="461"/>
    <n v="228"/>
    <n v="137"/>
    <n v="402"/>
    <n v="174"/>
    <n v="78"/>
    <n v="27"/>
    <n v="8"/>
    <n v="238"/>
    <n v="158"/>
    <n v="96"/>
    <n v="442"/>
    <n v="155"/>
    <n v="269"/>
    <n v="196"/>
    <n v="205"/>
    <n v="48"/>
    <n v="10"/>
    <n v="461"/>
    <n v="402"/>
    <n v="173"/>
    <n v="128"/>
    <n v="72"/>
    <n v="48"/>
    <n v="11"/>
    <n v="0"/>
    <n v="0"/>
    <n v="0"/>
    <n v="0"/>
    <n v="0"/>
    <n v="0"/>
    <n v="0"/>
    <n v="0"/>
    <n v="0"/>
    <n v="0"/>
    <n v="0"/>
    <n v="0"/>
    <n v="0"/>
    <n v="0"/>
    <n v="0"/>
    <n v="0"/>
    <n v="0"/>
    <n v="0"/>
    <n v="0"/>
    <n v="0"/>
    <n v="0"/>
    <n v="0"/>
    <n v="0"/>
    <n v="0"/>
  </r>
  <r>
    <x v="2"/>
    <x v="16"/>
    <s v="Rydal Practice"/>
    <s v="F86012"/>
    <x v="5"/>
    <x v="109"/>
    <n v="461"/>
    <n v="257"/>
    <n v="155"/>
    <n v="402"/>
    <n v="174"/>
    <n v="96"/>
    <n v="26"/>
    <n v="7"/>
    <n v="267"/>
    <n v="211"/>
    <n v="145"/>
    <n v="444"/>
    <n v="213"/>
    <n v="300"/>
    <n v="225"/>
    <n v="253"/>
    <n v="87"/>
    <n v="16"/>
    <n v="461"/>
    <n v="402"/>
    <n v="172"/>
    <n v="129"/>
    <n v="71"/>
    <n v="48"/>
    <n v="11"/>
    <n v="0"/>
    <n v="0"/>
    <n v="0"/>
    <n v="0"/>
    <n v="0"/>
    <n v="0"/>
    <n v="0"/>
    <n v="0"/>
    <n v="0"/>
    <n v="0"/>
    <n v="0"/>
    <n v="0"/>
    <n v="0"/>
    <n v="0"/>
    <n v="0"/>
    <n v="0"/>
    <n v="0"/>
    <n v="0"/>
    <n v="0"/>
    <n v="0"/>
    <n v="0"/>
    <n v="0"/>
    <n v="0"/>
    <n v="0"/>
  </r>
  <r>
    <x v="2"/>
    <x v="16"/>
    <s v="Shrubberies Medical Centre"/>
    <s v="F86641"/>
    <x v="0"/>
    <x v="110"/>
    <n v="312"/>
    <n v="21"/>
    <n v="11"/>
    <n v="240"/>
    <n v="120"/>
    <n v="11"/>
    <n v="11"/>
    <n v="1"/>
    <n v="32"/>
    <n v="25"/>
    <n v="5"/>
    <n v="286"/>
    <n v="20"/>
    <n v="33"/>
    <n v="23"/>
    <n v="45"/>
    <n v="0"/>
    <n v="18"/>
    <n v="312"/>
    <n v="240"/>
    <n v="120"/>
    <n v="38"/>
    <n v="31"/>
    <n v="13"/>
    <n v="11"/>
    <n v="0"/>
    <n v="0"/>
    <n v="0"/>
    <n v="0"/>
    <n v="0"/>
    <n v="0"/>
    <n v="0"/>
    <n v="0"/>
    <n v="0"/>
    <n v="0"/>
    <n v="0"/>
    <n v="0"/>
    <n v="0"/>
    <n v="0"/>
    <n v="0"/>
    <n v="0"/>
    <n v="0"/>
    <n v="0"/>
    <n v="0"/>
    <n v="0"/>
    <n v="0"/>
    <n v="0"/>
    <n v="0"/>
    <n v="0"/>
  </r>
  <r>
    <x v="2"/>
    <x v="16"/>
    <s v="Shrubberies Medical Centre"/>
    <s v="F86641"/>
    <x v="1"/>
    <x v="110"/>
    <n v="315"/>
    <n v="56"/>
    <n v="26"/>
    <n v="243"/>
    <n v="122"/>
    <n v="37"/>
    <n v="11"/>
    <n v="3"/>
    <n v="75"/>
    <n v="55"/>
    <n v="21"/>
    <n v="292"/>
    <n v="39"/>
    <n v="81"/>
    <n v="72"/>
    <n v="116"/>
    <n v="7"/>
    <n v="35"/>
    <n v="315"/>
    <n v="243"/>
    <n v="124"/>
    <n v="70"/>
    <n v="31"/>
    <n v="23"/>
    <n v="11"/>
    <n v="0"/>
    <n v="0"/>
    <n v="0"/>
    <n v="0"/>
    <n v="0"/>
    <n v="0"/>
    <n v="0"/>
    <n v="0"/>
    <n v="0"/>
    <n v="0"/>
    <n v="0"/>
    <n v="0"/>
    <n v="0"/>
    <n v="0"/>
    <n v="0"/>
    <n v="0"/>
    <n v="0"/>
    <n v="0"/>
    <n v="0"/>
    <n v="0"/>
    <n v="0"/>
    <n v="0"/>
    <n v="0"/>
    <n v="0"/>
  </r>
  <r>
    <x v="2"/>
    <x v="16"/>
    <s v="Shrubberies Medical Centre"/>
    <s v="F86641"/>
    <x v="2"/>
    <x v="110"/>
    <n v="315"/>
    <n v="87"/>
    <n v="48"/>
    <n v="246"/>
    <n v="123"/>
    <n v="61"/>
    <n v="11"/>
    <n v="5"/>
    <n v="118"/>
    <n v="101"/>
    <n v="89"/>
    <n v="295"/>
    <n v="90"/>
    <n v="125"/>
    <n v="116"/>
    <n v="182"/>
    <n v="31"/>
    <n v="55"/>
    <n v="315"/>
    <n v="246"/>
    <n v="123"/>
    <n v="77"/>
    <n v="32"/>
    <n v="25"/>
    <n v="11"/>
    <n v="0"/>
    <n v="0"/>
    <n v="0"/>
    <n v="0"/>
    <n v="0"/>
    <n v="0"/>
    <n v="0"/>
    <n v="0"/>
    <n v="0"/>
    <n v="0"/>
    <n v="0"/>
    <n v="0"/>
    <n v="0"/>
    <n v="0"/>
    <n v="0"/>
    <n v="0"/>
    <n v="0"/>
    <n v="0"/>
    <n v="0"/>
    <n v="0"/>
    <n v="0"/>
    <n v="0"/>
    <n v="0"/>
    <n v="0"/>
  </r>
  <r>
    <x v="2"/>
    <x v="16"/>
    <s v="Shrubberies Medical Centre"/>
    <s v="F86641"/>
    <x v="3"/>
    <x v="110"/>
    <n v="316"/>
    <n v="155"/>
    <n v="96"/>
    <n v="248"/>
    <n v="124"/>
    <n v="81"/>
    <n v="12"/>
    <n v="7"/>
    <n v="188"/>
    <n v="171"/>
    <n v="144"/>
    <n v="301"/>
    <n v="174"/>
    <n v="203"/>
    <n v="184"/>
    <n v="241"/>
    <n v="83"/>
    <n v="91"/>
    <n v="316"/>
    <n v="248"/>
    <n v="125"/>
    <n v="85"/>
    <n v="32"/>
    <n v="25"/>
    <n v="10"/>
    <n v="0"/>
    <n v="0"/>
    <n v="0"/>
    <n v="0"/>
    <n v="0"/>
    <n v="0"/>
    <n v="0"/>
    <n v="0"/>
    <n v="0"/>
    <n v="0"/>
    <n v="0"/>
    <n v="0"/>
    <n v="0"/>
    <n v="0"/>
    <n v="0"/>
    <n v="0"/>
    <n v="0"/>
    <n v="0"/>
    <n v="0"/>
    <n v="0"/>
    <n v="0"/>
    <n v="0"/>
    <n v="0"/>
    <n v="0"/>
  </r>
  <r>
    <x v="2"/>
    <x v="16"/>
    <s v="Shrubberies Medical Centre"/>
    <s v="F86641"/>
    <x v="4"/>
    <x v="110"/>
    <n v="320"/>
    <n v="182"/>
    <n v="111"/>
    <n v="252"/>
    <n v="125"/>
    <n v="91"/>
    <n v="12"/>
    <n v="8"/>
    <n v="224"/>
    <n v="198"/>
    <n v="164"/>
    <n v="307"/>
    <n v="202"/>
    <n v="234"/>
    <n v="223"/>
    <n v="263"/>
    <n v="108"/>
    <n v="116"/>
    <n v="320"/>
    <n v="252"/>
    <n v="128"/>
    <n v="91"/>
    <n v="33"/>
    <n v="25"/>
    <n v="10"/>
    <n v="0"/>
    <n v="0"/>
    <n v="0"/>
    <n v="0"/>
    <n v="0"/>
    <n v="0"/>
    <n v="0"/>
    <n v="0"/>
    <n v="0"/>
    <n v="0"/>
    <n v="0"/>
    <n v="0"/>
    <n v="0"/>
    <n v="0"/>
    <n v="0"/>
    <n v="0"/>
    <n v="0"/>
    <n v="0"/>
    <n v="0"/>
    <n v="0"/>
    <n v="0"/>
    <n v="0"/>
    <n v="0"/>
    <n v="0"/>
  </r>
  <r>
    <x v="2"/>
    <x v="16"/>
    <s v="Shrubberies Medical Centre"/>
    <s v="F86641"/>
    <x v="5"/>
    <x v="110"/>
    <n v="324"/>
    <n v="202"/>
    <n v="134"/>
    <n v="256"/>
    <n v="128"/>
    <n v="94"/>
    <n v="12"/>
    <n v="8"/>
    <n v="244"/>
    <n v="217"/>
    <n v="190"/>
    <n v="311"/>
    <n v="216"/>
    <n v="257"/>
    <n v="240"/>
    <n v="279"/>
    <n v="128"/>
    <n v="133"/>
    <n v="324"/>
    <n v="256"/>
    <n v="133"/>
    <n v="93"/>
    <n v="33"/>
    <n v="25"/>
    <n v="10"/>
    <n v="0"/>
    <n v="0"/>
    <n v="0"/>
    <n v="0"/>
    <n v="0"/>
    <n v="0"/>
    <n v="0"/>
    <n v="0"/>
    <n v="0"/>
    <n v="0"/>
    <n v="0"/>
    <n v="0"/>
    <n v="0"/>
    <n v="0"/>
    <n v="0"/>
    <n v="0"/>
    <n v="0"/>
    <n v="0"/>
    <n v="0"/>
    <n v="0"/>
    <n v="0"/>
    <n v="0"/>
    <n v="0"/>
    <n v="0"/>
  </r>
  <r>
    <x v="2"/>
    <x v="16"/>
    <s v="Southdene Surgery"/>
    <s v="F86066"/>
    <x v="0"/>
    <x v="111"/>
    <n v="343"/>
    <n v="21"/>
    <n v="11"/>
    <n v="251"/>
    <n v="116"/>
    <n v="9"/>
    <n v="16"/>
    <n v="1"/>
    <n v="31"/>
    <n v="26"/>
    <n v="16"/>
    <n v="311"/>
    <n v="27"/>
    <n v="32"/>
    <n v="21"/>
    <n v="53"/>
    <n v="1"/>
    <n v="16"/>
    <n v="343"/>
    <n v="251"/>
    <n v="148"/>
    <n v="50"/>
    <n v="28"/>
    <n v="10"/>
    <n v="10"/>
    <n v="0"/>
    <n v="0"/>
    <n v="0"/>
    <n v="0"/>
    <n v="0"/>
    <n v="0"/>
    <n v="0"/>
    <n v="0"/>
    <n v="0"/>
    <n v="0"/>
    <n v="0"/>
    <n v="0"/>
    <n v="0"/>
    <n v="0"/>
    <n v="0"/>
    <n v="0"/>
    <n v="0"/>
    <n v="0"/>
    <n v="0"/>
    <n v="0"/>
    <n v="0"/>
    <n v="0"/>
    <n v="0"/>
    <n v="0"/>
  </r>
  <r>
    <x v="2"/>
    <x v="16"/>
    <s v="Southdene Surgery"/>
    <s v="F86066"/>
    <x v="1"/>
    <x v="111"/>
    <n v="347"/>
    <n v="49"/>
    <n v="28"/>
    <n v="255"/>
    <n v="118"/>
    <n v="17"/>
    <n v="17"/>
    <n v="5"/>
    <n v="73"/>
    <n v="73"/>
    <n v="49"/>
    <n v="319"/>
    <n v="62"/>
    <n v="70"/>
    <n v="56"/>
    <n v="111"/>
    <n v="18"/>
    <n v="28"/>
    <n v="347"/>
    <n v="255"/>
    <n v="155"/>
    <n v="101"/>
    <n v="29"/>
    <n v="18"/>
    <n v="10"/>
    <n v="0"/>
    <n v="0"/>
    <n v="0"/>
    <n v="0"/>
    <n v="0"/>
    <n v="0"/>
    <n v="0"/>
    <n v="0"/>
    <n v="0"/>
    <n v="0"/>
    <n v="0"/>
    <n v="0"/>
    <n v="0"/>
    <n v="0"/>
    <n v="0"/>
    <n v="0"/>
    <n v="0"/>
    <n v="0"/>
    <n v="0"/>
    <n v="0"/>
    <n v="0"/>
    <n v="0"/>
    <n v="0"/>
    <n v="0"/>
  </r>
  <r>
    <x v="2"/>
    <x v="16"/>
    <s v="Southdene Surgery"/>
    <s v="F86066"/>
    <x v="2"/>
    <x v="111"/>
    <n v="351"/>
    <n v="83"/>
    <n v="47"/>
    <n v="259"/>
    <n v="121"/>
    <n v="35"/>
    <n v="17"/>
    <n v="6"/>
    <n v="116"/>
    <n v="118"/>
    <n v="69"/>
    <n v="327"/>
    <n v="102"/>
    <n v="114"/>
    <n v="90"/>
    <n v="157"/>
    <n v="31"/>
    <n v="51"/>
    <n v="351"/>
    <n v="259"/>
    <n v="159"/>
    <n v="108"/>
    <n v="29"/>
    <n v="20"/>
    <n v="11"/>
    <n v="0"/>
    <n v="0"/>
    <n v="0"/>
    <n v="0"/>
    <n v="0"/>
    <n v="0"/>
    <n v="0"/>
    <n v="0"/>
    <n v="0"/>
    <n v="0"/>
    <n v="0"/>
    <n v="0"/>
    <n v="0"/>
    <n v="0"/>
    <n v="0"/>
    <n v="0"/>
    <n v="0"/>
    <n v="0"/>
    <n v="0"/>
    <n v="0"/>
    <n v="0"/>
    <n v="0"/>
    <n v="0"/>
    <n v="0"/>
  </r>
  <r>
    <x v="2"/>
    <x v="16"/>
    <s v="Southdene Surgery"/>
    <s v="F86066"/>
    <x v="3"/>
    <x v="111"/>
    <n v="352"/>
    <n v="106"/>
    <n v="57"/>
    <n v="260"/>
    <n v="122"/>
    <n v="39"/>
    <n v="17"/>
    <n v="5"/>
    <n v="149"/>
    <n v="143"/>
    <n v="88"/>
    <n v="331"/>
    <n v="121"/>
    <n v="151"/>
    <n v="122"/>
    <n v="186"/>
    <n v="50"/>
    <n v="71"/>
    <n v="352"/>
    <n v="260"/>
    <n v="158"/>
    <n v="110"/>
    <n v="29"/>
    <n v="22"/>
    <n v="11"/>
    <n v="0"/>
    <n v="0"/>
    <n v="0"/>
    <n v="0"/>
    <n v="0"/>
    <n v="0"/>
    <n v="0"/>
    <n v="0"/>
    <n v="0"/>
    <n v="0"/>
    <n v="0"/>
    <n v="0"/>
    <n v="0"/>
    <n v="0"/>
    <n v="0"/>
    <n v="0"/>
    <n v="0"/>
    <n v="0"/>
    <n v="0"/>
    <n v="0"/>
    <n v="0"/>
    <n v="0"/>
    <n v="0"/>
    <n v="0"/>
  </r>
  <r>
    <x v="2"/>
    <x v="16"/>
    <s v="Southdene Surgery"/>
    <s v="F86066"/>
    <x v="4"/>
    <x v="111"/>
    <n v="354"/>
    <n v="124"/>
    <n v="66"/>
    <n v="260"/>
    <n v="122"/>
    <n v="43"/>
    <n v="17"/>
    <n v="6"/>
    <n v="175"/>
    <n v="161"/>
    <n v="123"/>
    <n v="335"/>
    <n v="133"/>
    <n v="175"/>
    <n v="149"/>
    <n v="203"/>
    <n v="69"/>
    <n v="84"/>
    <n v="354"/>
    <n v="260"/>
    <n v="158"/>
    <n v="112"/>
    <n v="29"/>
    <n v="22"/>
    <n v="11"/>
    <n v="0"/>
    <n v="0"/>
    <n v="0"/>
    <n v="0"/>
    <n v="0"/>
    <n v="0"/>
    <n v="0"/>
    <n v="0"/>
    <n v="0"/>
    <n v="0"/>
    <n v="0"/>
    <n v="0"/>
    <n v="0"/>
    <n v="0"/>
    <n v="0"/>
    <n v="0"/>
    <n v="0"/>
    <n v="0"/>
    <n v="0"/>
    <n v="0"/>
    <n v="0"/>
    <n v="0"/>
    <n v="0"/>
    <n v="0"/>
  </r>
  <r>
    <x v="2"/>
    <x v="16"/>
    <s v="Southdene Surgery"/>
    <s v="F86066"/>
    <x v="5"/>
    <x v="111"/>
    <n v="355"/>
    <n v="144"/>
    <n v="76"/>
    <n v="262"/>
    <n v="124"/>
    <n v="53"/>
    <n v="18"/>
    <n v="4"/>
    <n v="209"/>
    <n v="192"/>
    <n v="143"/>
    <n v="337"/>
    <n v="156"/>
    <n v="207"/>
    <n v="182"/>
    <n v="229"/>
    <n v="94"/>
    <n v="117"/>
    <n v="355"/>
    <n v="262"/>
    <n v="160"/>
    <n v="118"/>
    <n v="30"/>
    <n v="23"/>
    <n v="10"/>
    <n v="0"/>
    <n v="0"/>
    <n v="0"/>
    <n v="0"/>
    <n v="0"/>
    <n v="0"/>
    <n v="0"/>
    <n v="0"/>
    <n v="0"/>
    <n v="0"/>
    <n v="0"/>
    <n v="0"/>
    <n v="0"/>
    <n v="0"/>
    <n v="0"/>
    <n v="0"/>
    <n v="0"/>
    <n v="0"/>
    <n v="0"/>
    <n v="0"/>
    <n v="0"/>
    <n v="0"/>
    <n v="0"/>
    <n v="0"/>
  </r>
  <r>
    <x v="2"/>
    <x v="16"/>
    <s v="The Evergreen Practice"/>
    <s v="F86023"/>
    <x v="0"/>
    <x v="112"/>
    <n v="413"/>
    <n v="36"/>
    <n v="24"/>
    <n v="333"/>
    <n v="187"/>
    <n v="17"/>
    <n v="34"/>
    <n v="1"/>
    <n v="55"/>
    <n v="30"/>
    <n v="29"/>
    <n v="387"/>
    <n v="43"/>
    <n v="45"/>
    <n v="39"/>
    <n v="54"/>
    <n v="4"/>
    <n v="22"/>
    <n v="413"/>
    <n v="333"/>
    <n v="150"/>
    <n v="53"/>
    <n v="59"/>
    <n v="20"/>
    <n v="13"/>
    <n v="0"/>
    <n v="0"/>
    <n v="0"/>
    <n v="0"/>
    <n v="0"/>
    <n v="0"/>
    <n v="0"/>
    <n v="0"/>
    <n v="0"/>
    <n v="0"/>
    <n v="0"/>
    <n v="0"/>
    <n v="0"/>
    <n v="0"/>
    <n v="0"/>
    <n v="0"/>
    <n v="0"/>
    <n v="0"/>
    <n v="0"/>
    <n v="0"/>
    <n v="0"/>
    <n v="0"/>
    <n v="0"/>
    <n v="0"/>
  </r>
  <r>
    <x v="2"/>
    <x v="16"/>
    <s v="The Evergreen Practice"/>
    <s v="F86023"/>
    <x v="1"/>
    <x v="112"/>
    <n v="415"/>
    <n v="86"/>
    <n v="58"/>
    <n v="336"/>
    <n v="189"/>
    <n v="38"/>
    <n v="33"/>
    <n v="1"/>
    <n v="105"/>
    <n v="57"/>
    <n v="62"/>
    <n v="391"/>
    <n v="66"/>
    <n v="103"/>
    <n v="77"/>
    <n v="100"/>
    <n v="11"/>
    <n v="30"/>
    <n v="415"/>
    <n v="336"/>
    <n v="152"/>
    <n v="93"/>
    <n v="60"/>
    <n v="34"/>
    <n v="13"/>
    <n v="0"/>
    <n v="0"/>
    <n v="0"/>
    <n v="0"/>
    <n v="0"/>
    <n v="0"/>
    <n v="0"/>
    <n v="0"/>
    <n v="0"/>
    <n v="0"/>
    <n v="0"/>
    <n v="0"/>
    <n v="0"/>
    <n v="0"/>
    <n v="0"/>
    <n v="0"/>
    <n v="0"/>
    <n v="0"/>
    <n v="0"/>
    <n v="0"/>
    <n v="0"/>
    <n v="0"/>
    <n v="0"/>
    <n v="0"/>
  </r>
  <r>
    <x v="2"/>
    <x v="16"/>
    <s v="The Evergreen Practice"/>
    <s v="F86023"/>
    <x v="2"/>
    <x v="112"/>
    <n v="411"/>
    <n v="136"/>
    <n v="87"/>
    <n v="333"/>
    <n v="189"/>
    <n v="63"/>
    <n v="34"/>
    <n v="5"/>
    <n v="159"/>
    <n v="108"/>
    <n v="130"/>
    <n v="391"/>
    <n v="115"/>
    <n v="165"/>
    <n v="129"/>
    <n v="159"/>
    <n v="39"/>
    <n v="57"/>
    <n v="411"/>
    <n v="333"/>
    <n v="152"/>
    <n v="101"/>
    <n v="61"/>
    <n v="37"/>
    <n v="12"/>
    <n v="0"/>
    <n v="0"/>
    <n v="0"/>
    <n v="0"/>
    <n v="0"/>
    <n v="0"/>
    <n v="0"/>
    <n v="0"/>
    <n v="0"/>
    <n v="0"/>
    <n v="0"/>
    <n v="0"/>
    <n v="0"/>
    <n v="0"/>
    <n v="0"/>
    <n v="0"/>
    <n v="0"/>
    <n v="0"/>
    <n v="0"/>
    <n v="0"/>
    <n v="0"/>
    <n v="0"/>
    <n v="0"/>
    <n v="0"/>
  </r>
  <r>
    <x v="2"/>
    <x v="16"/>
    <s v="The Evergreen Practice"/>
    <s v="F86023"/>
    <x v="3"/>
    <x v="112"/>
    <n v="414"/>
    <n v="183"/>
    <n v="114"/>
    <n v="335"/>
    <n v="190"/>
    <n v="82"/>
    <n v="35"/>
    <n v="9"/>
    <n v="219"/>
    <n v="149"/>
    <n v="177"/>
    <n v="396"/>
    <n v="155"/>
    <n v="223"/>
    <n v="185"/>
    <n v="210"/>
    <n v="65"/>
    <n v="87"/>
    <n v="414"/>
    <n v="335"/>
    <n v="152"/>
    <n v="105"/>
    <n v="62"/>
    <n v="38"/>
    <n v="11"/>
    <n v="0"/>
    <n v="0"/>
    <n v="0"/>
    <n v="0"/>
    <n v="0"/>
    <n v="0"/>
    <n v="0"/>
    <n v="0"/>
    <n v="0"/>
    <n v="0"/>
    <n v="0"/>
    <n v="0"/>
    <n v="0"/>
    <n v="0"/>
    <n v="0"/>
    <n v="0"/>
    <n v="0"/>
    <n v="0"/>
    <n v="0"/>
    <n v="0"/>
    <n v="0"/>
    <n v="0"/>
    <n v="0"/>
    <n v="0"/>
  </r>
  <r>
    <x v="2"/>
    <x v="16"/>
    <s v="The Evergreen Practice"/>
    <s v="F86023"/>
    <x v="4"/>
    <x v="112"/>
    <n v="424"/>
    <n v="229"/>
    <n v="145"/>
    <n v="343"/>
    <n v="193"/>
    <n v="101"/>
    <n v="36"/>
    <n v="12"/>
    <n v="278"/>
    <n v="201"/>
    <n v="219"/>
    <n v="409"/>
    <n v="207"/>
    <n v="280"/>
    <n v="243"/>
    <n v="253"/>
    <n v="104"/>
    <n v="123"/>
    <n v="424"/>
    <n v="343"/>
    <n v="153"/>
    <n v="108"/>
    <n v="64"/>
    <n v="40"/>
    <n v="11"/>
    <n v="0"/>
    <n v="0"/>
    <n v="0"/>
    <n v="0"/>
    <n v="0"/>
    <n v="0"/>
    <n v="0"/>
    <n v="0"/>
    <n v="0"/>
    <n v="0"/>
    <n v="0"/>
    <n v="0"/>
    <n v="0"/>
    <n v="0"/>
    <n v="0"/>
    <n v="0"/>
    <n v="0"/>
    <n v="0"/>
    <n v="0"/>
    <n v="0"/>
    <n v="0"/>
    <n v="0"/>
    <n v="0"/>
    <n v="0"/>
  </r>
  <r>
    <x v="2"/>
    <x v="16"/>
    <s v="The Evergreen Practice"/>
    <s v="F86023"/>
    <x v="5"/>
    <x v="112"/>
    <n v="426"/>
    <n v="257"/>
    <n v="166"/>
    <n v="346"/>
    <n v="191"/>
    <n v="106"/>
    <n v="40"/>
    <n v="20"/>
    <n v="309"/>
    <n v="237"/>
    <n v="244"/>
    <n v="416"/>
    <n v="247"/>
    <n v="315"/>
    <n v="279"/>
    <n v="302"/>
    <n v="142"/>
    <n v="154"/>
    <n v="426"/>
    <n v="346"/>
    <n v="156"/>
    <n v="111"/>
    <n v="65"/>
    <n v="41"/>
    <n v="11"/>
    <n v="0"/>
    <n v="0"/>
    <n v="0"/>
    <n v="0"/>
    <n v="0"/>
    <n v="0"/>
    <n v="0"/>
    <n v="0"/>
    <n v="0"/>
    <n v="0"/>
    <n v="0"/>
    <n v="0"/>
    <n v="0"/>
    <n v="0"/>
    <n v="0"/>
    <n v="0"/>
    <n v="0"/>
    <n v="0"/>
    <n v="0"/>
    <n v="0"/>
    <n v="0"/>
    <n v="0"/>
    <n v="0"/>
    <n v="0"/>
  </r>
  <r>
    <x v="2"/>
    <x v="16"/>
    <s v="Wanstead Place Surgery"/>
    <s v="F86032"/>
    <x v="0"/>
    <x v="113"/>
    <n v="417"/>
    <n v="57"/>
    <n v="36"/>
    <n v="304"/>
    <n v="137"/>
    <n v="15"/>
    <n v="34"/>
    <n v="2"/>
    <n v="85"/>
    <n v="38"/>
    <n v="60"/>
    <n v="403"/>
    <n v="33"/>
    <n v="84"/>
    <n v="80"/>
    <n v="64"/>
    <n v="7"/>
    <n v="19"/>
    <n v="416"/>
    <n v="303"/>
    <n v="97"/>
    <n v="27"/>
    <n v="53"/>
    <n v="20"/>
    <n v="16"/>
    <n v="0"/>
    <n v="0"/>
    <n v="0"/>
    <n v="0"/>
    <n v="0"/>
    <n v="0"/>
    <n v="0"/>
    <n v="0"/>
    <n v="0"/>
    <n v="0"/>
    <n v="0"/>
    <n v="0"/>
    <n v="0"/>
    <n v="0"/>
    <n v="0"/>
    <n v="0"/>
    <n v="0"/>
    <n v="0"/>
    <n v="0"/>
    <n v="0"/>
    <n v="0"/>
    <n v="0"/>
    <n v="0"/>
    <n v="0"/>
  </r>
  <r>
    <x v="2"/>
    <x v="16"/>
    <s v="Wanstead Place Surgery"/>
    <s v="F86032"/>
    <x v="1"/>
    <x v="113"/>
    <n v="416"/>
    <n v="92"/>
    <n v="51"/>
    <n v="304"/>
    <n v="135"/>
    <n v="28"/>
    <n v="35"/>
    <n v="4"/>
    <n v="134"/>
    <n v="78"/>
    <n v="86"/>
    <n v="404"/>
    <n v="60"/>
    <n v="135"/>
    <n v="122"/>
    <n v="121"/>
    <n v="22"/>
    <n v="55"/>
    <n v="415"/>
    <n v="303"/>
    <n v="99"/>
    <n v="53"/>
    <n v="53"/>
    <n v="28"/>
    <n v="16"/>
    <n v="0"/>
    <n v="0"/>
    <n v="0"/>
    <n v="0"/>
    <n v="0"/>
    <n v="0"/>
    <n v="0"/>
    <n v="0"/>
    <n v="0"/>
    <n v="0"/>
    <n v="0"/>
    <n v="0"/>
    <n v="0"/>
    <n v="0"/>
    <n v="0"/>
    <n v="0"/>
    <n v="0"/>
    <n v="0"/>
    <n v="0"/>
    <n v="0"/>
    <n v="0"/>
    <n v="0"/>
    <n v="0"/>
    <n v="0"/>
  </r>
  <r>
    <x v="2"/>
    <x v="16"/>
    <s v="Wanstead Place Surgery"/>
    <s v="F86032"/>
    <x v="2"/>
    <x v="113"/>
    <n v="415"/>
    <n v="131"/>
    <n v="68"/>
    <n v="306"/>
    <n v="137"/>
    <n v="42"/>
    <n v="35"/>
    <n v="9"/>
    <n v="183"/>
    <n v="117"/>
    <n v="114"/>
    <n v="403"/>
    <n v="94"/>
    <n v="190"/>
    <n v="172"/>
    <n v="177"/>
    <n v="53"/>
    <n v="81"/>
    <n v="414"/>
    <n v="305"/>
    <n v="100"/>
    <n v="61"/>
    <n v="53"/>
    <n v="31"/>
    <n v="16"/>
    <n v="0"/>
    <n v="0"/>
    <n v="0"/>
    <n v="0"/>
    <n v="0"/>
    <n v="0"/>
    <n v="0"/>
    <n v="0"/>
    <n v="0"/>
    <n v="0"/>
    <n v="0"/>
    <n v="0"/>
    <n v="0"/>
    <n v="0"/>
    <n v="0"/>
    <n v="0"/>
    <n v="0"/>
    <n v="0"/>
    <n v="0"/>
    <n v="0"/>
    <n v="0"/>
    <n v="0"/>
    <n v="0"/>
    <n v="0"/>
  </r>
  <r>
    <x v="2"/>
    <x v="16"/>
    <s v="Wanstead Place Surgery"/>
    <s v="F86032"/>
    <x v="3"/>
    <x v="113"/>
    <n v="416"/>
    <n v="173"/>
    <n v="88"/>
    <n v="307"/>
    <n v="138"/>
    <n v="60"/>
    <n v="35"/>
    <n v="14"/>
    <n v="230"/>
    <n v="160"/>
    <n v="149"/>
    <n v="406"/>
    <n v="135"/>
    <n v="240"/>
    <n v="218"/>
    <n v="222"/>
    <n v="84"/>
    <n v="120"/>
    <n v="415"/>
    <n v="306"/>
    <n v="101"/>
    <n v="65"/>
    <n v="53"/>
    <n v="31"/>
    <n v="16"/>
    <n v="0"/>
    <n v="0"/>
    <n v="0"/>
    <n v="0"/>
    <n v="0"/>
    <n v="0"/>
    <n v="0"/>
    <n v="0"/>
    <n v="0"/>
    <n v="0"/>
    <n v="0"/>
    <n v="0"/>
    <n v="0"/>
    <n v="0"/>
    <n v="0"/>
    <n v="0"/>
    <n v="0"/>
    <n v="0"/>
    <n v="0"/>
    <n v="0"/>
    <n v="0"/>
    <n v="0"/>
    <n v="0"/>
    <n v="0"/>
  </r>
  <r>
    <x v="2"/>
    <x v="16"/>
    <s v="Wanstead Place Surgery"/>
    <s v="F86032"/>
    <x v="4"/>
    <x v="113"/>
    <n v="422"/>
    <n v="200"/>
    <n v="106"/>
    <n v="314"/>
    <n v="143"/>
    <n v="65"/>
    <n v="35"/>
    <n v="15"/>
    <n v="263"/>
    <n v="176"/>
    <n v="173"/>
    <n v="413"/>
    <n v="153"/>
    <n v="272"/>
    <n v="252"/>
    <n v="247"/>
    <n v="98"/>
    <n v="144"/>
    <n v="421"/>
    <n v="313"/>
    <n v="102"/>
    <n v="70"/>
    <n v="54"/>
    <n v="32"/>
    <n v="16"/>
    <n v="0"/>
    <n v="0"/>
    <n v="0"/>
    <n v="0"/>
    <n v="0"/>
    <n v="0"/>
    <n v="0"/>
    <n v="0"/>
    <n v="0"/>
    <n v="0"/>
    <n v="0"/>
    <n v="0"/>
    <n v="0"/>
    <n v="0"/>
    <n v="0"/>
    <n v="0"/>
    <n v="0"/>
    <n v="0"/>
    <n v="0"/>
    <n v="0"/>
    <n v="0"/>
    <n v="0"/>
    <n v="0"/>
    <n v="0"/>
  </r>
  <r>
    <x v="2"/>
    <x v="16"/>
    <s v="Wanstead Place Surgery"/>
    <s v="F86032"/>
    <x v="5"/>
    <x v="113"/>
    <n v="423"/>
    <n v="222"/>
    <n v="120"/>
    <n v="315"/>
    <n v="145"/>
    <n v="70"/>
    <n v="36"/>
    <n v="13"/>
    <n v="290"/>
    <n v="194"/>
    <n v="189"/>
    <n v="415"/>
    <n v="160"/>
    <n v="296"/>
    <n v="279"/>
    <n v="264"/>
    <n v="114"/>
    <n v="157"/>
    <n v="422"/>
    <n v="314"/>
    <n v="103"/>
    <n v="71"/>
    <n v="54"/>
    <n v="32"/>
    <n v="13"/>
    <n v="0"/>
    <n v="0"/>
    <n v="0"/>
    <n v="0"/>
    <n v="0"/>
    <n v="0"/>
    <n v="0"/>
    <n v="0"/>
    <n v="0"/>
    <n v="0"/>
    <n v="0"/>
    <n v="0"/>
    <n v="0"/>
    <n v="0"/>
    <n v="0"/>
    <n v="0"/>
    <n v="0"/>
    <n v="0"/>
    <n v="0"/>
    <n v="0"/>
    <n v="0"/>
    <n v="0"/>
    <n v="0"/>
    <n v="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4420A19F-AC3B-43F1-B64A-BA3AB3E3FAFD}" name="CPPivot2" cacheId="0" applyNumberFormats="0" applyBorderFormats="0" applyFontFormats="0" applyPatternFormats="0" applyAlignmentFormats="0" applyWidthHeightFormats="1" dataCaption="Values" errorCaption="0" showError="1" missingCaption="0" updatedVersion="8" minRefreshableVersion="3" itemPrintTitles="1" createdVersion="6" indent="0" outline="1" outlineData="1" multipleFieldFilters="0" chartFormat="1">
  <location ref="A29:V163" firstHeaderRow="0" firstDataRow="1" firstDataCol="1"/>
  <pivotFields count="98">
    <pivotField axis="axisRow" showAll="0">
      <items count="4">
        <item x="0"/>
        <item x="1"/>
        <item x="2"/>
        <item t="default"/>
      </items>
    </pivotField>
    <pivotField axis="axisRow" showAll="0">
      <items count="19">
        <item x="1"/>
        <item x="11"/>
        <item x="2"/>
        <item x="3"/>
        <item x="12"/>
        <item x="6"/>
        <item x="7"/>
        <item x="8"/>
        <item x="9"/>
        <item x="10"/>
        <item x="13"/>
        <item x="4"/>
        <item x="14"/>
        <item x="0"/>
        <item x="15"/>
        <item x="16"/>
        <item x="5"/>
        <item m="1" x="17"/>
        <item t="default"/>
      </items>
    </pivotField>
    <pivotField showAll="0"/>
    <pivotField showAll="0"/>
    <pivotField numFmtId="14" showAll="0">
      <items count="7">
        <item h="1" x="0"/>
        <item h="1" x="1"/>
        <item h="1" x="2"/>
        <item h="1" x="3"/>
        <item h="1" x="4"/>
        <item x="5"/>
        <item t="default"/>
      </items>
    </pivotField>
    <pivotField axis="axisRow" showAll="0">
      <items count="232">
        <item m="1" x="118"/>
        <item m="1" x="119"/>
        <item m="1" x="120"/>
        <item m="1" x="121"/>
        <item m="1" x="122"/>
        <item m="1" x="123"/>
        <item m="1" x="124"/>
        <item m="1" x="125"/>
        <item m="1" x="126"/>
        <item m="1" x="127"/>
        <item m="1" x="128"/>
        <item m="1" x="129"/>
        <item m="1" x="130"/>
        <item m="1" x="131"/>
        <item m="1" x="132"/>
        <item m="1" x="133"/>
        <item m="1" x="134"/>
        <item m="1" x="135"/>
        <item m="1" x="136"/>
        <item m="1" x="137"/>
        <item m="1" x="138"/>
        <item m="1" x="139"/>
        <item m="1" x="140"/>
        <item m="1" x="141"/>
        <item m="1" x="142"/>
        <item m="1" x="143"/>
        <item m="1" x="144"/>
        <item m="1" x="145"/>
        <item m="1" x="146"/>
        <item m="1" x="147"/>
        <item m="1" x="148"/>
        <item m="1" x="149"/>
        <item m="1" x="150"/>
        <item m="1" x="151"/>
        <item m="1" x="152"/>
        <item m="1" x="153"/>
        <item m="1" x="154"/>
        <item m="1" x="155"/>
        <item m="1" x="156"/>
        <item m="1" x="157"/>
        <item m="1" x="158"/>
        <item m="1" x="159"/>
        <item m="1" x="160"/>
        <item m="1" x="161"/>
        <item m="1" x="162"/>
        <item m="1" x="163"/>
        <item m="1" x="164"/>
        <item m="1" x="165"/>
        <item m="1" x="166"/>
        <item m="1" x="167"/>
        <item m="1" x="168"/>
        <item m="1" x="169"/>
        <item m="1" x="170"/>
        <item m="1" x="171"/>
        <item m="1" x="172"/>
        <item m="1" x="173"/>
        <item m="1" x="174"/>
        <item m="1" x="175"/>
        <item m="1" x="176"/>
        <item m="1" x="177"/>
        <item m="1" x="178"/>
        <item m="1" x="179"/>
        <item m="1" x="180"/>
        <item m="1" x="181"/>
        <item m="1" x="182"/>
        <item m="1" x="183"/>
        <item m="1" x="184"/>
        <item m="1" x="185"/>
        <item m="1" x="186"/>
        <item m="1" x="187"/>
        <item m="1" x="188"/>
        <item m="1" x="189"/>
        <item m="1" x="190"/>
        <item m="1" x="191"/>
        <item m="1" x="192"/>
        <item m="1" x="193"/>
        <item m="1" x="194"/>
        <item m="1" x="195"/>
        <item m="1" x="196"/>
        <item m="1" x="197"/>
        <item m="1" x="198"/>
        <item m="1" x="199"/>
        <item m="1" x="200"/>
        <item m="1" x="201"/>
        <item m="1" x="202"/>
        <item m="1" x="203"/>
        <item m="1" x="204"/>
        <item m="1" x="205"/>
        <item m="1" x="206"/>
        <item m="1" x="207"/>
        <item m="1" x="208"/>
        <item m="1" x="209"/>
        <item m="1" x="210"/>
        <item m="1" x="211"/>
        <item m="1" x="212"/>
        <item m="1" x="213"/>
        <item m="1" x="214"/>
        <item m="1" x="215"/>
        <item m="1" x="216"/>
        <item m="1" x="217"/>
        <item m="1" x="218"/>
        <item m="1" x="219"/>
        <item m="1" x="220"/>
        <item m="1" x="221"/>
        <item m="1" x="222"/>
        <item m="1" x="223"/>
        <item m="1" x="224"/>
        <item m="1" x="225"/>
        <item m="1" x="226"/>
        <item m="1" x="227"/>
        <item m="1" x="228"/>
        <item m="1" x="229"/>
        <item m="1" x="230"/>
        <item x="1"/>
        <item x="2"/>
        <item x="3"/>
        <item x="4"/>
        <item x="5"/>
        <item x="6"/>
        <item x="8"/>
        <item x="9"/>
        <item x="10"/>
        <item x="11"/>
        <item x="12"/>
        <item x="13"/>
        <item x="14"/>
        <item x="15"/>
        <item x="16"/>
        <item x="17"/>
        <item m="1" x="116"/>
        <item m="1" x="115"/>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68"/>
        <item x="57"/>
        <item x="58"/>
        <item x="69"/>
        <item x="59"/>
        <item x="70"/>
        <item x="60"/>
        <item x="71"/>
        <item x="72"/>
        <item x="61"/>
        <item x="62"/>
        <item x="63"/>
        <item x="64"/>
        <item x="65"/>
        <item x="66"/>
        <item x="67"/>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m="1" x="117"/>
        <item x="0"/>
        <item x="18"/>
        <item m="1" x="114"/>
        <item x="7"/>
        <item t="default"/>
      </items>
    </pivotField>
    <pivotField dataField="1"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5"/>
  </rowFields>
  <rowItems count="134">
    <i>
      <x/>
    </i>
    <i r="1">
      <x/>
    </i>
    <i r="2">
      <x v="113"/>
    </i>
    <i r="2">
      <x v="114"/>
    </i>
    <i r="2">
      <x v="115"/>
    </i>
    <i r="1">
      <x v="2"/>
    </i>
    <i r="2">
      <x v="116"/>
    </i>
    <i r="2">
      <x v="117"/>
    </i>
    <i r="2">
      <x v="118"/>
    </i>
    <i r="1">
      <x v="3"/>
    </i>
    <i r="2">
      <x v="119"/>
    </i>
    <i r="2">
      <x v="120"/>
    </i>
    <i r="2">
      <x v="121"/>
    </i>
    <i r="2">
      <x v="122"/>
    </i>
    <i r="2">
      <x v="123"/>
    </i>
    <i r="2">
      <x v="124"/>
    </i>
    <i r="2">
      <x v="230"/>
    </i>
    <i r="1">
      <x v="11"/>
    </i>
    <i r="2">
      <x v="125"/>
    </i>
    <i r="2">
      <x v="126"/>
    </i>
    <i r="2">
      <x v="127"/>
    </i>
    <i r="2">
      <x v="128"/>
    </i>
    <i r="2">
      <x v="228"/>
    </i>
    <i r="1">
      <x v="13"/>
    </i>
    <i r="2">
      <x v="131"/>
    </i>
    <i r="2">
      <x v="132"/>
    </i>
    <i r="2">
      <x v="133"/>
    </i>
    <i r="2">
      <x v="134"/>
    </i>
    <i r="2">
      <x v="135"/>
    </i>
    <i r="2">
      <x v="136"/>
    </i>
    <i r="2">
      <x v="137"/>
    </i>
    <i r="1">
      <x v="16"/>
    </i>
    <i r="2">
      <x v="138"/>
    </i>
    <i r="2">
      <x v="139"/>
    </i>
    <i r="2">
      <x v="140"/>
    </i>
    <i r="2">
      <x v="141"/>
    </i>
    <i r="2">
      <x v="142"/>
    </i>
    <i r="2">
      <x v="143"/>
    </i>
    <i r="2">
      <x v="144"/>
    </i>
    <i>
      <x v="1"/>
    </i>
    <i r="1">
      <x v="5"/>
    </i>
    <i r="2">
      <x v="145"/>
    </i>
    <i r="2">
      <x v="146"/>
    </i>
    <i r="2">
      <x v="147"/>
    </i>
    <i r="2">
      <x v="148"/>
    </i>
    <i r="2">
      <x v="149"/>
    </i>
    <i r="2">
      <x v="150"/>
    </i>
    <i r="2">
      <x v="151"/>
    </i>
    <i r="1">
      <x v="6"/>
    </i>
    <i r="2">
      <x v="152"/>
    </i>
    <i r="2">
      <x v="153"/>
    </i>
    <i r="2">
      <x v="154"/>
    </i>
    <i r="1">
      <x v="7"/>
    </i>
    <i r="2">
      <x v="155"/>
    </i>
    <i r="2">
      <x v="156"/>
    </i>
    <i r="2">
      <x v="157"/>
    </i>
    <i r="2">
      <x v="158"/>
    </i>
    <i r="2">
      <x v="159"/>
    </i>
    <i r="2">
      <x v="160"/>
    </i>
    <i r="2">
      <x v="161"/>
    </i>
    <i r="2">
      <x v="162"/>
    </i>
    <i r="2">
      <x v="163"/>
    </i>
    <i r="2">
      <x v="164"/>
    </i>
    <i r="2">
      <x v="165"/>
    </i>
    <i r="2">
      <x v="166"/>
    </i>
    <i r="2">
      <x v="167"/>
    </i>
    <i r="2">
      <x v="168"/>
    </i>
    <i r="1">
      <x v="8"/>
    </i>
    <i r="2">
      <x v="170"/>
    </i>
    <i r="2">
      <x v="171"/>
    </i>
    <i r="2">
      <x v="173"/>
    </i>
    <i r="2">
      <x v="175"/>
    </i>
    <i r="2">
      <x v="178"/>
    </i>
    <i r="2">
      <x v="179"/>
    </i>
    <i r="2">
      <x v="180"/>
    </i>
    <i r="2">
      <x v="181"/>
    </i>
    <i r="2">
      <x v="182"/>
    </i>
    <i r="2">
      <x v="183"/>
    </i>
    <i r="2">
      <x v="184"/>
    </i>
    <i r="1">
      <x v="9"/>
    </i>
    <i r="2">
      <x v="169"/>
    </i>
    <i r="2">
      <x v="172"/>
    </i>
    <i r="2">
      <x v="174"/>
    </i>
    <i r="2">
      <x v="176"/>
    </i>
    <i r="2">
      <x v="177"/>
    </i>
    <i>
      <x v="2"/>
    </i>
    <i r="1">
      <x v="1"/>
    </i>
    <i r="2">
      <x v="185"/>
    </i>
    <i r="2">
      <x v="186"/>
    </i>
    <i r="2">
      <x v="187"/>
    </i>
    <i r="2">
      <x v="188"/>
    </i>
    <i r="2">
      <x v="189"/>
    </i>
    <i r="2">
      <x v="190"/>
    </i>
    <i r="2">
      <x v="191"/>
    </i>
    <i r="2">
      <x v="192"/>
    </i>
    <i r="1">
      <x v="4"/>
    </i>
    <i r="2">
      <x v="193"/>
    </i>
    <i r="2">
      <x v="194"/>
    </i>
    <i r="2">
      <x v="195"/>
    </i>
    <i r="2">
      <x v="196"/>
    </i>
    <i r="2">
      <x v="197"/>
    </i>
    <i r="2">
      <x v="198"/>
    </i>
    <i r="2">
      <x v="199"/>
    </i>
    <i r="1">
      <x v="10"/>
    </i>
    <i r="2">
      <x v="200"/>
    </i>
    <i r="2">
      <x v="201"/>
    </i>
    <i r="2">
      <x v="202"/>
    </i>
    <i r="2">
      <x v="203"/>
    </i>
    <i r="2">
      <x v="204"/>
    </i>
    <i r="1">
      <x v="12"/>
    </i>
    <i r="2">
      <x v="205"/>
    </i>
    <i r="2">
      <x v="206"/>
    </i>
    <i r="2">
      <x v="207"/>
    </i>
    <i r="1">
      <x v="14"/>
    </i>
    <i r="2">
      <x v="208"/>
    </i>
    <i r="2">
      <x v="209"/>
    </i>
    <i r="2">
      <x v="210"/>
    </i>
    <i r="2">
      <x v="211"/>
    </i>
    <i r="2">
      <x v="212"/>
    </i>
    <i r="2">
      <x v="213"/>
    </i>
    <i r="2">
      <x v="214"/>
    </i>
    <i r="1">
      <x v="15"/>
    </i>
    <i r="2">
      <x v="215"/>
    </i>
    <i r="2">
      <x v="216"/>
    </i>
    <i r="2">
      <x v="217"/>
    </i>
    <i r="2">
      <x v="218"/>
    </i>
    <i r="2">
      <x v="219"/>
    </i>
    <i r="2">
      <x v="220"/>
    </i>
    <i r="2">
      <x v="221"/>
    </i>
    <i r="2">
      <x v="222"/>
    </i>
    <i r="2">
      <x v="223"/>
    </i>
    <i r="2">
      <x v="224"/>
    </i>
    <i r="2">
      <x v="225"/>
    </i>
    <i t="grand">
      <x/>
    </i>
  </rowItems>
  <colFields count="1">
    <field x="-2"/>
  </colFields>
  <colItems count="21">
    <i>
      <x/>
    </i>
    <i i="1">
      <x v="1"/>
    </i>
    <i i="2">
      <x v="2"/>
    </i>
    <i i="3">
      <x v="3"/>
    </i>
    <i i="4">
      <x v="4"/>
    </i>
    <i i="5">
      <x v="5"/>
    </i>
    <i i="6">
      <x v="6"/>
    </i>
    <i i="7">
      <x v="7"/>
    </i>
    <i i="8">
      <x v="8"/>
    </i>
    <i i="9">
      <x v="9"/>
    </i>
    <i i="10">
      <x v="10"/>
    </i>
    <i i="11">
      <x v="11"/>
    </i>
    <i i="12">
      <x v="12"/>
    </i>
    <i i="13">
      <x v="13"/>
    </i>
    <i i="14">
      <x v="14"/>
    </i>
    <i i="15">
      <x v="15"/>
    </i>
    <i i="16">
      <x v="16"/>
    </i>
    <i i="17">
      <x v="17"/>
    </i>
    <i i="18">
      <x v="18"/>
    </i>
    <i i="19">
      <x v="19"/>
    </i>
    <i i="20">
      <x v="20"/>
    </i>
  </colItems>
  <dataFields count="21">
    <dataField name="Sum of T2-00 Type 2 Diabetes patients (17+)" fld="6" baseField="0" baseItem="0"/>
    <dataField name="Sum of CP-88 Patients receiving NICE recommended care processes (9) [PAYMENT]" fld="22" baseField="0" baseItem="0"/>
    <dataField name="% CP-88" fld="55" baseField="0" baseItem="0" numFmtId="9"/>
    <dataField name="Sum of CP-01 Patients with Serum creatinine recorded (12m)" fld="14" baseField="0" baseItem="0"/>
    <dataField name="Sum of %CP01" fld="56" baseField="0" baseItem="0" numFmtId="9"/>
    <dataField name="Patients with BMI recorded" fld="15" baseField="0" baseItem="0"/>
    <dataField name="Sum of %CP02" fld="57" baseField="0" baseItem="0" numFmtId="9"/>
    <dataField name="Patients with Urine Albumin recorded" fld="16" baseField="0" baseItem="0"/>
    <dataField name="Sum of %CP03" fld="58" baseField="0" baseItem="0" numFmtId="9"/>
    <dataField name="Patients with Smoking status recorded" fld="17" baseField="0" baseItem="0"/>
    <dataField name="Sum of %CP04" fld="59" baseField="0" baseItem="0" numFmtId="9"/>
    <dataField name="Patients with Foot Exam recorded" fld="18" baseField="0" baseItem="0"/>
    <dataField name="Sum of %CP05" fld="60" baseField="0" baseItem="0" numFmtId="9"/>
    <dataField name="Patients with HbA1c recorded" fld="19" baseField="0" baseItem="0"/>
    <dataField name="Sum of %CP06" fld="61" baseField="0" baseItem="0" numFmtId="9"/>
    <dataField name="Patients with Cholesterol recorded" fld="20" baseField="0" baseItem="0"/>
    <dataField name="Sum of %CP07" fld="62" baseField="0" baseItem="0" numFmtId="9"/>
    <dataField name="Patients with BP recorded" fld="21" baseField="0" baseItem="0"/>
    <dataField name="Sum of %CP08" fld="63" baseField="0" baseItem="0" numFmtId="9"/>
    <dataField name="Patients with Retinal Screening recorded" fld="23" baseField="0" baseItem="0"/>
    <dataField name="Sum of %CPRS" fld="64" baseField="0" baseItem="0" numFmtId="9"/>
  </dataFields>
  <formats count="79">
    <format dxfId="276">
      <pivotArea dataOnly="0" labelOnly="1" outline="0" fieldPosition="0">
        <references count="1">
          <reference field="4294967294" count="8">
            <x v="5"/>
            <x v="7"/>
            <x v="9"/>
            <x v="11"/>
            <x v="13"/>
            <x v="15"/>
            <x v="17"/>
            <x v="19"/>
          </reference>
        </references>
      </pivotArea>
    </format>
    <format dxfId="275">
      <pivotArea dataOnly="0" labelOnly="1" outline="0" fieldPosition="0">
        <references count="1">
          <reference field="4294967294" count="8">
            <x v="5"/>
            <x v="7"/>
            <x v="9"/>
            <x v="11"/>
            <x v="13"/>
            <x v="15"/>
            <x v="17"/>
            <x v="19"/>
          </reference>
        </references>
      </pivotArea>
    </format>
    <format dxfId="274">
      <pivotArea dataOnly="0" labelOnly="1" outline="0" fieldPosition="0">
        <references count="1">
          <reference field="4294967294" count="8">
            <x v="5"/>
            <x v="7"/>
            <x v="9"/>
            <x v="11"/>
            <x v="13"/>
            <x v="15"/>
            <x v="17"/>
            <x v="19"/>
          </reference>
        </references>
      </pivotArea>
    </format>
    <format dxfId="273">
      <pivotArea dataOnly="0" labelOnly="1" outline="0" fieldPosition="0">
        <references count="1">
          <reference field="4294967294" count="8">
            <x v="5"/>
            <x v="7"/>
            <x v="9"/>
            <x v="11"/>
            <x v="13"/>
            <x v="15"/>
            <x v="17"/>
            <x v="19"/>
          </reference>
        </references>
      </pivotArea>
    </format>
    <format dxfId="272">
      <pivotArea dataOnly="0" labelOnly="1" outline="0" fieldPosition="0">
        <references count="1">
          <reference field="4294967294" count="18">
            <x v="2"/>
            <x v="4"/>
            <x v="5"/>
            <x v="6"/>
            <x v="7"/>
            <x v="8"/>
            <x v="9"/>
            <x v="10"/>
            <x v="11"/>
            <x v="12"/>
            <x v="13"/>
            <x v="14"/>
            <x v="15"/>
            <x v="16"/>
            <x v="17"/>
            <x v="18"/>
            <x v="19"/>
            <x v="20"/>
          </reference>
        </references>
      </pivotArea>
    </format>
    <format dxfId="271">
      <pivotArea outline="0" collapsedLevelsAreSubtotals="1" fieldPosition="0">
        <references count="1">
          <reference field="4294967294" count="1" selected="0">
            <x v="2"/>
          </reference>
        </references>
      </pivotArea>
    </format>
    <format dxfId="270">
      <pivotArea outline="0" collapsedLevelsAreSubtotals="1" fieldPosition="0">
        <references count="1">
          <reference field="4294967294" count="1" selected="0">
            <x v="4"/>
          </reference>
        </references>
      </pivotArea>
    </format>
    <format dxfId="269">
      <pivotArea outline="0" collapsedLevelsAreSubtotals="1" fieldPosition="0">
        <references count="1">
          <reference field="4294967294" count="1" selected="0">
            <x v="6"/>
          </reference>
        </references>
      </pivotArea>
    </format>
    <format dxfId="268">
      <pivotArea outline="0" collapsedLevelsAreSubtotals="1" fieldPosition="0">
        <references count="1">
          <reference field="4294967294" count="1" selected="0">
            <x v="8"/>
          </reference>
        </references>
      </pivotArea>
    </format>
    <format dxfId="267">
      <pivotArea outline="0" collapsedLevelsAreSubtotals="1" fieldPosition="0">
        <references count="1">
          <reference field="4294967294" count="1" selected="0">
            <x v="10"/>
          </reference>
        </references>
      </pivotArea>
    </format>
    <format dxfId="266">
      <pivotArea outline="0" collapsedLevelsAreSubtotals="1" fieldPosition="0">
        <references count="1">
          <reference field="4294967294" count="1" selected="0">
            <x v="12"/>
          </reference>
        </references>
      </pivotArea>
    </format>
    <format dxfId="265">
      <pivotArea outline="0" collapsedLevelsAreSubtotals="1" fieldPosition="0">
        <references count="1">
          <reference field="4294967294" count="1" selected="0">
            <x v="14"/>
          </reference>
        </references>
      </pivotArea>
    </format>
    <format dxfId="264">
      <pivotArea outline="0" collapsedLevelsAreSubtotals="1" fieldPosition="0">
        <references count="1">
          <reference field="4294967294" count="1" selected="0">
            <x v="16"/>
          </reference>
        </references>
      </pivotArea>
    </format>
    <format dxfId="263">
      <pivotArea outline="0" collapsedLevelsAreSubtotals="1" fieldPosition="0">
        <references count="1">
          <reference field="4294967294" count="1" selected="0">
            <x v="18"/>
          </reference>
        </references>
      </pivotArea>
    </format>
    <format dxfId="262">
      <pivotArea outline="0" collapsedLevelsAreSubtotals="1" fieldPosition="0">
        <references count="1">
          <reference field="4294967294" count="1" selected="0">
            <x v="20"/>
          </reference>
        </references>
      </pivotArea>
    </format>
    <format dxfId="261">
      <pivotArea outline="0" collapsedLevelsAreSubtotals="1" fieldPosition="0">
        <references count="1">
          <reference field="4294967294" count="2" selected="0">
            <x v="19"/>
            <x v="20"/>
          </reference>
        </references>
      </pivotArea>
    </format>
    <format dxfId="260">
      <pivotArea dataOnly="0" labelOnly="1" outline="0" fieldPosition="0">
        <references count="1">
          <reference field="4294967294" count="2">
            <x v="19"/>
            <x v="20"/>
          </reference>
        </references>
      </pivotArea>
    </format>
    <format dxfId="259">
      <pivotArea dataOnly="0" labelOnly="1" outline="0" fieldPosition="0">
        <references count="1">
          <reference field="4294967294" count="1">
            <x v="19"/>
          </reference>
        </references>
      </pivotArea>
    </format>
    <format dxfId="258">
      <pivotArea dataOnly="0" labelOnly="1" outline="0" fieldPosition="0">
        <references count="1">
          <reference field="4294967294" count="1">
            <x v="17"/>
          </reference>
        </references>
      </pivotArea>
    </format>
    <format dxfId="257">
      <pivotArea dataOnly="0" labelOnly="1" outline="0" fieldPosition="0">
        <references count="1">
          <reference field="4294967294" count="1">
            <x v="15"/>
          </reference>
        </references>
      </pivotArea>
    </format>
    <format dxfId="256">
      <pivotArea dataOnly="0" labelOnly="1" outline="0" fieldPosition="0">
        <references count="1">
          <reference field="4294967294" count="1">
            <x v="13"/>
          </reference>
        </references>
      </pivotArea>
    </format>
    <format dxfId="255">
      <pivotArea dataOnly="0" labelOnly="1" outline="0" fieldPosition="0">
        <references count="1">
          <reference field="4294967294" count="1">
            <x v="11"/>
          </reference>
        </references>
      </pivotArea>
    </format>
    <format dxfId="254">
      <pivotArea dataOnly="0" labelOnly="1" outline="0" fieldPosition="0">
        <references count="1">
          <reference field="4294967294" count="1">
            <x v="9"/>
          </reference>
        </references>
      </pivotArea>
    </format>
    <format dxfId="253">
      <pivotArea dataOnly="0" labelOnly="1" outline="0" fieldPosition="0">
        <references count="1">
          <reference field="4294967294" count="1">
            <x v="7"/>
          </reference>
        </references>
      </pivotArea>
    </format>
    <format dxfId="252">
      <pivotArea dataOnly="0" labelOnly="1" outline="0" fieldPosition="0">
        <references count="1">
          <reference field="4294967294" count="1">
            <x v="5"/>
          </reference>
        </references>
      </pivotArea>
    </format>
    <format dxfId="251">
      <pivotArea dataOnly="0" labelOnly="1" outline="0" fieldPosition="0">
        <references count="1">
          <reference field="4294967294" count="1">
            <x v="2"/>
          </reference>
        </references>
      </pivotArea>
    </format>
    <format dxfId="250">
      <pivotArea dataOnly="0" labelOnly="1" outline="0" fieldPosition="0">
        <references count="1">
          <reference field="4294967294" count="1">
            <x v="2"/>
          </reference>
        </references>
      </pivotArea>
    </format>
    <format dxfId="249">
      <pivotArea dataOnly="0" labelOnly="1" outline="0" fieldPosition="0">
        <references count="1">
          <reference field="4294967294" count="1">
            <x v="2"/>
          </reference>
        </references>
      </pivotArea>
    </format>
    <format dxfId="248">
      <pivotArea dataOnly="0" labelOnly="1" outline="0" fieldPosition="0">
        <references count="1">
          <reference field="4294967294" count="1">
            <x v="4"/>
          </reference>
        </references>
      </pivotArea>
    </format>
    <format dxfId="247">
      <pivotArea dataOnly="0" labelOnly="1" outline="0" fieldPosition="0">
        <references count="1">
          <reference field="4294967294" count="1">
            <x v="6"/>
          </reference>
        </references>
      </pivotArea>
    </format>
    <format dxfId="246">
      <pivotArea dataOnly="0" labelOnly="1" outline="0" fieldPosition="0">
        <references count="1">
          <reference field="4294967294" count="1">
            <x v="8"/>
          </reference>
        </references>
      </pivotArea>
    </format>
    <format dxfId="245">
      <pivotArea dataOnly="0" labelOnly="1" outline="0" fieldPosition="0">
        <references count="1">
          <reference field="4294967294" count="1">
            <x v="10"/>
          </reference>
        </references>
      </pivotArea>
    </format>
    <format dxfId="244">
      <pivotArea dataOnly="0" labelOnly="1" outline="0" fieldPosition="0">
        <references count="1">
          <reference field="4294967294" count="1">
            <x v="12"/>
          </reference>
        </references>
      </pivotArea>
    </format>
    <format dxfId="243">
      <pivotArea dataOnly="0" labelOnly="1" outline="0" fieldPosition="0">
        <references count="1">
          <reference field="4294967294" count="1">
            <x v="14"/>
          </reference>
        </references>
      </pivotArea>
    </format>
    <format dxfId="242">
      <pivotArea dataOnly="0" labelOnly="1" outline="0" fieldPosition="0">
        <references count="1">
          <reference field="4294967294" count="1">
            <x v="16"/>
          </reference>
        </references>
      </pivotArea>
    </format>
    <format dxfId="241">
      <pivotArea dataOnly="0" labelOnly="1" outline="0" fieldPosition="0">
        <references count="1">
          <reference field="4294967294" count="1">
            <x v="18"/>
          </reference>
        </references>
      </pivotArea>
    </format>
    <format dxfId="240">
      <pivotArea dataOnly="0" labelOnly="1" outline="0" fieldPosition="0">
        <references count="1">
          <reference field="4294967294" count="1">
            <x v="20"/>
          </reference>
        </references>
      </pivotArea>
    </format>
    <format dxfId="239">
      <pivotArea dataOnly="0" labelOnly="1" outline="0" fieldPosition="0">
        <references count="1">
          <reference field="4294967294" count="1">
            <x v="4"/>
          </reference>
        </references>
      </pivotArea>
    </format>
    <format dxfId="238">
      <pivotArea dataOnly="0" labelOnly="1" outline="0" fieldPosition="0">
        <references count="1">
          <reference field="4294967294" count="1">
            <x v="6"/>
          </reference>
        </references>
      </pivotArea>
    </format>
    <format dxfId="237">
      <pivotArea dataOnly="0" labelOnly="1" outline="0" fieldPosition="0">
        <references count="1">
          <reference field="4294967294" count="1">
            <x v="8"/>
          </reference>
        </references>
      </pivotArea>
    </format>
    <format dxfId="236">
      <pivotArea dataOnly="0" labelOnly="1" outline="0" fieldPosition="0">
        <references count="1">
          <reference field="4294967294" count="1">
            <x v="10"/>
          </reference>
        </references>
      </pivotArea>
    </format>
    <format dxfId="235">
      <pivotArea dataOnly="0" labelOnly="1" outline="0" fieldPosition="0">
        <references count="1">
          <reference field="4294967294" count="1">
            <x v="12"/>
          </reference>
        </references>
      </pivotArea>
    </format>
    <format dxfId="234">
      <pivotArea dataOnly="0" labelOnly="1" outline="0" fieldPosition="0">
        <references count="1">
          <reference field="4294967294" count="1">
            <x v="14"/>
          </reference>
        </references>
      </pivotArea>
    </format>
    <format dxfId="233">
      <pivotArea dataOnly="0" labelOnly="1" outline="0" fieldPosition="0">
        <references count="1">
          <reference field="4294967294" count="1">
            <x v="16"/>
          </reference>
        </references>
      </pivotArea>
    </format>
    <format dxfId="232">
      <pivotArea dataOnly="0" labelOnly="1" outline="0" fieldPosition="0">
        <references count="1">
          <reference field="4294967294" count="1">
            <x v="18"/>
          </reference>
        </references>
      </pivotArea>
    </format>
    <format dxfId="231">
      <pivotArea dataOnly="0" labelOnly="1" outline="0" fieldPosition="0">
        <references count="1">
          <reference field="4294967294" count="1">
            <x v="20"/>
          </reference>
        </references>
      </pivotArea>
    </format>
    <format dxfId="230">
      <pivotArea dataOnly="0" labelOnly="1" outline="0" fieldPosition="0">
        <references count="1">
          <reference field="4294967294" count="18">
            <x v="2"/>
            <x v="4"/>
            <x v="5"/>
            <x v="6"/>
            <x v="7"/>
            <x v="8"/>
            <x v="9"/>
            <x v="10"/>
            <x v="11"/>
            <x v="12"/>
            <x v="13"/>
            <x v="14"/>
            <x v="15"/>
            <x v="16"/>
            <x v="17"/>
            <x v="18"/>
            <x v="19"/>
            <x v="20"/>
          </reference>
        </references>
      </pivotArea>
    </format>
    <format dxfId="229">
      <pivotArea outline="0" collapsedLevelsAreSubtotals="1" fieldPosition="0">
        <references count="1">
          <reference field="4294967294" count="17" selected="0">
            <x v="4"/>
            <x v="5"/>
            <x v="6"/>
            <x v="7"/>
            <x v="8"/>
            <x v="9"/>
            <x v="10"/>
            <x v="11"/>
            <x v="12"/>
            <x v="13"/>
            <x v="14"/>
            <x v="15"/>
            <x v="16"/>
            <x v="17"/>
            <x v="18"/>
            <x v="19"/>
            <x v="20"/>
          </reference>
        </references>
      </pivotArea>
    </format>
    <format dxfId="228">
      <pivotArea dataOnly="0" labelOnly="1" outline="0" fieldPosition="0">
        <references count="1">
          <reference field="4294967294" count="17">
            <x v="4"/>
            <x v="5"/>
            <x v="6"/>
            <x v="7"/>
            <x v="8"/>
            <x v="9"/>
            <x v="10"/>
            <x v="11"/>
            <x v="12"/>
            <x v="13"/>
            <x v="14"/>
            <x v="15"/>
            <x v="16"/>
            <x v="17"/>
            <x v="18"/>
            <x v="19"/>
            <x v="20"/>
          </reference>
        </references>
      </pivotArea>
    </format>
    <format dxfId="227">
      <pivotArea outline="0" collapsedLevelsAreSubtotals="1" fieldPosition="0">
        <references count="1">
          <reference field="4294967294" count="1" selected="0">
            <x v="2"/>
          </reference>
        </references>
      </pivotArea>
    </format>
    <format dxfId="226">
      <pivotArea dataOnly="0" labelOnly="1" outline="0" fieldPosition="0">
        <references count="1">
          <reference field="4294967294" count="1">
            <x v="2"/>
          </reference>
        </references>
      </pivotArea>
    </format>
    <format dxfId="225">
      <pivotArea outline="0" collapsedLevelsAreSubtotals="1" fieldPosition="0">
        <references count="1">
          <reference field="4294967294" count="1" selected="0">
            <x v="2"/>
          </reference>
        </references>
      </pivotArea>
    </format>
    <format dxfId="224">
      <pivotArea dataOnly="0" labelOnly="1" outline="0" fieldPosition="0">
        <references count="1">
          <reference field="4294967294" count="1">
            <x v="2"/>
          </reference>
        </references>
      </pivotArea>
    </format>
    <format dxfId="223">
      <pivotArea outline="0" collapsedLevelsAreSubtotals="1" fieldPosition="0">
        <references count="1">
          <reference field="4294967294" count="2" selected="0">
            <x v="5"/>
            <x v="6"/>
          </reference>
        </references>
      </pivotArea>
    </format>
    <format dxfId="222">
      <pivotArea dataOnly="0" labelOnly="1" outline="0" fieldPosition="0">
        <references count="1">
          <reference field="4294967294" count="2">
            <x v="5"/>
            <x v="6"/>
          </reference>
        </references>
      </pivotArea>
    </format>
    <format dxfId="221">
      <pivotArea outline="0" collapsedLevelsAreSubtotals="1" fieldPosition="0">
        <references count="1">
          <reference field="4294967294" count="2" selected="0">
            <x v="5"/>
            <x v="6"/>
          </reference>
        </references>
      </pivotArea>
    </format>
    <format dxfId="220">
      <pivotArea dataOnly="0" labelOnly="1" outline="0" fieldPosition="0">
        <references count="1">
          <reference field="4294967294" count="2">
            <x v="5"/>
            <x v="6"/>
          </reference>
        </references>
      </pivotArea>
    </format>
    <format dxfId="219">
      <pivotArea outline="0" collapsedLevelsAreSubtotals="1" fieldPosition="0">
        <references count="1">
          <reference field="4294967294" count="2" selected="0">
            <x v="9"/>
            <x v="10"/>
          </reference>
        </references>
      </pivotArea>
    </format>
    <format dxfId="218">
      <pivotArea dataOnly="0" labelOnly="1" outline="0" fieldPosition="0">
        <references count="1">
          <reference field="4294967294" count="2">
            <x v="9"/>
            <x v="10"/>
          </reference>
        </references>
      </pivotArea>
    </format>
    <format dxfId="217">
      <pivotArea outline="0" collapsedLevelsAreSubtotals="1" fieldPosition="0">
        <references count="1">
          <reference field="4294967294" count="2" selected="0">
            <x v="9"/>
            <x v="10"/>
          </reference>
        </references>
      </pivotArea>
    </format>
    <format dxfId="216">
      <pivotArea dataOnly="0" labelOnly="1" outline="0" fieldPosition="0">
        <references count="1">
          <reference field="4294967294" count="2">
            <x v="9"/>
            <x v="10"/>
          </reference>
        </references>
      </pivotArea>
    </format>
    <format dxfId="215">
      <pivotArea outline="0" collapsedLevelsAreSubtotals="1" fieldPosition="0">
        <references count="1">
          <reference field="4294967294" count="2" selected="0">
            <x v="13"/>
            <x v="14"/>
          </reference>
        </references>
      </pivotArea>
    </format>
    <format dxfId="214">
      <pivotArea dataOnly="0" labelOnly="1" outline="0" fieldPosition="0">
        <references count="1">
          <reference field="4294967294" count="2">
            <x v="13"/>
            <x v="14"/>
          </reference>
        </references>
      </pivotArea>
    </format>
    <format dxfId="213">
      <pivotArea outline="0" collapsedLevelsAreSubtotals="1" fieldPosition="0">
        <references count="1">
          <reference field="4294967294" count="2" selected="0">
            <x v="13"/>
            <x v="14"/>
          </reference>
        </references>
      </pivotArea>
    </format>
    <format dxfId="212">
      <pivotArea dataOnly="0" labelOnly="1" outline="0" fieldPosition="0">
        <references count="1">
          <reference field="4294967294" count="2">
            <x v="13"/>
            <x v="14"/>
          </reference>
        </references>
      </pivotArea>
    </format>
    <format dxfId="211">
      <pivotArea outline="0" collapsedLevelsAreSubtotals="1" fieldPosition="0">
        <references count="1">
          <reference field="4294967294" count="2" selected="0">
            <x v="17"/>
            <x v="18"/>
          </reference>
        </references>
      </pivotArea>
    </format>
    <format dxfId="210">
      <pivotArea dataOnly="0" labelOnly="1" outline="0" fieldPosition="0">
        <references count="1">
          <reference field="4294967294" count="2">
            <x v="17"/>
            <x v="18"/>
          </reference>
        </references>
      </pivotArea>
    </format>
    <format dxfId="209">
      <pivotArea outline="0" collapsedLevelsAreSubtotals="1" fieldPosition="0">
        <references count="1">
          <reference field="4294967294" count="2" selected="0">
            <x v="17"/>
            <x v="18"/>
          </reference>
        </references>
      </pivotArea>
    </format>
    <format dxfId="208">
      <pivotArea dataOnly="0" labelOnly="1" outline="0" fieldPosition="0">
        <references count="1">
          <reference field="4294967294" count="2">
            <x v="17"/>
            <x v="18"/>
          </reference>
        </references>
      </pivotArea>
    </format>
    <format dxfId="207">
      <pivotArea outline="0" collapsedLevelsAreSubtotals="1" fieldPosition="0">
        <references count="1">
          <reference field="4294967294" count="1" selected="0">
            <x v="20"/>
          </reference>
        </references>
      </pivotArea>
    </format>
    <format dxfId="206">
      <pivotArea dataOnly="0" labelOnly="1" outline="0" fieldPosition="0">
        <references count="1">
          <reference field="4294967294" count="1">
            <x v="20"/>
          </reference>
        </references>
      </pivotArea>
    </format>
    <format dxfId="205">
      <pivotArea grandRow="1" outline="0" collapsedLevelsAreSubtotals="1" fieldPosition="0"/>
    </format>
    <format dxfId="204">
      <pivotArea dataOnly="0" labelOnly="1" grandRow="1" outline="0" fieldPosition="0"/>
    </format>
    <format dxfId="203">
      <pivotArea outline="0" collapsedLevelsAreSubtotals="1" fieldPosition="0">
        <references count="1">
          <reference field="4294967294" count="1" selected="0">
            <x v="2"/>
          </reference>
        </references>
      </pivotArea>
    </format>
    <format dxfId="202">
      <pivotArea dataOnly="0" labelOnly="1" grandRow="1" outline="0" fieldPosition="0"/>
    </format>
    <format dxfId="201">
      <pivotArea dataOnly="0" labelOnly="1" grandRow="1" outline="0" fieldPosition="0"/>
    </format>
    <format dxfId="200">
      <pivotArea dataOnly="0" labelOnly="1" grandRow="1" outline="0" fieldPosition="0"/>
    </format>
    <format dxfId="199">
      <pivotArea outline="0" collapsedLevelsAreSubtotals="1" fieldPosition="0">
        <references count="1">
          <reference field="4294967294" count="1" selected="0">
            <x v="1"/>
          </reference>
        </references>
      </pivotArea>
    </format>
    <format dxfId="198">
      <pivotArea collapsedLevelsAreSubtotals="1" fieldPosition="0">
        <references count="4">
          <reference field="4294967294" count="13" selected="0">
            <x v="7"/>
            <x v="8"/>
            <x v="9"/>
            <x v="10"/>
            <x v="11"/>
            <x v="12"/>
            <x v="13"/>
            <x v="14"/>
            <x v="15"/>
            <x v="16"/>
            <x v="17"/>
            <x v="18"/>
            <x v="19"/>
          </reference>
          <reference field="0" count="1" selected="0">
            <x v="0"/>
          </reference>
          <reference field="1" count="1" selected="0">
            <x v="16"/>
          </reference>
          <reference field="5" count="1">
            <x v="144"/>
          </reference>
        </references>
      </pivotArea>
    </format>
  </formats>
  <conditionalFormats count="3">
    <conditionalFormat priority="3">
      <pivotAreas count="1">
        <pivotArea type="data" outline="0" collapsedLevelsAreSubtotals="1" fieldPosition="0">
          <references count="1">
            <reference field="4294967294" count="1" selected="0">
              <x v="2"/>
            </reference>
          </references>
        </pivotArea>
      </pivotAreas>
    </conditionalFormat>
    <conditionalFormat priority="2">
      <pivotAreas count="1">
        <pivotArea type="data" outline="0" collapsedLevelsAreSubtotals="1" fieldPosition="0">
          <references count="1">
            <reference field="4294967294" count="1" selected="0">
              <x v="2"/>
            </reference>
          </references>
        </pivotArea>
      </pivotAreas>
    </conditionalFormat>
    <conditionalFormat priority="1">
      <pivotAreas count="1">
        <pivotArea type="data" outline="0" collapsedLevelsAreSubtotals="1" fieldPosition="0">
          <references count="1">
            <reference field="4294967294" count="1" selected="0">
              <x v="2"/>
            </reference>
          </references>
        </pivotArea>
      </pivotAreas>
    </conditionalFormat>
  </conditionalFormats>
  <pivotTableStyleInfo name="PivotStyleLight8"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EB678064-9070-4044-96B1-EDA826A69B84}" name="PivotTable1" cacheId="0" applyNumberFormats="0" applyBorderFormats="0" applyFontFormats="0" applyPatternFormats="0" applyAlignmentFormats="0" applyWidthHeightFormats="1" dataCaption="Values" errorCaption="0" showError="1" missingCaption="0" updatedVersion="8" minRefreshableVersion="3" itemPrintTitles="1" createdVersion="6" indent="0" outline="1" outlineData="1" multipleFieldFilters="0" chartFormat="1">
  <location ref="A29:R160" firstHeaderRow="0" firstDataRow="1" firstDataCol="1"/>
  <pivotFields count="98">
    <pivotField showAll="0">
      <items count="4">
        <item x="0"/>
        <item x="1"/>
        <item x="2"/>
        <item t="default"/>
      </items>
    </pivotField>
    <pivotField axis="axisRow" showAll="0">
      <items count="19">
        <item x="1"/>
        <item x="11"/>
        <item x="2"/>
        <item x="3"/>
        <item x="12"/>
        <item x="6"/>
        <item x="7"/>
        <item x="8"/>
        <item x="9"/>
        <item x="10"/>
        <item x="13"/>
        <item x="4"/>
        <item x="14"/>
        <item x="0"/>
        <item x="15"/>
        <item x="16"/>
        <item x="5"/>
        <item m="1" x="17"/>
        <item t="default"/>
      </items>
    </pivotField>
    <pivotField showAll="0"/>
    <pivotField showAll="0"/>
    <pivotField numFmtId="14" showAll="0">
      <items count="7">
        <item h="1" x="0"/>
        <item h="1" x="1"/>
        <item h="1" x="2"/>
        <item h="1" x="3"/>
        <item h="1" x="4"/>
        <item x="5"/>
        <item t="default"/>
      </items>
    </pivotField>
    <pivotField axis="axisRow" showAll="0">
      <items count="232">
        <item m="1" x="118"/>
        <item m="1" x="119"/>
        <item m="1" x="120"/>
        <item m="1" x="121"/>
        <item m="1" x="122"/>
        <item m="1" x="123"/>
        <item m="1" x="124"/>
        <item m="1" x="125"/>
        <item m="1" x="126"/>
        <item m="1" x="127"/>
        <item m="1" x="128"/>
        <item m="1" x="129"/>
        <item m="1" x="130"/>
        <item m="1" x="131"/>
        <item m="1" x="132"/>
        <item m="1" x="133"/>
        <item m="1" x="134"/>
        <item m="1" x="135"/>
        <item m="1" x="136"/>
        <item m="1" x="137"/>
        <item m="1" x="138"/>
        <item m="1" x="139"/>
        <item m="1" x="140"/>
        <item m="1" x="141"/>
        <item m="1" x="142"/>
        <item m="1" x="143"/>
        <item m="1" x="144"/>
        <item m="1" x="145"/>
        <item m="1" x="146"/>
        <item m="1" x="147"/>
        <item m="1" x="148"/>
        <item m="1" x="149"/>
        <item m="1" x="150"/>
        <item m="1" x="151"/>
        <item m="1" x="152"/>
        <item m="1" x="153"/>
        <item m="1" x="154"/>
        <item m="1" x="155"/>
        <item m="1" x="156"/>
        <item m="1" x="157"/>
        <item m="1" x="158"/>
        <item m="1" x="159"/>
        <item m="1" x="160"/>
        <item m="1" x="161"/>
        <item m="1" x="162"/>
        <item m="1" x="163"/>
        <item m="1" x="164"/>
        <item m="1" x="165"/>
        <item m="1" x="166"/>
        <item m="1" x="167"/>
        <item m="1" x="168"/>
        <item m="1" x="169"/>
        <item m="1" x="170"/>
        <item m="1" x="171"/>
        <item m="1" x="172"/>
        <item m="1" x="173"/>
        <item m="1" x="174"/>
        <item m="1" x="175"/>
        <item m="1" x="176"/>
        <item m="1" x="177"/>
        <item m="1" x="178"/>
        <item m="1" x="179"/>
        <item m="1" x="180"/>
        <item m="1" x="181"/>
        <item m="1" x="182"/>
        <item m="1" x="183"/>
        <item m="1" x="184"/>
        <item m="1" x="185"/>
        <item m="1" x="186"/>
        <item m="1" x="187"/>
        <item m="1" x="188"/>
        <item m="1" x="189"/>
        <item m="1" x="190"/>
        <item m="1" x="191"/>
        <item m="1" x="192"/>
        <item m="1" x="193"/>
        <item m="1" x="194"/>
        <item m="1" x="195"/>
        <item m="1" x="196"/>
        <item m="1" x="197"/>
        <item m="1" x="198"/>
        <item m="1" x="199"/>
        <item m="1" x="200"/>
        <item m="1" x="201"/>
        <item m="1" x="202"/>
        <item m="1" x="203"/>
        <item m="1" x="204"/>
        <item m="1" x="205"/>
        <item m="1" x="206"/>
        <item m="1" x="207"/>
        <item m="1" x="208"/>
        <item m="1" x="209"/>
        <item m="1" x="210"/>
        <item m="1" x="211"/>
        <item m="1" x="212"/>
        <item m="1" x="213"/>
        <item m="1" x="214"/>
        <item m="1" x="215"/>
        <item m="1" x="216"/>
        <item m="1" x="217"/>
        <item m="1" x="218"/>
        <item m="1" x="219"/>
        <item m="1" x="220"/>
        <item m="1" x="221"/>
        <item m="1" x="222"/>
        <item m="1" x="223"/>
        <item m="1" x="224"/>
        <item m="1" x="225"/>
        <item m="1" x="226"/>
        <item m="1" x="227"/>
        <item m="1" x="228"/>
        <item m="1" x="229"/>
        <item m="1" x="230"/>
        <item x="1"/>
        <item x="2"/>
        <item x="3"/>
        <item x="4"/>
        <item x="5"/>
        <item x="6"/>
        <item x="8"/>
        <item x="9"/>
        <item x="10"/>
        <item x="11"/>
        <item x="12"/>
        <item x="13"/>
        <item x="14"/>
        <item x="15"/>
        <item x="16"/>
        <item x="17"/>
        <item m="1" x="116"/>
        <item m="1" x="115"/>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68"/>
        <item x="57"/>
        <item x="58"/>
        <item x="69"/>
        <item x="59"/>
        <item x="70"/>
        <item x="60"/>
        <item x="71"/>
        <item x="72"/>
        <item x="61"/>
        <item x="62"/>
        <item x="63"/>
        <item x="64"/>
        <item x="65"/>
        <item x="66"/>
        <item x="67"/>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m="1" x="117"/>
        <item x="0"/>
        <item x="18"/>
        <item m="1" x="114"/>
        <item x="7"/>
        <item t="default"/>
      </items>
    </pivotField>
    <pivotField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2">
    <field x="1"/>
    <field x="5"/>
  </rowFields>
  <rowItems count="131">
    <i>
      <x/>
    </i>
    <i r="1">
      <x v="113"/>
    </i>
    <i r="1">
      <x v="114"/>
    </i>
    <i r="1">
      <x v="115"/>
    </i>
    <i>
      <x v="1"/>
    </i>
    <i r="1">
      <x v="185"/>
    </i>
    <i r="1">
      <x v="186"/>
    </i>
    <i r="1">
      <x v="187"/>
    </i>
    <i r="1">
      <x v="188"/>
    </i>
    <i r="1">
      <x v="189"/>
    </i>
    <i r="1">
      <x v="190"/>
    </i>
    <i r="1">
      <x v="191"/>
    </i>
    <i r="1">
      <x v="192"/>
    </i>
    <i>
      <x v="2"/>
    </i>
    <i r="1">
      <x v="116"/>
    </i>
    <i r="1">
      <x v="117"/>
    </i>
    <i r="1">
      <x v="118"/>
    </i>
    <i>
      <x v="3"/>
    </i>
    <i r="1">
      <x v="119"/>
    </i>
    <i r="1">
      <x v="120"/>
    </i>
    <i r="1">
      <x v="121"/>
    </i>
    <i r="1">
      <x v="122"/>
    </i>
    <i r="1">
      <x v="123"/>
    </i>
    <i r="1">
      <x v="124"/>
    </i>
    <i r="1">
      <x v="230"/>
    </i>
    <i>
      <x v="4"/>
    </i>
    <i r="1">
      <x v="193"/>
    </i>
    <i r="1">
      <x v="194"/>
    </i>
    <i r="1">
      <x v="195"/>
    </i>
    <i r="1">
      <x v="196"/>
    </i>
    <i r="1">
      <x v="197"/>
    </i>
    <i r="1">
      <x v="198"/>
    </i>
    <i r="1">
      <x v="199"/>
    </i>
    <i>
      <x v="5"/>
    </i>
    <i r="1">
      <x v="145"/>
    </i>
    <i r="1">
      <x v="146"/>
    </i>
    <i r="1">
      <x v="147"/>
    </i>
    <i r="1">
      <x v="148"/>
    </i>
    <i r="1">
      <x v="149"/>
    </i>
    <i r="1">
      <x v="150"/>
    </i>
    <i r="1">
      <x v="151"/>
    </i>
    <i>
      <x v="6"/>
    </i>
    <i r="1">
      <x v="152"/>
    </i>
    <i r="1">
      <x v="153"/>
    </i>
    <i r="1">
      <x v="154"/>
    </i>
    <i>
      <x v="7"/>
    </i>
    <i r="1">
      <x v="155"/>
    </i>
    <i r="1">
      <x v="156"/>
    </i>
    <i r="1">
      <x v="157"/>
    </i>
    <i r="1">
      <x v="158"/>
    </i>
    <i r="1">
      <x v="159"/>
    </i>
    <i r="1">
      <x v="160"/>
    </i>
    <i r="1">
      <x v="161"/>
    </i>
    <i r="1">
      <x v="162"/>
    </i>
    <i r="1">
      <x v="163"/>
    </i>
    <i r="1">
      <x v="164"/>
    </i>
    <i r="1">
      <x v="165"/>
    </i>
    <i r="1">
      <x v="166"/>
    </i>
    <i r="1">
      <x v="167"/>
    </i>
    <i r="1">
      <x v="168"/>
    </i>
    <i>
      <x v="8"/>
    </i>
    <i r="1">
      <x v="170"/>
    </i>
    <i r="1">
      <x v="171"/>
    </i>
    <i r="1">
      <x v="173"/>
    </i>
    <i r="1">
      <x v="175"/>
    </i>
    <i r="1">
      <x v="178"/>
    </i>
    <i r="1">
      <x v="179"/>
    </i>
    <i r="1">
      <x v="180"/>
    </i>
    <i r="1">
      <x v="181"/>
    </i>
    <i r="1">
      <x v="182"/>
    </i>
    <i r="1">
      <x v="183"/>
    </i>
    <i r="1">
      <x v="184"/>
    </i>
    <i>
      <x v="9"/>
    </i>
    <i r="1">
      <x v="169"/>
    </i>
    <i r="1">
      <x v="172"/>
    </i>
    <i r="1">
      <x v="174"/>
    </i>
    <i r="1">
      <x v="176"/>
    </i>
    <i r="1">
      <x v="177"/>
    </i>
    <i>
      <x v="10"/>
    </i>
    <i r="1">
      <x v="200"/>
    </i>
    <i r="1">
      <x v="201"/>
    </i>
    <i r="1">
      <x v="202"/>
    </i>
    <i r="1">
      <x v="203"/>
    </i>
    <i r="1">
      <x v="204"/>
    </i>
    <i>
      <x v="11"/>
    </i>
    <i r="1">
      <x v="125"/>
    </i>
    <i r="1">
      <x v="126"/>
    </i>
    <i r="1">
      <x v="127"/>
    </i>
    <i r="1">
      <x v="128"/>
    </i>
    <i r="1">
      <x v="228"/>
    </i>
    <i>
      <x v="12"/>
    </i>
    <i r="1">
      <x v="205"/>
    </i>
    <i r="1">
      <x v="206"/>
    </i>
    <i r="1">
      <x v="207"/>
    </i>
    <i>
      <x v="13"/>
    </i>
    <i r="1">
      <x v="131"/>
    </i>
    <i r="1">
      <x v="132"/>
    </i>
    <i r="1">
      <x v="133"/>
    </i>
    <i r="1">
      <x v="134"/>
    </i>
    <i r="1">
      <x v="135"/>
    </i>
    <i r="1">
      <x v="136"/>
    </i>
    <i r="1">
      <x v="137"/>
    </i>
    <i>
      <x v="14"/>
    </i>
    <i r="1">
      <x v="208"/>
    </i>
    <i r="1">
      <x v="209"/>
    </i>
    <i r="1">
      <x v="210"/>
    </i>
    <i r="1">
      <x v="211"/>
    </i>
    <i r="1">
      <x v="212"/>
    </i>
    <i r="1">
      <x v="213"/>
    </i>
    <i r="1">
      <x v="214"/>
    </i>
    <i>
      <x v="15"/>
    </i>
    <i r="1">
      <x v="215"/>
    </i>
    <i r="1">
      <x v="216"/>
    </i>
    <i r="1">
      <x v="217"/>
    </i>
    <i r="1">
      <x v="218"/>
    </i>
    <i r="1">
      <x v="219"/>
    </i>
    <i r="1">
      <x v="220"/>
    </i>
    <i r="1">
      <x v="221"/>
    </i>
    <i r="1">
      <x v="222"/>
    </i>
    <i r="1">
      <x v="223"/>
    </i>
    <i r="1">
      <x v="224"/>
    </i>
    <i r="1">
      <x v="225"/>
    </i>
    <i>
      <x v="16"/>
    </i>
    <i r="1">
      <x v="138"/>
    </i>
    <i r="1">
      <x v="139"/>
    </i>
    <i r="1">
      <x v="140"/>
    </i>
    <i r="1">
      <x v="141"/>
    </i>
    <i r="1">
      <x v="142"/>
    </i>
    <i r="1">
      <x v="143"/>
    </i>
    <i r="1">
      <x v="144"/>
    </i>
    <i t="grand">
      <x/>
    </i>
  </rowItems>
  <colFields count="1">
    <field x="-2"/>
  </colFields>
  <colItems count="17">
    <i>
      <x/>
    </i>
    <i i="1">
      <x v="1"/>
    </i>
    <i i="2">
      <x v="2"/>
    </i>
    <i i="3">
      <x v="3"/>
    </i>
    <i i="4">
      <x v="4"/>
    </i>
    <i i="5">
      <x v="5"/>
    </i>
    <i i="6">
      <x v="6"/>
    </i>
    <i i="7">
      <x v="7"/>
    </i>
    <i i="8">
      <x v="8"/>
    </i>
    <i i="9">
      <x v="9"/>
    </i>
    <i i="10">
      <x v="10"/>
    </i>
    <i i="11">
      <x v="11"/>
    </i>
    <i i="12">
      <x v="12"/>
    </i>
    <i i="13">
      <x v="13"/>
    </i>
    <i i="14">
      <x v="14"/>
    </i>
    <i i="15">
      <x v="15"/>
    </i>
    <i i="16">
      <x v="16"/>
    </i>
  </colItems>
  <dataFields count="17">
    <dataField name="Sum of BP-00 T2 Diabetes aged 17+ excluding Moderate or Severe Frailty" fld="9" baseField="0" baseItem="0"/>
    <dataField name="Sum of BG-01 HbA1c recorded" fld="7" baseField="0" baseItem="0"/>
    <dataField name="Sum of BG-0101 HbA1c &lt;= 58mmol/mol [PAYMENT]" fld="8" baseField="0" baseItem="0"/>
    <dataField name="Sum of %BG0101" fld="66" baseField="0" baseItem="0" numFmtId="9"/>
    <dataField name="Sum of BP-01 Patients Pts exc CKD with Hypertension" fld="10" baseField="0" baseItem="0"/>
    <dataField name="Sum of BP-01b BP on Target (=&lt;140/90) [PAYMENT]" fld="11" baseField="0" baseItem="0"/>
    <dataField name="Sum of %BP01" fld="72" baseField="0" baseItem="0" numFmtId="9"/>
    <dataField name="Sum of BP-02 Diabetic pts with Hypertension &amp; CKD stage 3-5" fld="12" baseField="0" baseItem="0"/>
    <dataField name="Sum of BP-02b BP on Target (=&lt;130/80) [PAYMENT]" fld="13" baseField="0" baseItem="0"/>
    <dataField name="Sum of %BP02" fld="73" baseField="0" baseItem="0" numFmtId="9"/>
    <dataField name="Sum of CVD-RM Type 2 Diabetes aged 18+ excluding Moderate or Severe Fraility" fld="25" baseField="0" baseItem="0"/>
    <dataField name="Sum of CVD-RM-01 Patients without CVD (IHD, Sroke/TIA, PAD) and QRisk &gt;=10" fld="26" baseField="0" baseItem="0"/>
    <dataField name="Sum of CVD-RM-0101 On Statins (12m) - Low Intensity" fld="27" baseField="0" baseItem="0"/>
    <dataField name="Sum of %RM01" fld="75" baseField="0" baseItem="0" numFmtId="9"/>
    <dataField name="Sum of CVD-RM-02 Patients with CVD (IHD, Stroke/TIA, PAD)" fld="28" baseField="0" baseItem="0"/>
    <dataField name="Sum of CVD-RM-0201 On Statins (12m) - High Intensity" fld="29" baseField="0" baseItem="0"/>
    <dataField name="Sum of %RM02" fld="74" baseField="0" baseItem="0" numFmtId="9"/>
  </dataFields>
  <formats count="28">
    <format dxfId="182">
      <pivotArea outline="0" collapsedLevelsAreSubtotals="1" fieldPosition="0">
        <references count="1">
          <reference field="4294967294" count="1" selected="0">
            <x v="3"/>
          </reference>
        </references>
      </pivotArea>
    </format>
    <format dxfId="181">
      <pivotArea dataOnly="0" labelOnly="1" outline="0" fieldPosition="0">
        <references count="1">
          <reference field="4294967294" count="1">
            <x v="3"/>
          </reference>
        </references>
      </pivotArea>
    </format>
    <format dxfId="180">
      <pivotArea outline="0" collapsedLevelsAreSubtotals="1" fieldPosition="0">
        <references count="1">
          <reference field="4294967294" count="1" selected="0">
            <x v="3"/>
          </reference>
        </references>
      </pivotArea>
    </format>
    <format dxfId="179">
      <pivotArea dataOnly="0" labelOnly="1" outline="0" fieldPosition="0">
        <references count="1">
          <reference field="4294967294" count="1">
            <x v="3"/>
          </reference>
        </references>
      </pivotArea>
    </format>
    <format dxfId="178">
      <pivotArea outline="0" fieldPosition="0">
        <references count="1">
          <reference field="4294967294" count="1">
            <x v="3"/>
          </reference>
        </references>
      </pivotArea>
    </format>
    <format dxfId="177">
      <pivotArea outline="0" collapsedLevelsAreSubtotals="1" fieldPosition="0">
        <references count="1">
          <reference field="4294967294" count="1" selected="0">
            <x v="3"/>
          </reference>
        </references>
      </pivotArea>
    </format>
    <format dxfId="176">
      <pivotArea dataOnly="0" labelOnly="1" outline="0" fieldPosition="0">
        <references count="1">
          <reference field="4294967294" count="1">
            <x v="3"/>
          </reference>
        </references>
      </pivotArea>
    </format>
    <format dxfId="175">
      <pivotArea outline="0" collapsedLevelsAreSubtotals="1" fieldPosition="0">
        <references count="1">
          <reference field="4294967294" count="1" selected="0">
            <x v="3"/>
          </reference>
        </references>
      </pivotArea>
    </format>
    <format dxfId="174">
      <pivotArea dataOnly="0" labelOnly="1" outline="0" fieldPosition="0">
        <references count="1">
          <reference field="4294967294" count="1">
            <x v="3"/>
          </reference>
        </references>
      </pivotArea>
    </format>
    <format dxfId="173">
      <pivotArea dataOnly="0" labelOnly="1" outline="0" fieldPosition="0">
        <references count="1">
          <reference field="4294967294" count="17">
            <x v="0"/>
            <x v="1"/>
            <x v="2"/>
            <x v="3"/>
            <x v="4"/>
            <x v="5"/>
            <x v="6"/>
            <x v="7"/>
            <x v="8"/>
            <x v="9"/>
            <x v="10"/>
            <x v="11"/>
            <x v="12"/>
            <x v="13"/>
            <x v="14"/>
            <x v="15"/>
            <x v="16"/>
          </reference>
        </references>
      </pivotArea>
    </format>
    <format dxfId="172">
      <pivotArea dataOnly="0" labelOnly="1" outline="0" fieldPosition="0">
        <references count="1">
          <reference field="4294967294" count="17">
            <x v="0"/>
            <x v="1"/>
            <x v="2"/>
            <x v="3"/>
            <x v="4"/>
            <x v="5"/>
            <x v="6"/>
            <x v="7"/>
            <x v="8"/>
            <x v="9"/>
            <x v="10"/>
            <x v="11"/>
            <x v="12"/>
            <x v="13"/>
            <x v="14"/>
            <x v="15"/>
            <x v="16"/>
          </reference>
        </references>
      </pivotArea>
    </format>
    <format dxfId="171">
      <pivotArea outline="0" collapsedLevelsAreSubtotals="1" fieldPosition="0">
        <references count="1">
          <reference field="4294967294" count="1" selected="0">
            <x v="6"/>
          </reference>
        </references>
      </pivotArea>
    </format>
    <format dxfId="170">
      <pivotArea dataOnly="0" labelOnly="1" outline="0" fieldPosition="0">
        <references count="1">
          <reference field="4294967294" count="1">
            <x v="6"/>
          </reference>
        </references>
      </pivotArea>
    </format>
    <format dxfId="169">
      <pivotArea outline="0" collapsedLevelsAreSubtotals="1" fieldPosition="0">
        <references count="1">
          <reference field="4294967294" count="1" selected="0">
            <x v="9"/>
          </reference>
        </references>
      </pivotArea>
    </format>
    <format dxfId="168">
      <pivotArea dataOnly="0" labelOnly="1" outline="0" fieldPosition="0">
        <references count="1">
          <reference field="4294967294" count="1">
            <x v="9"/>
          </reference>
        </references>
      </pivotArea>
    </format>
    <format dxfId="167">
      <pivotArea outline="0" collapsedLevelsAreSubtotals="1" fieldPosition="0">
        <references count="1">
          <reference field="4294967294" count="1" selected="0">
            <x v="13"/>
          </reference>
        </references>
      </pivotArea>
    </format>
    <format dxfId="166">
      <pivotArea dataOnly="0" labelOnly="1" outline="0" fieldPosition="0">
        <references count="1">
          <reference field="4294967294" count="1">
            <x v="13"/>
          </reference>
        </references>
      </pivotArea>
    </format>
    <format dxfId="165">
      <pivotArea outline="0" collapsedLevelsAreSubtotals="1" fieldPosition="0">
        <references count="1">
          <reference field="4294967294" count="1" selected="0">
            <x v="16"/>
          </reference>
        </references>
      </pivotArea>
    </format>
    <format dxfId="164">
      <pivotArea dataOnly="0" labelOnly="1" outline="0" fieldPosition="0">
        <references count="1">
          <reference field="4294967294" count="1">
            <x v="16"/>
          </reference>
        </references>
      </pivotArea>
    </format>
    <format dxfId="163">
      <pivotArea outline="0" collapsedLevelsAreSubtotals="1" fieldPosition="0">
        <references count="1">
          <reference field="4294967294" count="1" selected="0">
            <x v="1"/>
          </reference>
        </references>
      </pivotArea>
    </format>
    <format dxfId="162">
      <pivotArea outline="0" collapsedLevelsAreSubtotals="1" fieldPosition="0">
        <references count="1">
          <reference field="4294967294" count="1" selected="0">
            <x v="1"/>
          </reference>
        </references>
      </pivotArea>
    </format>
    <format dxfId="161">
      <pivotArea outline="0" collapsedLevelsAreSubtotals="1" fieldPosition="0">
        <references count="1">
          <reference field="4294967294" count="1" selected="0">
            <x v="4"/>
          </reference>
        </references>
      </pivotArea>
    </format>
    <format dxfId="160">
      <pivotArea outline="0" collapsedLevelsAreSubtotals="1" fieldPosition="0">
        <references count="1">
          <reference field="4294967294" count="1" selected="0">
            <x v="7"/>
          </reference>
        </references>
      </pivotArea>
    </format>
    <format dxfId="159">
      <pivotArea outline="0" collapsedLevelsAreSubtotals="1" fieldPosition="0">
        <references count="1">
          <reference field="4294967294" count="1" selected="0">
            <x v="10"/>
          </reference>
        </references>
      </pivotArea>
    </format>
    <format dxfId="158">
      <pivotArea outline="0" collapsedLevelsAreSubtotals="1" fieldPosition="0">
        <references count="1">
          <reference field="4294967294" count="1" selected="0">
            <x v="12"/>
          </reference>
        </references>
      </pivotArea>
    </format>
    <format dxfId="157">
      <pivotArea outline="0" collapsedLevelsAreSubtotals="1" fieldPosition="0">
        <references count="1">
          <reference field="4294967294" count="1" selected="0">
            <x v="15"/>
          </reference>
        </references>
      </pivotArea>
    </format>
    <format dxfId="156">
      <pivotArea dataOnly="0" labelOnly="1" grandRow="1" outline="0" fieldPosition="0"/>
    </format>
    <format dxfId="155">
      <pivotArea dataOnly="0" labelOnly="1" grandRow="1" outline="0" fieldPosition="0"/>
    </format>
  </formats>
  <conditionalFormats count="15">
    <conditionalFormat priority="3">
      <pivotAreas count="1">
        <pivotArea type="data" outline="0" collapsedLevelsAreSubtotals="1" fieldPosition="0">
          <references count="1">
            <reference field="4294967294" count="1" selected="0">
              <x v="3"/>
            </reference>
          </references>
        </pivotArea>
      </pivotAreas>
    </conditionalFormat>
    <conditionalFormat priority="2">
      <pivotAreas count="1">
        <pivotArea type="data" outline="0" collapsedLevelsAreSubtotals="1" fieldPosition="0">
          <references count="1">
            <reference field="4294967294" count="1" selected="0">
              <x v="3"/>
            </reference>
          </references>
        </pivotArea>
      </pivotAreas>
    </conditionalFormat>
    <conditionalFormat priority="1">
      <pivotAreas count="1">
        <pivotArea type="data" outline="0" collapsedLevelsAreSubtotals="1" fieldPosition="0">
          <references count="1">
            <reference field="4294967294" count="1" selected="0">
              <x v="3"/>
            </reference>
          </references>
        </pivotArea>
      </pivotAreas>
    </conditionalFormat>
    <conditionalFormat priority="7">
      <pivotAreas count="1">
        <pivotArea type="data" outline="0" collapsedLevelsAreSubtotals="1" fieldPosition="0">
          <references count="1">
            <reference field="4294967294" count="1" selected="0">
              <x v="9"/>
            </reference>
          </references>
        </pivotArea>
      </pivotAreas>
    </conditionalFormat>
    <conditionalFormat priority="8">
      <pivotAreas count="1">
        <pivotArea type="data" outline="0" collapsedLevelsAreSubtotals="1" fieldPosition="0">
          <references count="1">
            <reference field="4294967294" count="1" selected="0">
              <x v="9"/>
            </reference>
          </references>
        </pivotArea>
      </pivotAreas>
    </conditionalFormat>
    <conditionalFormat priority="9">
      <pivotAreas count="1">
        <pivotArea type="data" outline="0" collapsedLevelsAreSubtotals="1" fieldPosition="0">
          <references count="1">
            <reference field="4294967294" count="1" selected="0">
              <x v="9"/>
            </reference>
          </references>
        </pivotArea>
      </pivotAreas>
    </conditionalFormat>
    <conditionalFormat priority="6">
      <pivotAreas count="1">
        <pivotArea type="data" outline="0" collapsedLevelsAreSubtotals="1" fieldPosition="0">
          <references count="1">
            <reference field="4294967294" count="1" selected="0">
              <x v="6"/>
            </reference>
          </references>
        </pivotArea>
      </pivotAreas>
    </conditionalFormat>
    <conditionalFormat priority="4">
      <pivotAreas count="1">
        <pivotArea type="data" outline="0" collapsedLevelsAreSubtotals="1" fieldPosition="0">
          <references count="1">
            <reference field="4294967294" count="1" selected="0">
              <x v="6"/>
            </reference>
          </references>
        </pivotArea>
      </pivotAreas>
    </conditionalFormat>
    <conditionalFormat priority="5">
      <pivotAreas count="1">
        <pivotArea type="data" outline="0" collapsedLevelsAreSubtotals="1" fieldPosition="0">
          <references count="1">
            <reference field="4294967294" count="1" selected="0">
              <x v="6"/>
            </reference>
          </references>
        </pivotArea>
      </pivotAreas>
    </conditionalFormat>
    <conditionalFormat priority="10">
      <pivotAreas count="1">
        <pivotArea type="data" outline="0" collapsedLevelsAreSubtotals="1" fieldPosition="0">
          <references count="1">
            <reference field="4294967294" count="1" selected="0">
              <x v="13"/>
            </reference>
          </references>
        </pivotArea>
      </pivotAreas>
    </conditionalFormat>
    <conditionalFormat priority="11">
      <pivotAreas count="1">
        <pivotArea type="data" outline="0" collapsedLevelsAreSubtotals="1" fieldPosition="0">
          <references count="1">
            <reference field="4294967294" count="1" selected="0">
              <x v="13"/>
            </reference>
          </references>
        </pivotArea>
      </pivotAreas>
    </conditionalFormat>
    <conditionalFormat priority="12">
      <pivotAreas count="1">
        <pivotArea type="data" outline="0" collapsedLevelsAreSubtotals="1" fieldPosition="0">
          <references count="1">
            <reference field="4294967294" count="1" selected="0">
              <x v="13"/>
            </reference>
          </references>
        </pivotArea>
      </pivotAreas>
    </conditionalFormat>
    <conditionalFormat priority="14">
      <pivotAreas count="1">
        <pivotArea type="data" outline="0" collapsedLevelsAreSubtotals="1" fieldPosition="0">
          <references count="1">
            <reference field="4294967294" count="1" selected="0">
              <x v="16"/>
            </reference>
          </references>
        </pivotArea>
      </pivotAreas>
    </conditionalFormat>
    <conditionalFormat priority="15">
      <pivotAreas count="1">
        <pivotArea type="data" outline="0" collapsedLevelsAreSubtotals="1" fieldPosition="0">
          <references count="1">
            <reference field="4294967294" count="1" selected="0">
              <x v="16"/>
            </reference>
          </references>
        </pivotArea>
      </pivotAreas>
    </conditionalFormat>
    <conditionalFormat priority="16">
      <pivotAreas count="1">
        <pivotArea type="data" outline="0" collapsedLevelsAreSubtotals="1" fieldPosition="0">
          <references count="1">
            <reference field="4294967294" count="1" selected="0">
              <x v="16"/>
            </reference>
          </references>
        </pivotArea>
      </pivotAreas>
    </conditionalFormat>
  </conditionalFormats>
  <chartFormats count="1">
    <chartFormat chart="0" format="10" series="1">
      <pivotArea type="data" outline="0" fieldPosition="0">
        <references count="1">
          <reference field="4294967294" count="1" selected="0">
            <x v="3"/>
          </reference>
        </references>
      </pivotArea>
    </chartFormat>
  </chartFormats>
  <pivotTableStyleInfo name="PivotStyleLight8"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B1FBDEF8-A7D9-4A9C-86A2-A8C60F4011B8}" name="PivotTable1" cacheId="0" applyNumberFormats="0" applyBorderFormats="0" applyFontFormats="0" applyPatternFormats="0" applyAlignmentFormats="0" applyWidthHeightFormats="1" dataCaption="Values" errorCaption="0" showError="1" missingCaption="0" updatedVersion="8" minRefreshableVersion="3" itemPrintTitles="1" createdVersion="6" indent="0" outline="1" outlineData="1" multipleFieldFilters="0" chartFormat="2">
  <location ref="A27:AV158" firstHeaderRow="0" firstDataRow="1" firstDataCol="1"/>
  <pivotFields count="98">
    <pivotField showAll="0">
      <items count="4">
        <item x="0"/>
        <item x="1"/>
        <item x="2"/>
        <item t="default"/>
      </items>
    </pivotField>
    <pivotField axis="axisRow" showAll="0">
      <items count="19">
        <item x="1"/>
        <item x="11"/>
        <item x="2"/>
        <item x="3"/>
        <item x="12"/>
        <item x="6"/>
        <item x="7"/>
        <item x="8"/>
        <item x="9"/>
        <item x="10"/>
        <item x="13"/>
        <item x="4"/>
        <item x="14"/>
        <item x="0"/>
        <item x="15"/>
        <item x="16"/>
        <item x="5"/>
        <item m="1" x="17"/>
        <item t="default"/>
      </items>
    </pivotField>
    <pivotField showAll="0"/>
    <pivotField showAll="0"/>
    <pivotField numFmtId="14" showAll="0">
      <items count="7">
        <item h="1" x="0"/>
        <item h="1" x="1"/>
        <item h="1" x="2"/>
        <item h="1" x="3"/>
        <item h="1" x="4"/>
        <item x="5"/>
        <item t="default"/>
      </items>
    </pivotField>
    <pivotField axis="axisRow" showAll="0">
      <items count="232">
        <item m="1" x="118"/>
        <item m="1" x="119"/>
        <item m="1" x="120"/>
        <item m="1" x="121"/>
        <item m="1" x="122"/>
        <item m="1" x="123"/>
        <item m="1" x="124"/>
        <item m="1" x="125"/>
        <item m="1" x="126"/>
        <item m="1" x="127"/>
        <item m="1" x="128"/>
        <item m="1" x="129"/>
        <item m="1" x="130"/>
        <item m="1" x="131"/>
        <item m="1" x="132"/>
        <item m="1" x="133"/>
        <item m="1" x="134"/>
        <item m="1" x="135"/>
        <item m="1" x="136"/>
        <item m="1" x="137"/>
        <item m="1" x="138"/>
        <item m="1" x="139"/>
        <item m="1" x="140"/>
        <item m="1" x="141"/>
        <item m="1" x="142"/>
        <item m="1" x="143"/>
        <item m="1" x="144"/>
        <item m="1" x="145"/>
        <item m="1" x="146"/>
        <item m="1" x="147"/>
        <item m="1" x="148"/>
        <item m="1" x="149"/>
        <item m="1" x="150"/>
        <item m="1" x="151"/>
        <item m="1" x="152"/>
        <item m="1" x="153"/>
        <item m="1" x="154"/>
        <item m="1" x="155"/>
        <item m="1" x="156"/>
        <item m="1" x="157"/>
        <item m="1" x="158"/>
        <item m="1" x="159"/>
        <item m="1" x="160"/>
        <item m="1" x="161"/>
        <item m="1" x="162"/>
        <item m="1" x="163"/>
        <item m="1" x="164"/>
        <item m="1" x="165"/>
        <item m="1" x="166"/>
        <item m="1" x="167"/>
        <item m="1" x="168"/>
        <item m="1" x="169"/>
        <item m="1" x="170"/>
        <item m="1" x="171"/>
        <item m="1" x="172"/>
        <item m="1" x="173"/>
        <item m="1" x="174"/>
        <item m="1" x="175"/>
        <item m="1" x="176"/>
        <item m="1" x="177"/>
        <item m="1" x="178"/>
        <item m="1" x="179"/>
        <item m="1" x="180"/>
        <item m="1" x="181"/>
        <item m="1" x="182"/>
        <item m="1" x="183"/>
        <item m="1" x="184"/>
        <item m="1" x="185"/>
        <item m="1" x="186"/>
        <item m="1" x="187"/>
        <item m="1" x="188"/>
        <item m="1" x="189"/>
        <item m="1" x="190"/>
        <item m="1" x="191"/>
        <item m="1" x="192"/>
        <item m="1" x="193"/>
        <item m="1" x="194"/>
        <item m="1" x="195"/>
        <item m="1" x="196"/>
        <item m="1" x="197"/>
        <item m="1" x="198"/>
        <item m="1" x="199"/>
        <item m="1" x="200"/>
        <item m="1" x="201"/>
        <item m="1" x="202"/>
        <item m="1" x="203"/>
        <item m="1" x="204"/>
        <item m="1" x="205"/>
        <item m="1" x="206"/>
        <item m="1" x="207"/>
        <item m="1" x="208"/>
        <item m="1" x="209"/>
        <item m="1" x="210"/>
        <item m="1" x="211"/>
        <item m="1" x="212"/>
        <item m="1" x="213"/>
        <item m="1" x="214"/>
        <item m="1" x="215"/>
        <item m="1" x="216"/>
        <item m="1" x="217"/>
        <item m="1" x="218"/>
        <item m="1" x="219"/>
        <item m="1" x="220"/>
        <item m="1" x="221"/>
        <item m="1" x="222"/>
        <item m="1" x="223"/>
        <item m="1" x="224"/>
        <item m="1" x="225"/>
        <item m="1" x="226"/>
        <item m="1" x="227"/>
        <item m="1" x="228"/>
        <item m="1" x="229"/>
        <item m="1" x="230"/>
        <item x="1"/>
        <item x="2"/>
        <item x="3"/>
        <item x="4"/>
        <item x="5"/>
        <item x="6"/>
        <item x="8"/>
        <item x="9"/>
        <item x="10"/>
        <item x="11"/>
        <item x="12"/>
        <item x="13"/>
        <item x="14"/>
        <item x="15"/>
        <item x="16"/>
        <item x="17"/>
        <item m="1" x="116"/>
        <item m="1" x="115"/>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68"/>
        <item x="57"/>
        <item x="58"/>
        <item x="69"/>
        <item x="59"/>
        <item x="70"/>
        <item x="60"/>
        <item x="71"/>
        <item x="72"/>
        <item x="61"/>
        <item x="62"/>
        <item x="63"/>
        <item x="64"/>
        <item x="65"/>
        <item x="66"/>
        <item x="67"/>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m="1" x="117"/>
        <item x="0"/>
        <item x="18"/>
        <item m="1" x="114"/>
        <item x="7"/>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s>
  <rowFields count="2">
    <field x="1"/>
    <field x="5"/>
  </rowFields>
  <rowItems count="131">
    <i>
      <x/>
    </i>
    <i r="1">
      <x v="113"/>
    </i>
    <i r="1">
      <x v="114"/>
    </i>
    <i r="1">
      <x v="115"/>
    </i>
    <i>
      <x v="1"/>
    </i>
    <i r="1">
      <x v="185"/>
    </i>
    <i r="1">
      <x v="186"/>
    </i>
    <i r="1">
      <x v="187"/>
    </i>
    <i r="1">
      <x v="188"/>
    </i>
    <i r="1">
      <x v="189"/>
    </i>
    <i r="1">
      <x v="190"/>
    </i>
    <i r="1">
      <x v="191"/>
    </i>
    <i r="1">
      <x v="192"/>
    </i>
    <i>
      <x v="2"/>
    </i>
    <i r="1">
      <x v="116"/>
    </i>
    <i r="1">
      <x v="117"/>
    </i>
    <i r="1">
      <x v="118"/>
    </i>
    <i>
      <x v="3"/>
    </i>
    <i r="1">
      <x v="119"/>
    </i>
    <i r="1">
      <x v="120"/>
    </i>
    <i r="1">
      <x v="121"/>
    </i>
    <i r="1">
      <x v="122"/>
    </i>
    <i r="1">
      <x v="123"/>
    </i>
    <i r="1">
      <x v="124"/>
    </i>
    <i r="1">
      <x v="230"/>
    </i>
    <i>
      <x v="4"/>
    </i>
    <i r="1">
      <x v="193"/>
    </i>
    <i r="1">
      <x v="194"/>
    </i>
    <i r="1">
      <x v="195"/>
    </i>
    <i r="1">
      <x v="196"/>
    </i>
    <i r="1">
      <x v="197"/>
    </i>
    <i r="1">
      <x v="198"/>
    </i>
    <i r="1">
      <x v="199"/>
    </i>
    <i>
      <x v="5"/>
    </i>
    <i r="1">
      <x v="145"/>
    </i>
    <i r="1">
      <x v="146"/>
    </i>
    <i r="1">
      <x v="147"/>
    </i>
    <i r="1">
      <x v="148"/>
    </i>
    <i r="1">
      <x v="149"/>
    </i>
    <i r="1">
      <x v="150"/>
    </i>
    <i r="1">
      <x v="151"/>
    </i>
    <i>
      <x v="6"/>
    </i>
    <i r="1">
      <x v="152"/>
    </i>
    <i r="1">
      <x v="153"/>
    </i>
    <i r="1">
      <x v="154"/>
    </i>
    <i>
      <x v="7"/>
    </i>
    <i r="1">
      <x v="155"/>
    </i>
    <i r="1">
      <x v="156"/>
    </i>
    <i r="1">
      <x v="157"/>
    </i>
    <i r="1">
      <x v="158"/>
    </i>
    <i r="1">
      <x v="159"/>
    </i>
    <i r="1">
      <x v="160"/>
    </i>
    <i r="1">
      <x v="161"/>
    </i>
    <i r="1">
      <x v="162"/>
    </i>
    <i r="1">
      <x v="163"/>
    </i>
    <i r="1">
      <x v="164"/>
    </i>
    <i r="1">
      <x v="165"/>
    </i>
    <i r="1">
      <x v="166"/>
    </i>
    <i r="1">
      <x v="167"/>
    </i>
    <i r="1">
      <x v="168"/>
    </i>
    <i>
      <x v="8"/>
    </i>
    <i r="1">
      <x v="170"/>
    </i>
    <i r="1">
      <x v="171"/>
    </i>
    <i r="1">
      <x v="173"/>
    </i>
    <i r="1">
      <x v="175"/>
    </i>
    <i r="1">
      <x v="178"/>
    </i>
    <i r="1">
      <x v="179"/>
    </i>
    <i r="1">
      <x v="180"/>
    </i>
    <i r="1">
      <x v="181"/>
    </i>
    <i r="1">
      <x v="182"/>
    </i>
    <i r="1">
      <x v="183"/>
    </i>
    <i r="1">
      <x v="184"/>
    </i>
    <i>
      <x v="9"/>
    </i>
    <i r="1">
      <x v="169"/>
    </i>
    <i r="1">
      <x v="172"/>
    </i>
    <i r="1">
      <x v="174"/>
    </i>
    <i r="1">
      <x v="176"/>
    </i>
    <i r="1">
      <x v="177"/>
    </i>
    <i>
      <x v="10"/>
    </i>
    <i r="1">
      <x v="200"/>
    </i>
    <i r="1">
      <x v="201"/>
    </i>
    <i r="1">
      <x v="202"/>
    </i>
    <i r="1">
      <x v="203"/>
    </i>
    <i r="1">
      <x v="204"/>
    </i>
    <i>
      <x v="11"/>
    </i>
    <i r="1">
      <x v="125"/>
    </i>
    <i r="1">
      <x v="126"/>
    </i>
    <i r="1">
      <x v="127"/>
    </i>
    <i r="1">
      <x v="128"/>
    </i>
    <i r="1">
      <x v="228"/>
    </i>
    <i>
      <x v="12"/>
    </i>
    <i r="1">
      <x v="205"/>
    </i>
    <i r="1">
      <x v="206"/>
    </i>
    <i r="1">
      <x v="207"/>
    </i>
    <i>
      <x v="13"/>
    </i>
    <i r="1">
      <x v="131"/>
    </i>
    <i r="1">
      <x v="132"/>
    </i>
    <i r="1">
      <x v="133"/>
    </i>
    <i r="1">
      <x v="134"/>
    </i>
    <i r="1">
      <x v="135"/>
    </i>
    <i r="1">
      <x v="136"/>
    </i>
    <i r="1">
      <x v="137"/>
    </i>
    <i>
      <x v="14"/>
    </i>
    <i r="1">
      <x v="208"/>
    </i>
    <i r="1">
      <x v="209"/>
    </i>
    <i r="1">
      <x v="210"/>
    </i>
    <i r="1">
      <x v="211"/>
    </i>
    <i r="1">
      <x v="212"/>
    </i>
    <i r="1">
      <x v="213"/>
    </i>
    <i r="1">
      <x v="214"/>
    </i>
    <i>
      <x v="15"/>
    </i>
    <i r="1">
      <x v="215"/>
    </i>
    <i r="1">
      <x v="216"/>
    </i>
    <i r="1">
      <x v="217"/>
    </i>
    <i r="1">
      <x v="218"/>
    </i>
    <i r="1">
      <x v="219"/>
    </i>
    <i r="1">
      <x v="220"/>
    </i>
    <i r="1">
      <x v="221"/>
    </i>
    <i r="1">
      <x v="222"/>
    </i>
    <i r="1">
      <x v="223"/>
    </i>
    <i r="1">
      <x v="224"/>
    </i>
    <i r="1">
      <x v="225"/>
    </i>
    <i>
      <x v="16"/>
    </i>
    <i r="1">
      <x v="138"/>
    </i>
    <i r="1">
      <x v="139"/>
    </i>
    <i r="1">
      <x v="140"/>
    </i>
    <i r="1">
      <x v="141"/>
    </i>
    <i r="1">
      <x v="142"/>
    </i>
    <i r="1">
      <x v="143"/>
    </i>
    <i r="1">
      <x v="144"/>
    </i>
    <i t="grand">
      <x/>
    </i>
  </rowItems>
  <colFields count="1">
    <field x="-2"/>
  </colFields>
  <colItems count="47">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i i="29">
      <x v="29"/>
    </i>
    <i i="30">
      <x v="30"/>
    </i>
    <i i="31">
      <x v="31"/>
    </i>
    <i i="32">
      <x v="32"/>
    </i>
    <i i="33">
      <x v="33"/>
    </i>
    <i i="34">
      <x v="34"/>
    </i>
    <i i="35">
      <x v="35"/>
    </i>
    <i i="36">
      <x v="36"/>
    </i>
    <i i="37">
      <x v="37"/>
    </i>
    <i i="38">
      <x v="38"/>
    </i>
    <i i="39">
      <x v="39"/>
    </i>
    <i i="40">
      <x v="40"/>
    </i>
    <i i="41">
      <x v="41"/>
    </i>
    <i i="42">
      <x v="42"/>
    </i>
    <i i="43">
      <x v="43"/>
    </i>
    <i i="44">
      <x v="44"/>
    </i>
    <i i="45">
      <x v="45"/>
    </i>
    <i i="46">
      <x v="46"/>
    </i>
  </colItems>
  <dataFields count="47">
    <dataField name="Sum of T2Day - Type 2 Diabetics aged 18 - 39 yrs" fld="30" baseField="0" baseItem="0"/>
    <dataField name="Sum of T2 age 18 - 39 yrs extended consultation [PAYMENT]" fld="31" baseField="0" baseItem="0"/>
    <dataField name="Sum of %T2PAY" fld="76" baseField="0" baseItem="0" numFmtId="9"/>
    <dataField name="Sum of 01a Hospital Care Recorded" fld="32" baseField="0" baseItem="0"/>
    <dataField name="Sum of %01a" fld="77" baseField="0" baseItem="0" numFmtId="9"/>
    <dataField name="Sum of 01b GP Care Recorded" fld="33" baseField="0" baseItem="0"/>
    <dataField name="Sum of %01b" fld="78" baseField="0" baseItem="0" numFmtId="9"/>
    <dataField name="Sum of 02 HbA1c Control Recorded" fld="34" baseField="0" baseItem="0"/>
    <dataField name="Sum of 02a HbA1c good control" fld="35" baseField="0" baseItem="0"/>
    <dataField name="Sum of %02a" fld="79" baseField="0" baseItem="0" numFmtId="9"/>
    <dataField name="Sum of 02b HbA1c poor control" fld="36" baseField="0" baseItem="0"/>
    <dataField name="Sum of %02b" fld="80" baseField="0" baseItem="0" numFmtId="9"/>
    <dataField name="Sum of 03 Advice given about weight management" fld="37" baseField="0" baseItem="0"/>
    <dataField name="Sum of 03a Exercise on prescription" fld="38" baseField="0" baseItem="0"/>
    <dataField name="Sum of %03a" fld="81" baseField="0" baseItem="0" numFmtId="9"/>
    <dataField name="Sum of 03b Referral to physical activity programme" fld="39" baseField="0" baseItem="0"/>
    <dataField name="Sum of %03b" fld="82" baseField="0" baseItem="0" numFmtId="9"/>
    <dataField name="Sum of 03c Intervention for physical activity declined" fld="40" baseField="0" baseItem="0"/>
    <dataField name="Sum of %03c" fld="83" baseField="0" baseItem="0" numFmtId="9"/>
    <dataField name="Sum of 04a Discussed health literacy" fld="41" baseField="0" baseItem="0"/>
    <dataField name="Sum of %04a" fld="84" baseField="0" baseItem="0" numFmtId="9"/>
    <dataField name="Sum of 04b Discussed housing" fld="42" baseField="0" baseItem="0"/>
    <dataField name="Sum of %04b" fld="85" baseField="0" baseItem="0" numFmtId="9"/>
    <dataField name="Sum of 04c Discussed financial needs" fld="43" baseField="0" baseItem="0"/>
    <dataField name="Sum of %04c" fld="86" baseField="0" baseItem="0" numFmtId="9"/>
    <dataField name="Sum of 04d Discussed social isolation" fld="44" baseField="0" baseItem="0"/>
    <dataField name="Sum of %04d" fld="87" baseField="0" baseItem="0" numFmtId="9"/>
    <dataField name="Sum of 05 Referral to social prescriber" fld="45" baseField="0" baseItem="0"/>
    <dataField name="Sum of %05" fld="88" baseField="0" baseItem="0" numFmtId="9"/>
    <dataField name="Sum of 06 8 Care Processes" fld="46" baseField="0" baseItem="0"/>
    <dataField name="Sum of %06" fld="97" baseField="0" baseItem="0" numFmtId="9"/>
    <dataField name="Sum of 06a BP Recorded" fld="47" baseField="0" baseItem="0"/>
    <dataField name="Sum of %06a" fld="89" baseField="0" baseItem="0" numFmtId="9"/>
    <dataField name="Sum of 06b BMI Recorded" fld="48" baseField="0" baseItem="0"/>
    <dataField name="Sum of %06b" fld="90" baseField="0" baseItem="0" numFmtId="9"/>
    <dataField name="Sum of 06c HbA1c Recorded" fld="49" baseField="0" baseItem="0"/>
    <dataField name="Sum of %06c" fld="91" baseField="0" baseItem="0" numFmtId="9"/>
    <dataField name="Sum of 06d Cholesterol Recorded" fld="50" baseField="0" baseItem="0"/>
    <dataField name="Sum of %06d" fld="92" baseField="0" baseItem="0" numFmtId="9"/>
    <dataField name="Sum of 06e Creatinine Recorded" fld="51" baseField="0" baseItem="0"/>
    <dataField name="Sum of %06e" fld="93" baseField="0" baseItem="0" numFmtId="9"/>
    <dataField name="Sum of 06f Urine Albumin Recorded" fld="52" baseField="0" baseItem="0"/>
    <dataField name="Sum of %06f" fld="94" baseField="0" baseItem="0" numFmtId="9"/>
    <dataField name="Sum of 06g Foot Examination Recorded" fld="53" baseField="0" baseItem="0"/>
    <dataField name="Sum of %06g" fld="96" baseField="0" baseItem="0" numFmtId="9"/>
    <dataField name="Sum of 06h Smoking Status Recorded" fld="54" baseField="0" baseItem="0"/>
    <dataField name="Sum of %06h" fld="95" baseField="0" baseItem="0" numFmtId="9"/>
  </dataFields>
  <formats count="96">
    <format dxfId="154">
      <pivotArea outline="0" collapsedLevelsAreSubtotals="1" fieldPosition="0">
        <references count="1">
          <reference field="4294967294" count="1" selected="0">
            <x v="2"/>
          </reference>
        </references>
      </pivotArea>
    </format>
    <format dxfId="153">
      <pivotArea dataOnly="0" labelOnly="1" outline="0" fieldPosition="0">
        <references count="1">
          <reference field="4294967294" count="1">
            <x v="2"/>
          </reference>
        </references>
      </pivotArea>
    </format>
    <format dxfId="152">
      <pivotArea outline="0" collapsedLevelsAreSubtotals="1" fieldPosition="0">
        <references count="1">
          <reference field="4294967294" count="1" selected="0">
            <x v="4"/>
          </reference>
        </references>
      </pivotArea>
    </format>
    <format dxfId="151">
      <pivotArea dataOnly="0" labelOnly="1" outline="0" fieldPosition="0">
        <references count="1">
          <reference field="4294967294" count="1">
            <x v="4"/>
          </reference>
        </references>
      </pivotArea>
    </format>
    <format dxfId="150">
      <pivotArea outline="0" collapsedLevelsAreSubtotals="1" fieldPosition="0">
        <references count="1">
          <reference field="4294967294" count="1" selected="0">
            <x v="6"/>
          </reference>
        </references>
      </pivotArea>
    </format>
    <format dxfId="149">
      <pivotArea dataOnly="0" labelOnly="1" outline="0" fieldPosition="0">
        <references count="1">
          <reference field="4294967294" count="1">
            <x v="6"/>
          </reference>
        </references>
      </pivotArea>
    </format>
    <format dxfId="148">
      <pivotArea outline="0" collapsedLevelsAreSubtotals="1" fieldPosition="0">
        <references count="1">
          <reference field="4294967294" count="1" selected="0">
            <x v="9"/>
          </reference>
        </references>
      </pivotArea>
    </format>
    <format dxfId="147">
      <pivotArea dataOnly="0" labelOnly="1" outline="0" fieldPosition="0">
        <references count="1">
          <reference field="4294967294" count="1">
            <x v="9"/>
          </reference>
        </references>
      </pivotArea>
    </format>
    <format dxfId="146">
      <pivotArea outline="0" collapsedLevelsAreSubtotals="1" fieldPosition="0">
        <references count="1">
          <reference field="4294967294" count="1" selected="0">
            <x v="11"/>
          </reference>
        </references>
      </pivotArea>
    </format>
    <format dxfId="145">
      <pivotArea dataOnly="0" labelOnly="1" outline="0" fieldPosition="0">
        <references count="1">
          <reference field="4294967294" count="1">
            <x v="11"/>
          </reference>
        </references>
      </pivotArea>
    </format>
    <format dxfId="144">
      <pivotArea outline="0" collapsedLevelsAreSubtotals="1" fieldPosition="0">
        <references count="1">
          <reference field="4294967294" count="1" selected="0">
            <x v="14"/>
          </reference>
        </references>
      </pivotArea>
    </format>
    <format dxfId="143">
      <pivotArea dataOnly="0" labelOnly="1" outline="0" fieldPosition="0">
        <references count="1">
          <reference field="4294967294" count="1">
            <x v="14"/>
          </reference>
        </references>
      </pivotArea>
    </format>
    <format dxfId="142">
      <pivotArea outline="0" collapsedLevelsAreSubtotals="1" fieldPosition="0">
        <references count="1">
          <reference field="4294967294" count="1" selected="0">
            <x v="16"/>
          </reference>
        </references>
      </pivotArea>
    </format>
    <format dxfId="141">
      <pivotArea dataOnly="0" labelOnly="1" outline="0" fieldPosition="0">
        <references count="1">
          <reference field="4294967294" count="1">
            <x v="16"/>
          </reference>
        </references>
      </pivotArea>
    </format>
    <format dxfId="140">
      <pivotArea outline="0" collapsedLevelsAreSubtotals="1" fieldPosition="0">
        <references count="1">
          <reference field="4294967294" count="1" selected="0">
            <x v="18"/>
          </reference>
        </references>
      </pivotArea>
    </format>
    <format dxfId="139">
      <pivotArea dataOnly="0" labelOnly="1" outline="0" fieldPosition="0">
        <references count="1">
          <reference field="4294967294" count="1">
            <x v="18"/>
          </reference>
        </references>
      </pivotArea>
    </format>
    <format dxfId="138">
      <pivotArea outline="0" collapsedLevelsAreSubtotals="1" fieldPosition="0">
        <references count="1">
          <reference field="4294967294" count="1" selected="0">
            <x v="20"/>
          </reference>
        </references>
      </pivotArea>
    </format>
    <format dxfId="137">
      <pivotArea dataOnly="0" labelOnly="1" outline="0" fieldPosition="0">
        <references count="1">
          <reference field="4294967294" count="1">
            <x v="20"/>
          </reference>
        </references>
      </pivotArea>
    </format>
    <format dxfId="136">
      <pivotArea outline="0" collapsedLevelsAreSubtotals="1" fieldPosition="0">
        <references count="1">
          <reference field="4294967294" count="1" selected="0">
            <x v="22"/>
          </reference>
        </references>
      </pivotArea>
    </format>
    <format dxfId="135">
      <pivotArea dataOnly="0" labelOnly="1" outline="0" fieldPosition="0">
        <references count="1">
          <reference field="4294967294" count="1">
            <x v="22"/>
          </reference>
        </references>
      </pivotArea>
    </format>
    <format dxfId="134">
      <pivotArea outline="0" collapsedLevelsAreSubtotals="1" fieldPosition="0">
        <references count="1">
          <reference field="4294967294" count="1" selected="0">
            <x v="24"/>
          </reference>
        </references>
      </pivotArea>
    </format>
    <format dxfId="133">
      <pivotArea dataOnly="0" labelOnly="1" outline="0" fieldPosition="0">
        <references count="1">
          <reference field="4294967294" count="1">
            <x v="24"/>
          </reference>
        </references>
      </pivotArea>
    </format>
    <format dxfId="132">
      <pivotArea outline="0" collapsedLevelsAreSubtotals="1" fieldPosition="0">
        <references count="1">
          <reference field="4294967294" count="1" selected="0">
            <x v="26"/>
          </reference>
        </references>
      </pivotArea>
    </format>
    <format dxfId="131">
      <pivotArea dataOnly="0" labelOnly="1" outline="0" fieldPosition="0">
        <references count="1">
          <reference field="4294967294" count="1">
            <x v="26"/>
          </reference>
        </references>
      </pivotArea>
    </format>
    <format dxfId="130">
      <pivotArea outline="0" collapsedLevelsAreSubtotals="1" fieldPosition="0">
        <references count="1">
          <reference field="4294967294" count="1" selected="0">
            <x v="28"/>
          </reference>
        </references>
      </pivotArea>
    </format>
    <format dxfId="129">
      <pivotArea dataOnly="0" labelOnly="1" outline="0" fieldPosition="0">
        <references count="1">
          <reference field="4294967294" count="1">
            <x v="28"/>
          </reference>
        </references>
      </pivotArea>
    </format>
    <format dxfId="128">
      <pivotArea outline="0" collapsedLevelsAreSubtotals="1" fieldPosition="0">
        <references count="1">
          <reference field="4294967294" count="1" selected="0">
            <x v="32"/>
          </reference>
        </references>
      </pivotArea>
    </format>
    <format dxfId="127">
      <pivotArea dataOnly="0" labelOnly="1" outline="0" fieldPosition="0">
        <references count="1">
          <reference field="4294967294" count="1">
            <x v="32"/>
          </reference>
        </references>
      </pivotArea>
    </format>
    <format dxfId="126">
      <pivotArea outline="0" collapsedLevelsAreSubtotals="1" fieldPosition="0">
        <references count="1">
          <reference field="4294967294" count="1" selected="0">
            <x v="34"/>
          </reference>
        </references>
      </pivotArea>
    </format>
    <format dxfId="125">
      <pivotArea dataOnly="0" labelOnly="1" outline="0" fieldPosition="0">
        <references count="1">
          <reference field="4294967294" count="1">
            <x v="34"/>
          </reference>
        </references>
      </pivotArea>
    </format>
    <format dxfId="124">
      <pivotArea outline="0" collapsedLevelsAreSubtotals="1" fieldPosition="0">
        <references count="1">
          <reference field="4294967294" count="1" selected="0">
            <x v="36"/>
          </reference>
        </references>
      </pivotArea>
    </format>
    <format dxfId="123">
      <pivotArea dataOnly="0" labelOnly="1" outline="0" fieldPosition="0">
        <references count="1">
          <reference field="4294967294" count="1">
            <x v="36"/>
          </reference>
        </references>
      </pivotArea>
    </format>
    <format dxfId="122">
      <pivotArea outline="0" collapsedLevelsAreSubtotals="1" fieldPosition="0">
        <references count="1">
          <reference field="4294967294" count="1" selected="0">
            <x v="38"/>
          </reference>
        </references>
      </pivotArea>
    </format>
    <format dxfId="121">
      <pivotArea dataOnly="0" labelOnly="1" outline="0" fieldPosition="0">
        <references count="1">
          <reference field="4294967294" count="1">
            <x v="38"/>
          </reference>
        </references>
      </pivotArea>
    </format>
    <format dxfId="120">
      <pivotArea outline="0" collapsedLevelsAreSubtotals="1" fieldPosition="0">
        <references count="1">
          <reference field="4294967294" count="1" selected="0">
            <x v="40"/>
          </reference>
        </references>
      </pivotArea>
    </format>
    <format dxfId="119">
      <pivotArea dataOnly="0" labelOnly="1" outline="0" fieldPosition="0">
        <references count="1">
          <reference field="4294967294" count="1">
            <x v="40"/>
          </reference>
        </references>
      </pivotArea>
    </format>
    <format dxfId="118">
      <pivotArea outline="0" collapsedLevelsAreSubtotals="1" fieldPosition="0">
        <references count="1">
          <reference field="4294967294" count="1" selected="0">
            <x v="42"/>
          </reference>
        </references>
      </pivotArea>
    </format>
    <format dxfId="117">
      <pivotArea dataOnly="0" labelOnly="1" outline="0" fieldPosition="0">
        <references count="1">
          <reference field="4294967294" count="1">
            <x v="42"/>
          </reference>
        </references>
      </pivotArea>
    </format>
    <format dxfId="116">
      <pivotArea outline="0" collapsedLevelsAreSubtotals="1" fieldPosition="0">
        <references count="1">
          <reference field="4294967294" count="1" selected="0">
            <x v="44"/>
          </reference>
        </references>
      </pivotArea>
    </format>
    <format dxfId="115">
      <pivotArea dataOnly="0" labelOnly="1" outline="0" fieldPosition="0">
        <references count="1">
          <reference field="4294967294" count="1">
            <x v="44"/>
          </reference>
        </references>
      </pivotArea>
    </format>
    <format dxfId="114">
      <pivotArea outline="0" collapsedLevelsAreSubtotals="1" fieldPosition="0">
        <references count="1">
          <reference field="4294967294" count="1" selected="0">
            <x v="46"/>
          </reference>
        </references>
      </pivotArea>
    </format>
    <format dxfId="113">
      <pivotArea dataOnly="0" labelOnly="1" outline="0" fieldPosition="0">
        <references count="1">
          <reference field="4294967294" count="1">
            <x v="46"/>
          </reference>
        </references>
      </pivotArea>
    </format>
    <format dxfId="112">
      <pivotArea dataOnly="0" labelOnly="1" outline="0" fieldPosition="0">
        <references count="1">
          <reference field="4294967294" count="1">
            <x v="2"/>
          </reference>
        </references>
      </pivotArea>
    </format>
    <format dxfId="111">
      <pivotArea dataOnly="0" labelOnly="1" outline="0" fieldPosition="0">
        <references count="1">
          <reference field="4294967294" count="1">
            <x v="2"/>
          </reference>
        </references>
      </pivotArea>
    </format>
    <format dxfId="110">
      <pivotArea outline="0" collapsedLevelsAreSubtotals="1" fieldPosition="0">
        <references count="1">
          <reference field="4294967294" count="2" selected="0">
            <x v="5"/>
            <x v="6"/>
          </reference>
        </references>
      </pivotArea>
    </format>
    <format dxfId="109">
      <pivotArea dataOnly="0" labelOnly="1" outline="0" fieldPosition="0">
        <references count="1">
          <reference field="4294967294" count="2">
            <x v="5"/>
            <x v="6"/>
          </reference>
        </references>
      </pivotArea>
    </format>
    <format dxfId="108">
      <pivotArea outline="0" collapsedLevelsAreSubtotals="1" fieldPosition="0">
        <references count="1">
          <reference field="4294967294" count="2" selected="0">
            <x v="5"/>
            <x v="6"/>
          </reference>
        </references>
      </pivotArea>
    </format>
    <format dxfId="107">
      <pivotArea dataOnly="0" labelOnly="1" outline="0" fieldPosition="0">
        <references count="1">
          <reference field="4294967294" count="2">
            <x v="5"/>
            <x v="6"/>
          </reference>
        </references>
      </pivotArea>
    </format>
    <format dxfId="106">
      <pivotArea outline="0" collapsedLevelsAreSubtotals="1" fieldPosition="0">
        <references count="1">
          <reference field="4294967294" count="2" selected="0">
            <x v="8"/>
            <x v="9"/>
          </reference>
        </references>
      </pivotArea>
    </format>
    <format dxfId="105">
      <pivotArea dataOnly="0" labelOnly="1" outline="0" fieldPosition="0">
        <references count="1">
          <reference field="4294967294" count="2">
            <x v="8"/>
            <x v="9"/>
          </reference>
        </references>
      </pivotArea>
    </format>
    <format dxfId="104">
      <pivotArea outline="0" collapsedLevelsAreSubtotals="1" fieldPosition="0">
        <references count="1">
          <reference field="4294967294" count="2" selected="0">
            <x v="8"/>
            <x v="9"/>
          </reference>
        </references>
      </pivotArea>
    </format>
    <format dxfId="103">
      <pivotArea dataOnly="0" labelOnly="1" outline="0" fieldPosition="0">
        <references count="1">
          <reference field="4294967294" count="2">
            <x v="8"/>
            <x v="9"/>
          </reference>
        </references>
      </pivotArea>
    </format>
    <format dxfId="102">
      <pivotArea outline="0" collapsedLevelsAreSubtotals="1" fieldPosition="0">
        <references count="1">
          <reference field="4294967294" count="1" selected="0">
            <x v="12"/>
          </reference>
        </references>
      </pivotArea>
    </format>
    <format dxfId="101">
      <pivotArea dataOnly="0" labelOnly="1" outline="0" fieldPosition="0">
        <references count="1">
          <reference field="4294967294" count="1">
            <x v="12"/>
          </reference>
        </references>
      </pivotArea>
    </format>
    <format dxfId="100">
      <pivotArea outline="0" collapsedLevelsAreSubtotals="1" fieldPosition="0">
        <references count="1">
          <reference field="4294967294" count="1" selected="0">
            <x v="12"/>
          </reference>
        </references>
      </pivotArea>
    </format>
    <format dxfId="99">
      <pivotArea dataOnly="0" labelOnly="1" outline="0" fieldPosition="0">
        <references count="1">
          <reference field="4294967294" count="1">
            <x v="12"/>
          </reference>
        </references>
      </pivotArea>
    </format>
    <format dxfId="98">
      <pivotArea outline="0" collapsedLevelsAreSubtotals="1" fieldPosition="0">
        <references count="1">
          <reference field="4294967294" count="2" selected="0">
            <x v="15"/>
            <x v="16"/>
          </reference>
        </references>
      </pivotArea>
    </format>
    <format dxfId="97">
      <pivotArea dataOnly="0" labelOnly="1" outline="0" fieldPosition="0">
        <references count="1">
          <reference field="4294967294" count="2">
            <x v="15"/>
            <x v="16"/>
          </reference>
        </references>
      </pivotArea>
    </format>
    <format dxfId="96">
      <pivotArea outline="0" collapsedLevelsAreSubtotals="1" fieldPosition="0">
        <references count="1">
          <reference field="4294967294" count="2" selected="0">
            <x v="15"/>
            <x v="16"/>
          </reference>
        </references>
      </pivotArea>
    </format>
    <format dxfId="95">
      <pivotArea dataOnly="0" labelOnly="1" outline="0" fieldPosition="0">
        <references count="1">
          <reference field="4294967294" count="2">
            <x v="15"/>
            <x v="16"/>
          </reference>
        </references>
      </pivotArea>
    </format>
    <format dxfId="94">
      <pivotArea outline="0" collapsedLevelsAreSubtotals="1" fieldPosition="0">
        <references count="1">
          <reference field="4294967294" count="2" selected="0">
            <x v="19"/>
            <x v="20"/>
          </reference>
        </references>
      </pivotArea>
    </format>
    <format dxfId="93">
      <pivotArea dataOnly="0" labelOnly="1" outline="0" fieldPosition="0">
        <references count="1">
          <reference field="4294967294" count="2">
            <x v="19"/>
            <x v="20"/>
          </reference>
        </references>
      </pivotArea>
    </format>
    <format dxfId="92">
      <pivotArea outline="0" collapsedLevelsAreSubtotals="1" fieldPosition="0">
        <references count="1">
          <reference field="4294967294" count="2" selected="0">
            <x v="19"/>
            <x v="20"/>
          </reference>
        </references>
      </pivotArea>
    </format>
    <format dxfId="91">
      <pivotArea dataOnly="0" labelOnly="1" outline="0" fieldPosition="0">
        <references count="1">
          <reference field="4294967294" count="2">
            <x v="19"/>
            <x v="20"/>
          </reference>
        </references>
      </pivotArea>
    </format>
    <format dxfId="90">
      <pivotArea outline="0" collapsedLevelsAreSubtotals="1" fieldPosition="0">
        <references count="1">
          <reference field="4294967294" count="2" selected="0">
            <x v="23"/>
            <x v="24"/>
          </reference>
        </references>
      </pivotArea>
    </format>
    <format dxfId="89">
      <pivotArea dataOnly="0" labelOnly="1" outline="0" fieldPosition="0">
        <references count="1">
          <reference field="4294967294" count="2">
            <x v="23"/>
            <x v="24"/>
          </reference>
        </references>
      </pivotArea>
    </format>
    <format dxfId="88">
      <pivotArea outline="0" collapsedLevelsAreSubtotals="1" fieldPosition="0">
        <references count="1">
          <reference field="4294967294" count="2" selected="0">
            <x v="23"/>
            <x v="24"/>
          </reference>
        </references>
      </pivotArea>
    </format>
    <format dxfId="87">
      <pivotArea dataOnly="0" labelOnly="1" outline="0" fieldPosition="0">
        <references count="1">
          <reference field="4294967294" count="2">
            <x v="23"/>
            <x v="24"/>
          </reference>
        </references>
      </pivotArea>
    </format>
    <format dxfId="86">
      <pivotArea outline="0" collapsedLevelsAreSubtotals="1" fieldPosition="0">
        <references count="1">
          <reference field="4294967294" count="2" selected="0">
            <x v="27"/>
            <x v="28"/>
          </reference>
        </references>
      </pivotArea>
    </format>
    <format dxfId="85">
      <pivotArea dataOnly="0" labelOnly="1" outline="0" fieldPosition="0">
        <references count="1">
          <reference field="4294967294" count="2">
            <x v="27"/>
            <x v="28"/>
          </reference>
        </references>
      </pivotArea>
    </format>
    <format dxfId="84">
      <pivotArea outline="0" collapsedLevelsAreSubtotals="1" fieldPosition="0">
        <references count="1">
          <reference field="4294967294" count="2" selected="0">
            <x v="27"/>
            <x v="28"/>
          </reference>
        </references>
      </pivotArea>
    </format>
    <format dxfId="83">
      <pivotArea dataOnly="0" labelOnly="1" outline="0" fieldPosition="0">
        <references count="1">
          <reference field="4294967294" count="2">
            <x v="27"/>
            <x v="28"/>
          </reference>
        </references>
      </pivotArea>
    </format>
    <format dxfId="82">
      <pivotArea outline="0" collapsedLevelsAreSubtotals="1" fieldPosition="0">
        <references count="1">
          <reference field="4294967294" count="2" selected="0">
            <x v="31"/>
            <x v="32"/>
          </reference>
        </references>
      </pivotArea>
    </format>
    <format dxfId="81">
      <pivotArea dataOnly="0" labelOnly="1" outline="0" fieldPosition="0">
        <references count="1">
          <reference field="4294967294" count="2">
            <x v="31"/>
            <x v="32"/>
          </reference>
        </references>
      </pivotArea>
    </format>
    <format dxfId="80">
      <pivotArea outline="0" collapsedLevelsAreSubtotals="1" fieldPosition="0">
        <references count="1">
          <reference field="4294967294" count="2" selected="0">
            <x v="31"/>
            <x v="32"/>
          </reference>
        </references>
      </pivotArea>
    </format>
    <format dxfId="79">
      <pivotArea dataOnly="0" labelOnly="1" outline="0" fieldPosition="0">
        <references count="1">
          <reference field="4294967294" count="2">
            <x v="31"/>
            <x v="32"/>
          </reference>
        </references>
      </pivotArea>
    </format>
    <format dxfId="78">
      <pivotArea outline="0" collapsedLevelsAreSubtotals="1" fieldPosition="0">
        <references count="1">
          <reference field="4294967294" count="2" selected="0">
            <x v="35"/>
            <x v="36"/>
          </reference>
        </references>
      </pivotArea>
    </format>
    <format dxfId="77">
      <pivotArea dataOnly="0" labelOnly="1" outline="0" fieldPosition="0">
        <references count="1">
          <reference field="4294967294" count="2">
            <x v="35"/>
            <x v="36"/>
          </reference>
        </references>
      </pivotArea>
    </format>
    <format dxfId="76">
      <pivotArea outline="0" collapsedLevelsAreSubtotals="1" fieldPosition="0">
        <references count="1">
          <reference field="4294967294" count="2" selected="0">
            <x v="35"/>
            <x v="36"/>
          </reference>
        </references>
      </pivotArea>
    </format>
    <format dxfId="75">
      <pivotArea dataOnly="0" labelOnly="1" outline="0" fieldPosition="0">
        <references count="1">
          <reference field="4294967294" count="2">
            <x v="35"/>
            <x v="36"/>
          </reference>
        </references>
      </pivotArea>
    </format>
    <format dxfId="74">
      <pivotArea outline="0" collapsedLevelsAreSubtotals="1" fieldPosition="0">
        <references count="1">
          <reference field="4294967294" count="2" selected="0">
            <x v="39"/>
            <x v="40"/>
          </reference>
        </references>
      </pivotArea>
    </format>
    <format dxfId="73">
      <pivotArea dataOnly="0" labelOnly="1" outline="0" fieldPosition="0">
        <references count="1">
          <reference field="4294967294" count="2">
            <x v="39"/>
            <x v="40"/>
          </reference>
        </references>
      </pivotArea>
    </format>
    <format dxfId="72">
      <pivotArea outline="0" collapsedLevelsAreSubtotals="1" fieldPosition="0">
        <references count="1">
          <reference field="4294967294" count="2" selected="0">
            <x v="39"/>
            <x v="40"/>
          </reference>
        </references>
      </pivotArea>
    </format>
    <format dxfId="71">
      <pivotArea dataOnly="0" labelOnly="1" outline="0" fieldPosition="0">
        <references count="1">
          <reference field="4294967294" count="2">
            <x v="39"/>
            <x v="40"/>
          </reference>
        </references>
      </pivotArea>
    </format>
    <format dxfId="70">
      <pivotArea outline="0" collapsedLevelsAreSubtotals="1" fieldPosition="0">
        <references count="1">
          <reference field="4294967294" count="2" selected="0">
            <x v="43"/>
            <x v="44"/>
          </reference>
        </references>
      </pivotArea>
    </format>
    <format dxfId="69">
      <pivotArea dataOnly="0" labelOnly="1" outline="0" fieldPosition="0">
        <references count="1">
          <reference field="4294967294" count="2">
            <x v="43"/>
            <x v="44"/>
          </reference>
        </references>
      </pivotArea>
    </format>
    <format dxfId="68">
      <pivotArea outline="0" collapsedLevelsAreSubtotals="1" fieldPosition="0">
        <references count="1">
          <reference field="4294967294" count="2" selected="0">
            <x v="43"/>
            <x v="44"/>
          </reference>
        </references>
      </pivotArea>
    </format>
    <format dxfId="67">
      <pivotArea dataOnly="0" labelOnly="1" outline="0" fieldPosition="0">
        <references count="1">
          <reference field="4294967294" count="2">
            <x v="43"/>
            <x v="44"/>
          </reference>
        </references>
      </pivotArea>
    </format>
    <format dxfId="66">
      <pivotArea dataOnly="0" labelOnly="1" grandRow="1" outline="0" fieldPosition="0"/>
    </format>
    <format dxfId="65">
      <pivotArea dataOnly="0" labelOnly="1" grandRow="1" outline="0" fieldPosition="0"/>
    </format>
    <format dxfId="64">
      <pivotArea dataOnly="0" labelOnly="1" grandRow="1" outline="0" fieldPosition="0"/>
    </format>
    <format dxfId="63">
      <pivotArea dataOnly="0" labelOnly="1" outline="0" fieldPosition="0">
        <references count="1">
          <reference field="4294967294" count="1">
            <x v="1"/>
          </reference>
        </references>
      </pivotArea>
    </format>
    <format dxfId="62">
      <pivotArea outline="0" collapsedLevelsAreSubtotals="1" fieldPosition="0">
        <references count="1">
          <reference field="4294967294" count="2" selected="0">
            <x v="1"/>
            <x v="2"/>
          </reference>
        </references>
      </pivotArea>
    </format>
    <format dxfId="61">
      <pivotArea outline="0" collapsedLevelsAreSubtotals="1" fieldPosition="0">
        <references count="1">
          <reference field="4294967294" count="2" selected="0">
            <x v="1"/>
            <x v="2"/>
          </reference>
        </references>
      </pivotArea>
    </format>
    <format dxfId="60">
      <pivotArea outline="0" collapsedLevelsAreSubtotals="1" fieldPosition="0">
        <references count="1">
          <reference field="4294967294" count="2" selected="0">
            <x v="1"/>
            <x v="2"/>
          </reference>
        </references>
      </pivotArea>
    </format>
    <format dxfId="59">
      <pivotArea outline="0" collapsedLevelsAreSubtotals="1" fieldPosition="0">
        <references count="1">
          <reference field="4294967294" count="1" selected="0">
            <x v="30"/>
          </reference>
        </references>
      </pivotArea>
    </format>
  </formats>
  <pivotTableStyleInfo name="PivotStyleLight8"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B495B191-6045-48EA-A7C7-F4CA44B18D4B}" name="PivotTable1" cacheId="0" applyNumberFormats="0" applyBorderFormats="0" applyFontFormats="0" applyPatternFormats="0" applyAlignmentFormats="0" applyWidthHeightFormats="1" dataCaption="Values" updatedVersion="8" minRefreshableVersion="3" useAutoFormatting="1" itemPrintTitles="1" createdVersion="6" indent="0" outline="1" outlineData="1" multipleFieldFilters="0" chartFormat="4">
  <location ref="A1:C19" firstHeaderRow="0" firstDataRow="1" firstDataCol="1"/>
  <pivotFields count="98">
    <pivotField showAll="0">
      <items count="4">
        <item x="0"/>
        <item x="1"/>
        <item x="2"/>
        <item t="default"/>
      </items>
    </pivotField>
    <pivotField axis="axisRow" showAll="0">
      <items count="19">
        <item x="1"/>
        <item x="11"/>
        <item x="2"/>
        <item x="3"/>
        <item x="12"/>
        <item x="6"/>
        <item x="7"/>
        <item x="8"/>
        <item x="9"/>
        <item x="10"/>
        <item x="13"/>
        <item x="4"/>
        <item x="14"/>
        <item x="0"/>
        <item x="15"/>
        <item x="16"/>
        <item x="5"/>
        <item m="1" x="17"/>
        <item t="default"/>
      </items>
    </pivotField>
    <pivotField showAll="0"/>
    <pivotField showAll="0"/>
    <pivotField numFmtId="14" showAll="0">
      <items count="7">
        <item h="1" x="0"/>
        <item h="1" x="1"/>
        <item h="1" x="2"/>
        <item h="1" x="3"/>
        <item h="1" x="4"/>
        <item x="5"/>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18">
    <i>
      <x/>
    </i>
    <i>
      <x v="1"/>
    </i>
    <i>
      <x v="2"/>
    </i>
    <i>
      <x v="3"/>
    </i>
    <i>
      <x v="4"/>
    </i>
    <i>
      <x v="5"/>
    </i>
    <i>
      <x v="6"/>
    </i>
    <i>
      <x v="7"/>
    </i>
    <i>
      <x v="8"/>
    </i>
    <i>
      <x v="9"/>
    </i>
    <i>
      <x v="10"/>
    </i>
    <i>
      <x v="11"/>
    </i>
    <i>
      <x v="12"/>
    </i>
    <i>
      <x v="13"/>
    </i>
    <i>
      <x v="14"/>
    </i>
    <i>
      <x v="15"/>
    </i>
    <i>
      <x v="16"/>
    </i>
    <i t="grand">
      <x/>
    </i>
  </rowItems>
  <colFields count="1">
    <field x="-2"/>
  </colFields>
  <colItems count="2">
    <i>
      <x/>
    </i>
    <i i="1">
      <x v="1"/>
    </i>
  </colItems>
  <dataFields count="2">
    <dataField name="Sum of %8CP" fld="55" baseField="0" baseItem="0"/>
    <dataField name="Sum of %8CP-REM" fld="65" baseField="0" baseItem="0"/>
  </dataFields>
  <chartFormats count="2">
    <chartFormat chart="3" format="19" series="1">
      <pivotArea type="data" outline="0" fieldPosition="0">
        <references count="1">
          <reference field="4294967294" count="1" selected="0">
            <x v="0"/>
          </reference>
        </references>
      </pivotArea>
    </chartFormat>
    <chartFormat chart="3" format="20" series="1">
      <pivotArea type="data" outline="0" fieldPosition="0">
        <references count="1">
          <reference field="4294967294"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33E3F1DE-48C6-40D6-A163-9D4B3361725E}" name="PivotTable2" cacheId="0" applyNumberFormats="0" applyBorderFormats="0" applyFontFormats="0" applyPatternFormats="0" applyAlignmentFormats="0" applyWidthHeightFormats="1" dataCaption="Values" updatedVersion="8" minRefreshableVersion="3" useAutoFormatting="1" itemPrintTitles="1" createdVersion="6" indent="0" outline="1" outlineData="1" multipleFieldFilters="0" chartFormat="6">
  <location ref="E4:N22" firstHeaderRow="0" firstDataRow="1" firstDataCol="1"/>
  <pivotFields count="98">
    <pivotField showAll="0">
      <items count="4">
        <item x="0"/>
        <item x="1"/>
        <item x="2"/>
        <item t="default"/>
      </items>
    </pivotField>
    <pivotField axis="axisRow" showAll="0">
      <items count="19">
        <item x="1"/>
        <item x="11"/>
        <item x="2"/>
        <item x="3"/>
        <item x="12"/>
        <item x="6"/>
        <item x="7"/>
        <item x="8"/>
        <item x="9"/>
        <item x="10"/>
        <item x="13"/>
        <item x="4"/>
        <item x="14"/>
        <item x="0"/>
        <item x="15"/>
        <item x="16"/>
        <item x="5"/>
        <item m="1" x="17"/>
        <item t="default"/>
      </items>
    </pivotField>
    <pivotField showAll="0"/>
    <pivotField showAll="0"/>
    <pivotField numFmtId="14" showAll="0">
      <items count="7">
        <item h="1" x="0"/>
        <item h="1" x="1"/>
        <item h="1" x="2"/>
        <item h="1" x="3"/>
        <item h="1" x="4"/>
        <item x="5"/>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18">
    <i>
      <x/>
    </i>
    <i>
      <x v="1"/>
    </i>
    <i>
      <x v="2"/>
    </i>
    <i>
      <x v="3"/>
    </i>
    <i>
      <x v="4"/>
    </i>
    <i>
      <x v="5"/>
    </i>
    <i>
      <x v="6"/>
    </i>
    <i>
      <x v="7"/>
    </i>
    <i>
      <x v="8"/>
    </i>
    <i>
      <x v="9"/>
    </i>
    <i>
      <x v="10"/>
    </i>
    <i>
      <x v="11"/>
    </i>
    <i>
      <x v="12"/>
    </i>
    <i>
      <x v="13"/>
    </i>
    <i>
      <x v="14"/>
    </i>
    <i>
      <x v="15"/>
    </i>
    <i>
      <x v="16"/>
    </i>
    <i t="grand">
      <x/>
    </i>
  </rowItems>
  <colFields count="1">
    <field x="-2"/>
  </colFields>
  <colItems count="9">
    <i>
      <x/>
    </i>
    <i i="1">
      <x v="1"/>
    </i>
    <i i="2">
      <x v="2"/>
    </i>
    <i i="3">
      <x v="3"/>
    </i>
    <i i="4">
      <x v="4"/>
    </i>
    <i i="5">
      <x v="5"/>
    </i>
    <i i="6">
      <x v="6"/>
    </i>
    <i i="7">
      <x v="7"/>
    </i>
    <i i="8">
      <x v="8"/>
    </i>
  </colItems>
  <dataFields count="9">
    <dataField name="Patients with Serum creatinine recorded (12m)" fld="56" baseField="0" baseItem="0"/>
    <dataField name="Patients with BMI recorded (12m)" fld="57" baseField="0" baseItem="0"/>
    <dataField name="Patients with Urine Albumin recorded (12m)" fld="58" baseField="0" baseItem="0"/>
    <dataField name="Patients with Smoking status recorded (12m)" fld="59" baseField="0" baseItem="0"/>
    <dataField name="Patients with Foot Exam recorded (12m)" fld="60" baseField="0" baseItem="0"/>
    <dataField name="Patients with HbA1c recorded (12m)" fld="61" baseField="0" baseItem="0"/>
    <dataField name="Patients with Cholesterol recorded (12m)" fld="62" baseField="0" baseItem="0"/>
    <dataField name="Patients with BP recorded (12m)" fld="63" baseField="0" baseItem="0"/>
    <dataField name="Patients with Retinal Screening recorded (12m)" fld="64" baseField="0" baseItem="0"/>
  </dataFields>
  <chartFormats count="9">
    <chartFormat chart="5" format="84" series="1">
      <pivotArea type="data" outline="0" fieldPosition="0">
        <references count="1">
          <reference field="4294967294" count="1" selected="0">
            <x v="0"/>
          </reference>
        </references>
      </pivotArea>
    </chartFormat>
    <chartFormat chart="5" format="85" series="1">
      <pivotArea type="data" outline="0" fieldPosition="0">
        <references count="1">
          <reference field="4294967294" count="1" selected="0">
            <x v="1"/>
          </reference>
        </references>
      </pivotArea>
    </chartFormat>
    <chartFormat chart="5" format="86" series="1">
      <pivotArea type="data" outline="0" fieldPosition="0">
        <references count="1">
          <reference field="4294967294" count="1" selected="0">
            <x v="2"/>
          </reference>
        </references>
      </pivotArea>
    </chartFormat>
    <chartFormat chart="5" format="87" series="1">
      <pivotArea type="data" outline="0" fieldPosition="0">
        <references count="1">
          <reference field="4294967294" count="1" selected="0">
            <x v="3"/>
          </reference>
        </references>
      </pivotArea>
    </chartFormat>
    <chartFormat chart="5" format="88" series="1">
      <pivotArea type="data" outline="0" fieldPosition="0">
        <references count="1">
          <reference field="4294967294" count="1" selected="0">
            <x v="4"/>
          </reference>
        </references>
      </pivotArea>
    </chartFormat>
    <chartFormat chart="5" format="89" series="1">
      <pivotArea type="data" outline="0" fieldPosition="0">
        <references count="1">
          <reference field="4294967294" count="1" selected="0">
            <x v="5"/>
          </reference>
        </references>
      </pivotArea>
    </chartFormat>
    <chartFormat chart="5" format="90" series="1">
      <pivotArea type="data" outline="0" fieldPosition="0">
        <references count="1">
          <reference field="4294967294" count="1" selected="0">
            <x v="6"/>
          </reference>
        </references>
      </pivotArea>
    </chartFormat>
    <chartFormat chart="5" format="91" series="1">
      <pivotArea type="data" outline="0" fieldPosition="0">
        <references count="1">
          <reference field="4294967294" count="1" selected="0">
            <x v="7"/>
          </reference>
        </references>
      </pivotArea>
    </chartFormat>
    <chartFormat chart="5" format="92" series="1">
      <pivotArea type="data" outline="0" fieldPosition="0">
        <references count="1">
          <reference field="4294967294" count="1" selected="0">
            <x v="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75D75501-910C-4B46-80D5-1BB65FA8A54D}" name="PivotTable1" cacheId="0" applyNumberFormats="0" applyBorderFormats="0" applyFontFormats="0" applyPatternFormats="0" applyAlignmentFormats="0" applyWidthHeightFormats="1" dataCaption="Values" updatedVersion="8" minRefreshableVersion="3" itemPrintTitles="1" createdVersion="6" indent="0" outline="1" outlineData="1" multipleFieldFilters="0" chartFormat="10">
  <location ref="B5:G23" firstHeaderRow="0" firstDataRow="1" firstDataCol="1"/>
  <pivotFields count="98">
    <pivotField showAll="0">
      <items count="4">
        <item x="0"/>
        <item x="1"/>
        <item x="2"/>
        <item t="default"/>
      </items>
    </pivotField>
    <pivotField axis="axisRow" showAll="0">
      <items count="19">
        <item x="1"/>
        <item x="11"/>
        <item x="2"/>
        <item x="3"/>
        <item x="12"/>
        <item x="6"/>
        <item x="7"/>
        <item x="8"/>
        <item x="9"/>
        <item x="10"/>
        <item x="13"/>
        <item x="4"/>
        <item x="14"/>
        <item x="0"/>
        <item x="15"/>
        <item x="16"/>
        <item x="5"/>
        <item m="1" x="17"/>
        <item t="default"/>
      </items>
    </pivotField>
    <pivotField showAll="0"/>
    <pivotField showAll="0"/>
    <pivotField numFmtId="14" showAll="0">
      <items count="7">
        <item h="1" x="0"/>
        <item h="1" x="1"/>
        <item h="1" x="2"/>
        <item h="1" x="3"/>
        <item h="1" x="4"/>
        <item x="5"/>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18">
    <i>
      <x/>
    </i>
    <i>
      <x v="1"/>
    </i>
    <i>
      <x v="2"/>
    </i>
    <i>
      <x v="3"/>
    </i>
    <i>
      <x v="4"/>
    </i>
    <i>
      <x v="5"/>
    </i>
    <i>
      <x v="6"/>
    </i>
    <i>
      <x v="7"/>
    </i>
    <i>
      <x v="8"/>
    </i>
    <i>
      <x v="9"/>
    </i>
    <i>
      <x v="10"/>
    </i>
    <i>
      <x v="11"/>
    </i>
    <i>
      <x v="12"/>
    </i>
    <i>
      <x v="13"/>
    </i>
    <i>
      <x v="14"/>
    </i>
    <i>
      <x v="15"/>
    </i>
    <i>
      <x v="16"/>
    </i>
    <i t="grand">
      <x/>
    </i>
  </rowItems>
  <colFields count="1">
    <field x="-2"/>
  </colFields>
  <colItems count="5">
    <i>
      <x/>
    </i>
    <i i="1">
      <x v="1"/>
    </i>
    <i i="2">
      <x v="2"/>
    </i>
    <i i="3">
      <x v="3"/>
    </i>
    <i i="4">
      <x v="4"/>
    </i>
  </colItems>
  <dataFields count="5">
    <dataField name="Patients with HbA1c recorded whose latest value is &lt;= 58mmol/mol" fld="66" baseField="0" baseItem="0" numFmtId="164"/>
    <dataField name="Patients on the diabetic register whose latest BP &lt;= 140/90 mmHg" fld="72" baseField="0" baseItem="0"/>
    <dataField name="Patients on the diabetic register whose latest BP &lt;= 130/80 mmHg" fld="73" baseField="0" baseItem="0"/>
    <dataField name="On low intensity statins" fld="75" baseField="0" baseItem="0"/>
    <dataField name="On high intensity statins" fld="74" baseField="0" baseItem="0"/>
  </dataFields>
  <formats count="6">
    <format dxfId="7">
      <pivotArea outline="0" collapsedLevelsAreSubtotals="1" fieldPosition="0">
        <references count="1">
          <reference field="4294967294" count="1" selected="0">
            <x v="0"/>
          </reference>
        </references>
      </pivotArea>
    </format>
    <format dxfId="6">
      <pivotArea dataOnly="0" labelOnly="1" outline="0" fieldPosition="0">
        <references count="1">
          <reference field="4294967294" count="1">
            <x v="0"/>
          </reference>
        </references>
      </pivotArea>
    </format>
    <format dxfId="5">
      <pivotArea outline="0" collapsedLevelsAreSubtotals="1" fieldPosition="0">
        <references count="1">
          <reference field="4294967294" count="1" selected="0">
            <x v="0"/>
          </reference>
        </references>
      </pivotArea>
    </format>
    <format dxfId="4">
      <pivotArea dataOnly="0" labelOnly="1" outline="0" fieldPosition="0">
        <references count="1">
          <reference field="4294967294" count="1">
            <x v="0"/>
          </reference>
        </references>
      </pivotArea>
    </format>
    <format dxfId="3">
      <pivotArea dataOnly="0" labelOnly="1" outline="0" fieldPosition="0">
        <references count="1">
          <reference field="4294967294" count="5">
            <x v="0"/>
            <x v="1"/>
            <x v="2"/>
            <x v="3"/>
            <x v="4"/>
          </reference>
        </references>
      </pivotArea>
    </format>
    <format dxfId="2">
      <pivotArea dataOnly="0" labelOnly="1" outline="0" fieldPosition="0">
        <references count="1">
          <reference field="4294967294" count="5">
            <x v="0"/>
            <x v="1"/>
            <x v="2"/>
            <x v="3"/>
            <x v="4"/>
          </reference>
        </references>
      </pivotArea>
    </format>
  </formats>
  <chartFormats count="7">
    <chartFormat chart="0" format="10" series="1">
      <pivotArea type="data" outline="0" fieldPosition="0">
        <references count="1">
          <reference field="4294967294" count="1" selected="0">
            <x v="0"/>
          </reference>
        </references>
      </pivotArea>
    </chartFormat>
    <chartFormat chart="1" format="0" series="1">
      <pivotArea type="data" outline="0" fieldPosition="0">
        <references count="1">
          <reference field="4294967294" count="1" selected="0">
            <x v="0"/>
          </reference>
        </references>
      </pivotArea>
    </chartFormat>
    <chartFormat chart="9" format="33" series="1">
      <pivotArea type="data" outline="0" fieldPosition="0">
        <references count="1">
          <reference field="4294967294" count="1" selected="0">
            <x v="0"/>
          </reference>
        </references>
      </pivotArea>
    </chartFormat>
    <chartFormat chart="9" format="34" series="1">
      <pivotArea type="data" outline="0" fieldPosition="0">
        <references count="1">
          <reference field="4294967294" count="1" selected="0">
            <x v="1"/>
          </reference>
        </references>
      </pivotArea>
    </chartFormat>
    <chartFormat chart="9" format="35" series="1">
      <pivotArea type="data" outline="0" fieldPosition="0">
        <references count="1">
          <reference field="4294967294" count="1" selected="0">
            <x v="2"/>
          </reference>
        </references>
      </pivotArea>
    </chartFormat>
    <chartFormat chart="9" format="36" series="1">
      <pivotArea type="data" outline="0" fieldPosition="0">
        <references count="1">
          <reference field="4294967294" count="1" selected="0">
            <x v="3"/>
          </reference>
        </references>
      </pivotArea>
    </chartFormat>
    <chartFormat chart="9" format="37" series="1">
      <pivotArea type="data" outline="0" fieldPosition="0">
        <references count="1">
          <reference field="4294967294" count="1" selected="0">
            <x v="4"/>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B299B26A-858A-4499-93A2-46AA427126AB}" name="PivotTable1" cacheId="0" applyNumberFormats="0" applyBorderFormats="0" applyFontFormats="0" applyPatternFormats="0" applyAlignmentFormats="0" applyWidthHeightFormats="1" dataCaption="Values" errorCaption="0" showError="1" updatedVersion="8" minRefreshableVersion="3" itemPrintTitles="1" createdVersion="6" indent="0" outline="1" outlineData="1" multipleFieldFilters="0" chartFormat="15">
  <location ref="B2:K20" firstHeaderRow="0" firstDataRow="1" firstDataCol="1"/>
  <pivotFields count="98">
    <pivotField showAll="0">
      <items count="4">
        <item x="0"/>
        <item x="1"/>
        <item x="2"/>
        <item t="default"/>
      </items>
    </pivotField>
    <pivotField axis="axisRow" showAll="0">
      <items count="19">
        <item x="1"/>
        <item x="11"/>
        <item x="2"/>
        <item x="3"/>
        <item x="12"/>
        <item x="6"/>
        <item x="7"/>
        <item x="8"/>
        <item x="9"/>
        <item x="10"/>
        <item x="13"/>
        <item x="4"/>
        <item x="14"/>
        <item x="0"/>
        <item x="15"/>
        <item x="16"/>
        <item x="5"/>
        <item m="1" x="17"/>
        <item t="default"/>
      </items>
    </pivotField>
    <pivotField showAll="0"/>
    <pivotField showAll="0"/>
    <pivotField numFmtId="14" showAll="0">
      <items count="7">
        <item h="1" x="0"/>
        <item h="1" x="1"/>
        <item h="1" x="2"/>
        <item h="1" x="3"/>
        <item h="1" x="4"/>
        <item x="5"/>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s>
  <rowFields count="1">
    <field x="1"/>
  </rowFields>
  <rowItems count="18">
    <i>
      <x/>
    </i>
    <i>
      <x v="1"/>
    </i>
    <i>
      <x v="2"/>
    </i>
    <i>
      <x v="3"/>
    </i>
    <i>
      <x v="4"/>
    </i>
    <i>
      <x v="5"/>
    </i>
    <i>
      <x v="6"/>
    </i>
    <i>
      <x v="7"/>
    </i>
    <i>
      <x v="8"/>
    </i>
    <i>
      <x v="9"/>
    </i>
    <i>
      <x v="10"/>
    </i>
    <i>
      <x v="11"/>
    </i>
    <i>
      <x v="12"/>
    </i>
    <i>
      <x v="13"/>
    </i>
    <i>
      <x v="14"/>
    </i>
    <i>
      <x v="15"/>
    </i>
    <i>
      <x v="16"/>
    </i>
    <i t="grand">
      <x/>
    </i>
  </rowItems>
  <colFields count="1">
    <field x="-2"/>
  </colFields>
  <colItems count="9">
    <i>
      <x/>
    </i>
    <i i="1">
      <x v="1"/>
    </i>
    <i i="2">
      <x v="2"/>
    </i>
    <i i="3">
      <x v="3"/>
    </i>
    <i i="4">
      <x v="4"/>
    </i>
    <i i="5">
      <x v="5"/>
    </i>
    <i i="6">
      <x v="6"/>
    </i>
    <i i="7">
      <x v="7"/>
    </i>
    <i i="8">
      <x v="8"/>
    </i>
  </colItems>
  <dataFields count="9">
    <dataField name="18-39 yrs extended consultation [PAYMENT]" fld="76" baseField="0" baseItem="0" numFmtId="2"/>
    <dataField name="BP Recorded" fld="89" baseField="0" baseItem="0"/>
    <dataField name="BMI Recorded" fld="90" baseField="0" baseItem="0"/>
    <dataField name="HbA1c Recorded" fld="91" baseField="0" baseItem="0"/>
    <dataField name="Cholesterol Recorded" fld="92" baseField="0" baseItem="0"/>
    <dataField name="Creatinine Recorded" fld="93" baseField="0" baseItem="0"/>
    <dataField name="Urine Albumin Recorded" fld="94" baseField="0" baseItem="0"/>
    <dataField name="Foot Examination Recorded" fld="96" baseField="1" baseItem="3"/>
    <dataField name="Smoking Status Recorded" fld="95" baseField="1" baseItem="3"/>
  </dataFields>
  <formats count="2">
    <format dxfId="1">
      <pivotArea outline="0" fieldPosition="0">
        <references count="1">
          <reference field="4294967294" count="1">
            <x v="0"/>
          </reference>
        </references>
      </pivotArea>
    </format>
    <format dxfId="0">
      <pivotArea outline="0" collapsedLevelsAreSubtotals="1" fieldPosition="0"/>
    </format>
  </formats>
  <chartFormats count="27">
    <chartFormat chart="11" format="0" series="1">
      <pivotArea type="data" outline="0" fieldPosition="0">
        <references count="1">
          <reference field="4294967294" count="1" selected="0">
            <x v="0"/>
          </reference>
        </references>
      </pivotArea>
    </chartFormat>
    <chartFormat chart="11" format="13" series="1">
      <pivotArea type="data" outline="0" fieldPosition="0">
        <references count="1">
          <reference field="4294967294" count="1" selected="0">
            <x v="1"/>
          </reference>
        </references>
      </pivotArea>
    </chartFormat>
    <chartFormat chart="11" format="14" series="1">
      <pivotArea type="data" outline="0" fieldPosition="0">
        <references count="1">
          <reference field="4294967294" count="1" selected="0">
            <x v="2"/>
          </reference>
        </references>
      </pivotArea>
    </chartFormat>
    <chartFormat chart="11" format="15" series="1">
      <pivotArea type="data" outline="0" fieldPosition="0">
        <references count="1">
          <reference field="4294967294" count="1" selected="0">
            <x v="3"/>
          </reference>
        </references>
      </pivotArea>
    </chartFormat>
    <chartFormat chart="11" format="16" series="1">
      <pivotArea type="data" outline="0" fieldPosition="0">
        <references count="1">
          <reference field="4294967294" count="1" selected="0">
            <x v="4"/>
          </reference>
        </references>
      </pivotArea>
    </chartFormat>
    <chartFormat chart="11" format="17" series="1">
      <pivotArea type="data" outline="0" fieldPosition="0">
        <references count="1">
          <reference field="4294967294" count="1" selected="0">
            <x v="5"/>
          </reference>
        </references>
      </pivotArea>
    </chartFormat>
    <chartFormat chart="11" format="18" series="1">
      <pivotArea type="data" outline="0" fieldPosition="0">
        <references count="1">
          <reference field="4294967294" count="1" selected="0">
            <x v="6"/>
          </reference>
        </references>
      </pivotArea>
    </chartFormat>
    <chartFormat chart="11" format="19" series="1">
      <pivotArea type="data" outline="0" fieldPosition="0">
        <references count="1">
          <reference field="4294967294" count="1" selected="0">
            <x v="8"/>
          </reference>
        </references>
      </pivotArea>
    </chartFormat>
    <chartFormat chart="11" format="20" series="1">
      <pivotArea type="data" outline="0" fieldPosition="0">
        <references count="1">
          <reference field="4294967294" count="1" selected="0">
            <x v="7"/>
          </reference>
        </references>
      </pivotArea>
    </chartFormat>
    <chartFormat chart="12" format="21" series="1">
      <pivotArea type="data" outline="0" fieldPosition="0">
        <references count="1">
          <reference field="4294967294" count="1" selected="0">
            <x v="0"/>
          </reference>
        </references>
      </pivotArea>
    </chartFormat>
    <chartFormat chart="12" format="34" series="1">
      <pivotArea type="data" outline="0" fieldPosition="0">
        <references count="1">
          <reference field="4294967294" count="1" selected="0">
            <x v="1"/>
          </reference>
        </references>
      </pivotArea>
    </chartFormat>
    <chartFormat chart="12" format="35" series="1">
      <pivotArea type="data" outline="0" fieldPosition="0">
        <references count="1">
          <reference field="4294967294" count="1" selected="0">
            <x v="2"/>
          </reference>
        </references>
      </pivotArea>
    </chartFormat>
    <chartFormat chart="12" format="36" series="1">
      <pivotArea type="data" outline="0" fieldPosition="0">
        <references count="1">
          <reference field="4294967294" count="1" selected="0">
            <x v="3"/>
          </reference>
        </references>
      </pivotArea>
    </chartFormat>
    <chartFormat chart="12" format="37" series="1">
      <pivotArea type="data" outline="0" fieldPosition="0">
        <references count="1">
          <reference field="4294967294" count="1" selected="0">
            <x v="4"/>
          </reference>
        </references>
      </pivotArea>
    </chartFormat>
    <chartFormat chart="12" format="38" series="1">
      <pivotArea type="data" outline="0" fieldPosition="0">
        <references count="1">
          <reference field="4294967294" count="1" selected="0">
            <x v="5"/>
          </reference>
        </references>
      </pivotArea>
    </chartFormat>
    <chartFormat chart="12" format="39" series="1">
      <pivotArea type="data" outline="0" fieldPosition="0">
        <references count="1">
          <reference field="4294967294" count="1" selected="0">
            <x v="6"/>
          </reference>
        </references>
      </pivotArea>
    </chartFormat>
    <chartFormat chart="12" format="40" series="1">
      <pivotArea type="data" outline="0" fieldPosition="0">
        <references count="1">
          <reference field="4294967294" count="1" selected="0">
            <x v="8"/>
          </reference>
        </references>
      </pivotArea>
    </chartFormat>
    <chartFormat chart="12" format="41" series="1">
      <pivotArea type="data" outline="0" fieldPosition="0">
        <references count="1">
          <reference field="4294967294" count="1" selected="0">
            <x v="7"/>
          </reference>
        </references>
      </pivotArea>
    </chartFormat>
    <chartFormat chart="13" format="42" series="1">
      <pivotArea type="data" outline="0" fieldPosition="0">
        <references count="1">
          <reference field="4294967294" count="1" selected="0">
            <x v="0"/>
          </reference>
        </references>
      </pivotArea>
    </chartFormat>
    <chartFormat chart="13" format="55" series="1">
      <pivotArea type="data" outline="0" fieldPosition="0">
        <references count="1">
          <reference field="4294967294" count="1" selected="0">
            <x v="1"/>
          </reference>
        </references>
      </pivotArea>
    </chartFormat>
    <chartFormat chart="13" format="56" series="1">
      <pivotArea type="data" outline="0" fieldPosition="0">
        <references count="1">
          <reference field="4294967294" count="1" selected="0">
            <x v="2"/>
          </reference>
        </references>
      </pivotArea>
    </chartFormat>
    <chartFormat chart="13" format="57" series="1">
      <pivotArea type="data" outline="0" fieldPosition="0">
        <references count="1">
          <reference field="4294967294" count="1" selected="0">
            <x v="3"/>
          </reference>
        </references>
      </pivotArea>
    </chartFormat>
    <chartFormat chart="13" format="58" series="1">
      <pivotArea type="data" outline="0" fieldPosition="0">
        <references count="1">
          <reference field="4294967294" count="1" selected="0">
            <x v="4"/>
          </reference>
        </references>
      </pivotArea>
    </chartFormat>
    <chartFormat chart="13" format="59" series="1">
      <pivotArea type="data" outline="0" fieldPosition="0">
        <references count="1">
          <reference field="4294967294" count="1" selected="0">
            <x v="5"/>
          </reference>
        </references>
      </pivotArea>
    </chartFormat>
    <chartFormat chart="13" format="60" series="1">
      <pivotArea type="data" outline="0" fieldPosition="0">
        <references count="1">
          <reference field="4294967294" count="1" selected="0">
            <x v="6"/>
          </reference>
        </references>
      </pivotArea>
    </chartFormat>
    <chartFormat chart="13" format="61" series="1">
      <pivotArea type="data" outline="0" fieldPosition="0">
        <references count="1">
          <reference field="4294967294" count="1" selected="0">
            <x v="8"/>
          </reference>
        </references>
      </pivotArea>
    </chartFormat>
    <chartFormat chart="13" format="62" series="1">
      <pivotArea type="data" outline="0" fieldPosition="0">
        <references count="1">
          <reference field="4294967294" count="1" selected="0">
            <x v="7"/>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2" xr16:uid="{C2A054CB-3AFC-42F3-B39E-A9890856FDB1}" autoFormatId="16" applyNumberFormats="0" applyBorderFormats="0" applyFontFormats="0" applyPatternFormats="0" applyAlignmentFormats="0" applyWidthHeightFormats="0">
  <queryTableRefresh nextId="201">
    <queryTableFields count="55">
      <queryTableField id="199" name="Locality" tableColumnId="8"/>
      <queryTableField id="195" name="SubLocality" tableColumnId="2"/>
      <queryTableField id="3" name="Practice" tableColumnId="3"/>
      <queryTableField id="197" name="OrgID" tableColumnId="4"/>
      <queryTableField id="5" name="Rel_D" tableColumnId="5"/>
      <queryTableField id="82" name="Merged" tableColumnId="82"/>
      <queryTableField id="93" name="T2-00 Type 2 Diabetes patients (17+)" tableColumnId="87"/>
      <queryTableField id="94" name="BG-01 HbA1c recorded" tableColumnId="88"/>
      <queryTableField id="96" name="BG-0101 HbA1c &lt;= 58mmol/mol [PAYMENT]" tableColumnId="90"/>
      <queryTableField id="97" name="BP-00 T2 Diabetes aged 17+ excluding Moderate or Severe Frailty" tableColumnId="91"/>
      <queryTableField id="98" name="BP-01 Patients Pts exc CKD with Hypertension" tableColumnId="92"/>
      <queryTableField id="100" name="BP-01b BP on Target (=&lt;140/90) [PAYMENT]" tableColumnId="94"/>
      <queryTableField id="101" name="BP-02 Diabetic pts with Hypertension &amp; CKD stage 3-5" tableColumnId="95"/>
      <queryTableField id="176" name="BP-02b BP on Target (=&lt;130/80) [PAYMENT]" tableColumnId="168"/>
      <queryTableField id="104" name="CP-01 Patients with Serum creatinine recorded (12m)" tableColumnId="98"/>
      <queryTableField id="105" name="CP-02 Patients with BMI recorded (12m)" tableColumnId="99"/>
      <queryTableField id="106" name="CP-03 Patients with Urine Albumin recorded (12m)" tableColumnId="100"/>
      <queryTableField id="107" name="CP-04 Patients with Smoking status recorded (12m)" tableColumnId="101"/>
      <queryTableField id="108" name="CP-05 Patients with Foot Exam recorded (12m)" tableColumnId="102"/>
      <queryTableField id="109" name="CP-06 Patients with HbA1c recorded (12m)" tableColumnId="103"/>
      <queryTableField id="110" name="CP-07 Patients with Cholesterol recorded (12m)" tableColumnId="104"/>
      <queryTableField id="111" name="CP-08 Patients with BP recorded (12m)" tableColumnId="105"/>
      <queryTableField id="112" name="CP-88 Patients receiving NICE recommended care processes (9) [PAYMENT]" tableColumnId="106"/>
      <queryTableField id="113" name="CP-RS Patients with Retinal Screening recorded (12m)" tableColumnId="107"/>
      <queryTableField id="114" name="T2-01 Type 2 Diabetes Patients (18+)" tableColumnId="108"/>
      <queryTableField id="115" name="CVD-RM Type 2 Diabetes aged 18+ excluding Moderate or Severe Fraility" tableColumnId="109"/>
      <queryTableField id="117" name="CVD-RM-01 Patients without CVD (IHD, Sroke/TIA, PAD) and QRisk &gt;=10" tableColumnId="111"/>
      <queryTableField id="118" name="CVD-RM-0101 On Statins (12m) - Low Intensity" tableColumnId="112"/>
      <queryTableField id="187" name="CVD-RM-02 Patients with CVD (IHD, Stroke/TIA, PAD)" tableColumnId="173"/>
      <queryTableField id="188" name="CVD-RM-0201 On Statins (12m) - High Intensity" tableColumnId="174"/>
      <queryTableField id="191" name="T2Day - Type 2 Diabetics aged 18 - 39 yrs" tableColumnId="6"/>
      <queryTableField id="192" name="T2 age 18 - 39 yrs extended consultation [PAYMENT]" tableColumnId="7"/>
      <queryTableField id="124" name="01a Hospital Care Recorded" tableColumnId="118"/>
      <queryTableField id="125" name="01b GP Care Recorded" tableColumnId="119"/>
      <queryTableField id="126" name="02 HbA1c Control Recorded" tableColumnId="120"/>
      <queryTableField id="127" name="02a HbA1c good control" tableColumnId="121"/>
      <queryTableField id="128" name="02b HbA1c poor control" tableColumnId="122"/>
      <queryTableField id="129" name="03 Advice given about weight management" tableColumnId="123"/>
      <queryTableField id="130" name="03a Exercise on prescription" tableColumnId="124"/>
      <queryTableField id="131" name="03b Referral to physical activity programme" tableColumnId="125"/>
      <queryTableField id="132" name="03c Intervention for physical activity declined" tableColumnId="126"/>
      <queryTableField id="133" name="04a Discussed health literacy" tableColumnId="127"/>
      <queryTableField id="134" name="04b Discussed housing" tableColumnId="128"/>
      <queryTableField id="135" name="04c Discussed financial needs" tableColumnId="129"/>
      <queryTableField id="136" name="04d Discussed social isolation" tableColumnId="130"/>
      <queryTableField id="137" name="05 Referral to social prescriber" tableColumnId="131"/>
      <queryTableField id="138" name="06 8 Care Processes" tableColumnId="132"/>
      <queryTableField id="139" name="06a BP Recorded" tableColumnId="133"/>
      <queryTableField id="140" name="06b BMI Recorded" tableColumnId="134"/>
      <queryTableField id="141" name="06c HbA1c Recorded" tableColumnId="135"/>
      <queryTableField id="142" name="06d Cholesterol Recorded" tableColumnId="136"/>
      <queryTableField id="143" name="06e Creatinine Recorded" tableColumnId="137"/>
      <queryTableField id="144" name="06f Urine Albumin Recorded" tableColumnId="138"/>
      <queryTableField id="145" name="06g Foot Examination Recorded" tableColumnId="139"/>
      <queryTableField id="146" name="06h Smoking Status Recorded" tableColumnId="140"/>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5" xr10:uid="{C49D6C3B-5A6E-4DDC-ADD4-87BE8D4A3CD6}" sourceName="Rel_D">
  <pivotTables>
    <pivotTable tabId="28" name="CPPivot2"/>
    <pivotTable tabId="4" name="PivotTable1"/>
    <pivotTable tabId="4" name="PivotTable2"/>
  </pivotTables>
  <data>
    <tabular pivotCacheId="187327248">
      <items count="6">
        <i x="0"/>
        <i x="1"/>
        <i x="2"/>
        <i x="3"/>
        <i x="4"/>
        <i x="5" s="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311" xr10:uid="{920BC4A2-833D-4DD9-BC8E-755F3698B4C5}" sourceName="Rel_D">
  <pivotTables>
    <pivotTable tabId="29" name="PivotTable1"/>
    <pivotTable tabId="31" name="PivotTable1"/>
  </pivotTables>
  <data>
    <tabular pivotCacheId="187327248">
      <items count="6">
        <i x="0"/>
        <i x="1"/>
        <i x="2"/>
        <i x="3"/>
        <i x="4"/>
        <i x="5" s="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 xr10:uid="{C49BBA3A-659B-4630-AD2C-8B19CEE17E88}" sourceName="SubLocality">
  <pivotTables>
    <pivotTable tabId="25" name="PivotTable1"/>
  </pivotTables>
  <data>
    <tabular pivotCacheId="187327248">
      <items count="18">
        <i x="1" s="1"/>
        <i x="11" s="1"/>
        <i x="2" s="1"/>
        <i x="3" s="1"/>
        <i x="12" s="1"/>
        <i x="6" s="1"/>
        <i x="7" s="1"/>
        <i x="8" s="1"/>
        <i x="9" s="1"/>
        <i x="10" s="1"/>
        <i x="13" s="1"/>
        <i x="4" s="1"/>
        <i x="14" s="1"/>
        <i x="0" s="1"/>
        <i x="15" s="1"/>
        <i x="16" s="1"/>
        <i x="5" s="1"/>
        <i x="17" s="1"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1" xr10:uid="{7F6E4CE7-94EA-4753-B69D-82ACE7221B71}" sourceName="SubLocality">
  <pivotTables>
    <pivotTable tabId="28" name="CPPivot2"/>
  </pivotTables>
  <data>
    <tabular pivotCacheId="187327248">
      <items count="18">
        <i x="1" s="1"/>
        <i x="11" s="1"/>
        <i x="2" s="1"/>
        <i x="3" s="1"/>
        <i x="12" s="1"/>
        <i x="6" s="1"/>
        <i x="7" s="1"/>
        <i x="8" s="1"/>
        <i x="9" s="1"/>
        <i x="10" s="1"/>
        <i x="13" s="1"/>
        <i x="4" s="1"/>
        <i x="14" s="1"/>
        <i x="0" s="1"/>
        <i x="15" s="1"/>
        <i x="16" s="1"/>
        <i x="5" s="1"/>
        <i x="17" s="1" nd="1"/>
      </items>
    </tabular>
  </data>
  <extLst>
    <x:ext xmlns:x15="http://schemas.microsoft.com/office/spreadsheetml/2010/11/main" uri="{470722E0-AACD-4C17-9CDC-17EF765DBC7E}">
      <x15:slicerCacheHideItemsWithNoData/>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2" xr10:uid="{5D341D3B-9EDC-421D-97C4-B83D81672BC3}" sourceName="SubLocality">
  <pivotTables>
    <pivotTable tabId="29" name="PivotTable1"/>
  </pivotTables>
  <data>
    <tabular pivotCacheId="187327248">
      <items count="18">
        <i x="1" s="1"/>
        <i x="11" s="1"/>
        <i x="2" s="1"/>
        <i x="3" s="1"/>
        <i x="12" s="1"/>
        <i x="6" s="1"/>
        <i x="7" s="1"/>
        <i x="8" s="1"/>
        <i x="9" s="1"/>
        <i x="10" s="1"/>
        <i x="13" s="1"/>
        <i x="4" s="1"/>
        <i x="14" s="1"/>
        <i x="0" s="1"/>
        <i x="15" s="1"/>
        <i x="16" s="1"/>
        <i x="5" s="1"/>
        <i x="17" s="1" nd="1"/>
      </items>
    </tabular>
  </data>
  <extLst>
    <x:ext xmlns:x15="http://schemas.microsoft.com/office/spreadsheetml/2010/11/main" uri="{470722E0-AACD-4C17-9CDC-17EF765DBC7E}">
      <x15:slicerCacheHideItemsWithNoData/>
    </x:ext>
  </extLst>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 xr10:uid="{AA28407B-F4F7-42E7-B848-99160EC98107}" sourceName="Locality">
  <pivotTables>
    <pivotTable tabId="28" name="CPPivot2"/>
    <pivotTable tabId="4" name="PivotTable1"/>
    <pivotTable tabId="4" name="PivotTable2"/>
    <pivotTable tabId="31" name="PivotTable1"/>
    <pivotTable tabId="29" name="PivotTable1"/>
    <pivotTable tabId="12" name="PivotTable1"/>
    <pivotTable tabId="25" name="PivotTable1"/>
  </pivotTables>
  <data>
    <tabular pivotCacheId="187327248">
      <items count="3">
        <i x="0" s="1"/>
        <i x="1" s="1"/>
        <i x="2" s="1"/>
      </items>
    </tabular>
  </data>
  <extLst>
    <x:ext xmlns:x15="http://schemas.microsoft.com/office/spreadsheetml/2010/11/main" uri="{470722E0-AACD-4C17-9CDC-17EF765DBC7E}">
      <x15:slicerCacheHideItemsWithNoData/>
    </x:ext>
  </extLst>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 xr10:uid="{8CA00133-A703-4681-B2AF-2A2E41B7A0C0}" sourceName="Rel_D">
  <pivotTables>
    <pivotTable tabId="25" name="PivotTable1"/>
    <pivotTable tabId="12" name="PivotTable1"/>
  </pivotTables>
  <data>
    <tabular pivotCacheId="187327248">
      <items count="6">
        <i x="0"/>
        <i x="1"/>
        <i x="2"/>
        <i x="3"/>
        <i x="4"/>
        <i x="5" s="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7" xr10:uid="{39A1C382-9C20-4202-B5FA-8A522D6A74A8}" cache="Slicer_Rel_D5" caption="Rel_D" startItem="5" lockedPosition="1" rowHeight="241300"/>
  <slicer name="SubLocality 1" xr10:uid="{78844C09-8D11-4C3E-8362-F987EA7EBEE3}" cache="Slicer_SubLocality1" caption="SubLocality" lockedPosition="1" rowHeight="241300"/>
  <slicer name="Locality" xr10:uid="{CA0050BA-5DF8-4F47-8594-15000FCAEB7F}" cache="Slicer_Locality" caption="Locality"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SubLocality" xr10:uid="{F12F99AD-C5C5-4B59-B370-44976AAABD96}" cache="Slicer_SubLocality" caption="SubLocality" lockedPosition="1" rowHeight="241300"/>
  <slicer name="Locality 1" xr10:uid="{C41F0DB7-B535-4522-93BF-56D8F6AA1774}" cache="Slicer_Locality" caption="Locality" rowHeight="241300"/>
  <slicer name="Rel_D" xr10:uid="{2EC57788-FA26-40F8-BA2F-6CA348A046B1}" cache="Slicer_Rel_D" caption="Rel_D" startItem="5" lockedPosition="1"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8" xr10:uid="{6F920CAE-147D-4EE2-9A28-2B3F4A524DE9}" cache="Slicer_Rel_D311" caption="Rel_D" startItem="5" lockedPosition="1" rowHeight="241300"/>
  <slicer name="SubLocality 2" xr10:uid="{1E597FAC-D00D-4110-8A57-A7E7A39157C5}" cache="Slicer_SubLocality2" caption="SubLocality" lockedPosition="1" rowHeight="241300"/>
  <slicer name="Locality 2" xr10:uid="{E2B162DB-35D9-4BB8-A1D5-96016529BB18}" cache="Slicer_Locality" caption="Locality"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4DB683F5-5DA7-42DF-8DDA-95C86C6A9F13}" name="Data_Output" displayName="Data_Output" ref="A1:BC678" tableType="queryTable" totalsRowShown="0">
  <autoFilter ref="A1:BC678" xr:uid="{4DB683F5-5DA7-42DF-8DDA-95C86C6A9F13}"/>
  <tableColumns count="55">
    <tableColumn id="8" xr3:uid="{D550AD36-6130-4169-ABBC-8DE41439C17D}" uniqueName="8" name="Locality" queryTableFieldId="199"/>
    <tableColumn id="2" xr3:uid="{E0E87E8F-AD08-46D6-9A20-60E330962BB6}" uniqueName="2" name="SubLocality" queryTableFieldId="195" dataDxfId="58"/>
    <tableColumn id="3" xr3:uid="{9333A3E1-0747-4691-8407-30568809FDD5}" uniqueName="3" name="Practice" queryTableFieldId="3" dataDxfId="57"/>
    <tableColumn id="4" xr3:uid="{634B1B51-DC30-4E09-AFDB-C5B7732367EC}" uniqueName="4" name="OrgID" queryTableFieldId="197" dataDxfId="56"/>
    <tableColumn id="5" xr3:uid="{25A658EA-087D-4195-AFBD-95F2C8C330CA}" uniqueName="5" name="Rel_D" queryTableFieldId="5" dataDxfId="55"/>
    <tableColumn id="82" xr3:uid="{65AF2816-FA68-474E-A390-3C9C9C182ACC}" uniqueName="82" name="Merged" queryTableFieldId="82" dataDxfId="54"/>
    <tableColumn id="87" xr3:uid="{3B33F616-F8D1-406A-8860-4AFD0807773B}" uniqueName="87" name="T2-00 Type 2 Diabetes patients (17+)" queryTableFieldId="93" dataDxfId="53"/>
    <tableColumn id="88" xr3:uid="{C6F3B8EE-A788-444B-ABEE-4D48F285FB5B}" uniqueName="88" name="BG-01 HbA1c recorded" queryTableFieldId="94" dataDxfId="52"/>
    <tableColumn id="90" xr3:uid="{DBFCED52-B7D8-4B0D-99C4-12BE63BB47CE}" uniqueName="90" name="BG-0101 HbA1c &lt;= 58mmol/mol [PAYMENT]" queryTableFieldId="96" dataDxfId="51"/>
    <tableColumn id="91" xr3:uid="{A37F2A1B-90F9-4C57-88ED-F5D39950A196}" uniqueName="91" name="BP-00 T2 Diabetes aged 17+ excluding Moderate or Severe Frailty" queryTableFieldId="97" dataDxfId="50"/>
    <tableColumn id="92" xr3:uid="{2ACE6A1D-3D6D-479C-8202-17B67683A1DD}" uniqueName="92" name="BP-01 Patients Pts exc CKD with Hypertension" queryTableFieldId="98" dataDxfId="49"/>
    <tableColumn id="94" xr3:uid="{2285E802-EAF9-4F9F-86A3-185B93A185AE}" uniqueName="94" name="BP-01b BP on Target (=&lt;140/90) [PAYMENT]" queryTableFieldId="100" dataDxfId="48"/>
    <tableColumn id="95" xr3:uid="{07A98101-9DEF-4C30-8A2F-96EC4B9A682F}" uniqueName="95" name="BP-02 Diabetic pts with Hypertension &amp; CKD stage 3-5" queryTableFieldId="101" dataDxfId="47"/>
    <tableColumn id="168" xr3:uid="{3FFFF38F-78AB-4D3D-AF04-8751D0814481}" uniqueName="168" name="BP-02b BP on Target (=&lt;130/80) [PAYMENT]" queryTableFieldId="176"/>
    <tableColumn id="98" xr3:uid="{200C48F4-9949-42C3-926A-EE794CE78D34}" uniqueName="98" name="CP-01 Patients with Serum creatinine recorded (12m)" queryTableFieldId="104" dataDxfId="46"/>
    <tableColumn id="99" xr3:uid="{75D16AA4-C770-427A-A4F6-9D1043FD94E0}" uniqueName="99" name="CP-02 Patients with BMI recorded (12m)" queryTableFieldId="105" dataDxfId="45"/>
    <tableColumn id="100" xr3:uid="{F2AEF2C8-1BBB-4676-A801-5932E65E55F4}" uniqueName="100" name="CP-03 Patients with Urine Albumin recorded (12m)" queryTableFieldId="106" dataDxfId="44"/>
    <tableColumn id="101" xr3:uid="{92D0D8B4-7FB6-4757-9890-F1371A9DCFCF}" uniqueName="101" name="CP-04 Patients with Smoking status recorded (12m)" queryTableFieldId="107" dataDxfId="43"/>
    <tableColumn id="102" xr3:uid="{27F53A14-07F7-484D-B11E-4BF9409BEB2B}" uniqueName="102" name="CP-05 Patients with Foot Exam recorded (12m)" queryTableFieldId="108" dataDxfId="42"/>
    <tableColumn id="103" xr3:uid="{DC2B4E6E-7FE8-47F0-BFDB-C6E42F3969D6}" uniqueName="103" name="CP-06 Patients with HbA1c recorded (12m)" queryTableFieldId="109" dataDxfId="41"/>
    <tableColumn id="104" xr3:uid="{2DB3E567-60A6-420D-86A0-5AE45925C2C1}" uniqueName="104" name="CP-07 Patients with Cholesterol recorded (12m)" queryTableFieldId="110" dataDxfId="40"/>
    <tableColumn id="105" xr3:uid="{2436B19E-F0B4-4CAC-87A8-FDB2C10771FA}" uniqueName="105" name="CP-08 Patients with BP recorded (12m)" queryTableFieldId="111" dataDxfId="39"/>
    <tableColumn id="106" xr3:uid="{FFD4EB55-688D-4BCD-B8A0-AE899F9A64C1}" uniqueName="106" name="CP-88 Patients receiving NICE recommended care processes (9) [PAYMENT]" queryTableFieldId="112" dataDxfId="38"/>
    <tableColumn id="107" xr3:uid="{4689969C-4F21-425F-B309-83C42D73628F}" uniqueName="107" name="CP-RS Patients with Retinal Screening recorded (12m)" queryTableFieldId="113" dataDxfId="37"/>
    <tableColumn id="108" xr3:uid="{18A0E1C8-EEB8-442B-8137-E370B3533E61}" uniqueName="108" name="T2-01 Type 2 Diabetes Patients (18+)" queryTableFieldId="114" dataDxfId="36"/>
    <tableColumn id="109" xr3:uid="{F7FDA00A-CF05-467E-9BA1-1002211709A4}" uniqueName="109" name="CVD-RM Type 2 Diabetes aged 18+ excluding Moderate or Severe Fraility" queryTableFieldId="115" dataDxfId="35"/>
    <tableColumn id="111" xr3:uid="{A5CDD75A-41FA-4473-8907-7B799E36367B}" uniqueName="111" name="CVD-RM-01 Patients without CVD (IHD, Sroke/TIA, PAD) and QRisk &gt;=10" queryTableFieldId="117" dataDxfId="34"/>
    <tableColumn id="112" xr3:uid="{DCFC7A23-AA23-4728-91A8-6FF0F415BAB8}" uniqueName="112" name="CVD-RM-0101 On Statins (12m) - Low Intensity" queryTableFieldId="118" dataDxfId="33"/>
    <tableColumn id="173" xr3:uid="{23C00185-7571-4284-9486-8A44CBC8CB51}" uniqueName="173" name="CVD-RM-02 Patients with CVD (IHD, Stroke/TIA, PAD)" queryTableFieldId="187"/>
    <tableColumn id="174" xr3:uid="{D4073C2E-9BAE-40B0-8CA1-CB83EBE18A92}" uniqueName="174" name="CVD-RM-0201 On Statins (12m) - High Intensity" queryTableFieldId="188"/>
    <tableColumn id="6" xr3:uid="{8B97FB5A-B830-4E3F-A581-718E8811D9B9}" uniqueName="6" name="T2Day - Type 2 Diabetics aged 18 - 39 yrs" queryTableFieldId="191"/>
    <tableColumn id="7" xr3:uid="{835CAA9D-AE17-49F7-A562-E2CFF301FE45}" uniqueName="7" name="T2 age 18 - 39 yrs extended consultation [PAYMENT]" queryTableFieldId="192"/>
    <tableColumn id="118" xr3:uid="{F7339894-0354-4A0B-98DF-FFB60539C078}" uniqueName="118" name="01a Hospital Care Recorded" queryTableFieldId="124" dataDxfId="32"/>
    <tableColumn id="119" xr3:uid="{A0A1684B-CDCD-48B2-A16C-571776603B1B}" uniqueName="119" name="01b GP Care Recorded" queryTableFieldId="125" dataDxfId="31"/>
    <tableColumn id="120" xr3:uid="{063311E4-1A16-43AD-BB8F-6EECC8D0D5EF}" uniqueName="120" name="02 HbA1c Control Recorded" queryTableFieldId="126" dataDxfId="30"/>
    <tableColumn id="121" xr3:uid="{4FA4872D-E8F9-4CA3-8D37-1A2CD3EDDDCA}" uniqueName="121" name="02a HbA1c good control" queryTableFieldId="127" dataDxfId="29"/>
    <tableColumn id="122" xr3:uid="{1A37B4F4-2763-45F7-BC9B-00C60BE84A94}" uniqueName="122" name="02b HbA1c poor control" queryTableFieldId="128" dataDxfId="28"/>
    <tableColumn id="123" xr3:uid="{6C2877D1-3406-4EA0-B7E0-5A1D41264662}" uniqueName="123" name="03 Advice given about weight management" queryTableFieldId="129" dataDxfId="27"/>
    <tableColumn id="124" xr3:uid="{21BDA4E9-98EE-4530-B592-E6A72F15B934}" uniqueName="124" name="03a Exercise on prescription" queryTableFieldId="130" dataDxfId="26"/>
    <tableColumn id="125" xr3:uid="{29D6809D-89AB-48E5-A254-E4A72D052A9E}" uniqueName="125" name="03b Referral to physical activity programme" queryTableFieldId="131" dataDxfId="25"/>
    <tableColumn id="126" xr3:uid="{7D618DB9-78F7-4CB7-A9A7-61734D2E6269}" uniqueName="126" name="03c Intervention for physical activity declined" queryTableFieldId="132" dataDxfId="24"/>
    <tableColumn id="127" xr3:uid="{4FDE7219-3C47-4D85-A5AC-8405823CAC43}" uniqueName="127" name="04a Discussed health literacy" queryTableFieldId="133" dataDxfId="23"/>
    <tableColumn id="128" xr3:uid="{A535A6E7-D7F5-4EA3-8703-6C5D19309DB4}" uniqueName="128" name="04b Discussed housing" queryTableFieldId="134" dataDxfId="22"/>
    <tableColumn id="129" xr3:uid="{14A6A59B-AC15-4115-88A8-426DF19867BB}" uniqueName="129" name="04c Discussed financial needs" queryTableFieldId="135" dataDxfId="21"/>
    <tableColumn id="130" xr3:uid="{484CB925-8C40-4270-BDE5-A84ED513332C}" uniqueName="130" name="04d Discussed social isolation" queryTableFieldId="136" dataDxfId="20"/>
    <tableColumn id="131" xr3:uid="{16C2EB9D-A92D-4C56-8F0B-8FFC5B311F20}" uniqueName="131" name="05 Referral to social prescriber" queryTableFieldId="137" dataDxfId="19"/>
    <tableColumn id="132" xr3:uid="{4EC1EF9F-6379-4875-B205-A87EAFE58C32}" uniqueName="132" name="06 8 Care Processes" queryTableFieldId="138" dataDxfId="18"/>
    <tableColumn id="133" xr3:uid="{E90341D2-0600-44F1-8850-6C05653359BA}" uniqueName="133" name="06a BP Recorded" queryTableFieldId="139" dataDxfId="17"/>
    <tableColumn id="134" xr3:uid="{CBF3EBB0-42C0-4BDF-88C9-1A25F44F2037}" uniqueName="134" name="06b BMI Recorded" queryTableFieldId="140" dataDxfId="16"/>
    <tableColumn id="135" xr3:uid="{673239FE-48F0-4C7F-9211-F6744C852D48}" uniqueName="135" name="06c HbA1c Recorded" queryTableFieldId="141" dataDxfId="15"/>
    <tableColumn id="136" xr3:uid="{344A1F98-9DB0-4D91-8D0C-1F963893B133}" uniqueName="136" name="06d Cholesterol Recorded" queryTableFieldId="142" dataDxfId="14"/>
    <tableColumn id="137" xr3:uid="{DAA0E4A7-83A4-4693-953A-9EB04621970F}" uniqueName="137" name="06e Creatinine Recorded" queryTableFieldId="143" dataDxfId="13"/>
    <tableColumn id="138" xr3:uid="{3AA2E5FD-590D-4C0C-867F-BB8FCFB67552}" uniqueName="138" name="06f Urine Albumin Recorded" queryTableFieldId="144" dataDxfId="12"/>
    <tableColumn id="139" xr3:uid="{87D52B83-43C8-414D-8CB0-01ACF3BB4C8C}" uniqueName="139" name="06g Foot Examination Recorded" queryTableFieldId="145" dataDxfId="11"/>
    <tableColumn id="140" xr3:uid="{F80272D6-3C7F-4485-9F26-2ECF2B915122}" uniqueName="140" name="06h Smoking Status Recorded" queryTableFieldId="146" dataDxfId="10"/>
  </tableColumns>
  <tableStyleInfo name="TableStyleMedium7"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BF6D3E28-F5AB-4402-876C-C97D80734E34}" name="Metric_Names" displayName="Metric_Names" ref="A2:B51" totalsRowShown="0">
  <autoFilter ref="A2:B51" xr:uid="{BF6D3E28-F5AB-4402-876C-C97D80734E34}"/>
  <tableColumns count="2">
    <tableColumn id="1" xr3:uid="{36E5891E-77F2-4DCE-935D-FBA662804A38}" name="Column1" dataDxfId="9"/>
    <tableColumn id="2" xr3:uid="{5044E292-7C03-4C5F-8D65-FAF3D7F5E5CF}" name="Column2" dataDxfId="8">
      <calculatedColumnFormula>RIGHT(Metric_Names[[#This Row],[Column1]],LEN(Metric_Names[[#This Row],[Column1]])-6)</calculatedColumnFormula>
    </tableColumn>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1.xml"/><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pivotTable" Target="../pivotTables/pivotTable2.xml"/><Relationship Id="rId4" Type="http://schemas.microsoft.com/office/2007/relationships/slicer" Target="../slicers/slicer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3.xml"/><Relationship Id="rId4" Type="http://schemas.microsoft.com/office/2007/relationships/slicer" Target="../slicers/slicer3.xml"/></Relationships>
</file>

<file path=xl/worksheets/_rels/sheet5.xml.rels><?xml version="1.0" encoding="UTF-8" standalone="yes"?>
<Relationships xmlns="http://schemas.openxmlformats.org/package/2006/relationships"><Relationship Id="rId1" Type="http://schemas.openxmlformats.org/officeDocument/2006/relationships/table" Target="../tables/table1.xml"/></Relationships>
</file>

<file path=xl/worksheets/_rels/sheet6.xml.rels><?xml version="1.0" encoding="UTF-8" standalone="yes"?>
<Relationships xmlns="http://schemas.openxmlformats.org/package/2006/relationships"><Relationship Id="rId1" Type="http://schemas.openxmlformats.org/officeDocument/2006/relationships/table" Target="../tables/table2.xml"/></Relationships>
</file>

<file path=xl/worksheets/_rels/sheet7.xml.rels><?xml version="1.0" encoding="UTF-8" standalone="yes"?>
<Relationships xmlns="http://schemas.openxmlformats.org/package/2006/relationships"><Relationship Id="rId2" Type="http://schemas.openxmlformats.org/officeDocument/2006/relationships/pivotTable" Target="../pivotTables/pivotTable5.xml"/><Relationship Id="rId1" Type="http://schemas.openxmlformats.org/officeDocument/2006/relationships/pivotTable" Target="../pivotTables/pivotTable4.xml"/></Relationships>
</file>

<file path=xl/worksheets/_rels/sheet8.xml.rels><?xml version="1.0" encoding="UTF-8" standalone="yes"?>
<Relationships xmlns="http://schemas.openxmlformats.org/package/2006/relationships"><Relationship Id="rId1" Type="http://schemas.openxmlformats.org/officeDocument/2006/relationships/pivotTable" Target="../pivotTables/pivotTable6.xml"/></Relationships>
</file>

<file path=xl/worksheets/_rels/sheet9.xml.rels><?xml version="1.0" encoding="UTF-8" standalone="yes"?>
<Relationships xmlns="http://schemas.openxmlformats.org/package/2006/relationships"><Relationship Id="rId1" Type="http://schemas.openxmlformats.org/officeDocument/2006/relationships/pivotTable" Target="../pivotTables/pivotTable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49"/>
  <sheetViews>
    <sheetView tabSelected="1" topLeftCell="B1" workbookViewId="0">
      <selection activeCell="B22" sqref="B22"/>
    </sheetView>
  </sheetViews>
  <sheetFormatPr defaultColWidth="0" defaultRowHeight="15" customHeight="1" zeroHeight="1" x14ac:dyDescent="0.25"/>
  <cols>
    <col min="1" max="1" width="9.140625" customWidth="1"/>
    <col min="2" max="2" width="159.28515625" customWidth="1"/>
    <col min="3" max="3" width="48.5703125" customWidth="1"/>
    <col min="4" max="23" width="9.140625" hidden="1" customWidth="1"/>
    <col min="24" max="25" width="0" hidden="1" customWidth="1"/>
    <col min="26" max="27" width="9.140625" hidden="1" customWidth="1"/>
    <col min="28" max="29" width="0" hidden="1" customWidth="1"/>
    <col min="30" max="16384" width="9.140625" hidden="1"/>
  </cols>
  <sheetData>
    <row r="1" spans="1:23" x14ac:dyDescent="0.25">
      <c r="A1" s="4"/>
      <c r="B1" s="4"/>
      <c r="C1" s="4"/>
      <c r="D1" s="4"/>
      <c r="E1" s="4"/>
      <c r="F1" s="4"/>
      <c r="G1" s="4"/>
      <c r="H1" s="4"/>
      <c r="I1" s="4"/>
      <c r="J1" s="4"/>
      <c r="K1" s="4"/>
      <c r="L1" s="4"/>
      <c r="M1" s="4"/>
      <c r="N1" s="4"/>
      <c r="O1" s="4"/>
      <c r="P1" s="4"/>
      <c r="Q1" s="4"/>
      <c r="R1" s="4"/>
      <c r="S1" s="4"/>
      <c r="T1" s="4"/>
      <c r="U1" s="4"/>
      <c r="V1" s="4"/>
      <c r="W1" s="4"/>
    </row>
    <row r="2" spans="1:23" ht="31.5" x14ac:dyDescent="0.5">
      <c r="A2" s="4"/>
      <c r="B2" s="7" t="s">
        <v>0</v>
      </c>
      <c r="C2" s="4"/>
      <c r="D2" s="4"/>
      <c r="E2" s="4"/>
      <c r="F2" s="4"/>
      <c r="G2" s="4"/>
      <c r="H2" s="4"/>
      <c r="I2" s="4"/>
      <c r="J2" s="4"/>
      <c r="K2" s="4"/>
      <c r="L2" s="4"/>
      <c r="M2" s="4"/>
      <c r="N2" s="4"/>
      <c r="O2" s="4"/>
      <c r="P2" s="4"/>
      <c r="Q2" s="4"/>
      <c r="R2" s="4"/>
      <c r="S2" s="4"/>
      <c r="T2" s="4"/>
      <c r="U2" s="4"/>
      <c r="V2" s="4"/>
      <c r="W2" s="4"/>
    </row>
    <row r="3" spans="1:23" x14ac:dyDescent="0.25">
      <c r="A3" s="4"/>
      <c r="B3" s="4"/>
      <c r="C3" s="4"/>
      <c r="D3" s="4"/>
      <c r="E3" s="4"/>
      <c r="F3" s="4"/>
      <c r="G3" s="4"/>
      <c r="H3" s="4"/>
      <c r="I3" s="4"/>
      <c r="J3" s="4"/>
      <c r="K3" s="4"/>
      <c r="L3" s="4"/>
      <c r="M3" s="4"/>
      <c r="N3" s="4"/>
      <c r="O3" s="4"/>
      <c r="P3" s="4"/>
      <c r="Q3" s="4"/>
      <c r="R3" s="4"/>
      <c r="S3" s="4"/>
      <c r="T3" s="4"/>
      <c r="U3" s="4"/>
      <c r="V3" s="4"/>
      <c r="W3" s="4"/>
    </row>
    <row r="4" spans="1:23" ht="23.25" x14ac:dyDescent="0.35">
      <c r="A4" s="4"/>
      <c r="B4" s="8" t="s">
        <v>1</v>
      </c>
      <c r="C4" s="4"/>
      <c r="D4" s="4"/>
      <c r="E4" s="4"/>
      <c r="F4" s="4"/>
      <c r="G4" s="4"/>
      <c r="H4" s="4"/>
      <c r="I4" s="4"/>
      <c r="J4" s="4"/>
      <c r="K4" s="4"/>
      <c r="L4" s="4"/>
      <c r="M4" s="4"/>
      <c r="N4" s="4"/>
      <c r="O4" s="4"/>
      <c r="P4" s="4"/>
      <c r="Q4" s="4"/>
      <c r="R4" s="4"/>
      <c r="S4" s="4"/>
      <c r="T4" s="4"/>
      <c r="U4" s="4"/>
      <c r="V4" s="4"/>
      <c r="W4" s="4"/>
    </row>
    <row r="5" spans="1:23" ht="23.25" x14ac:dyDescent="0.35">
      <c r="A5" s="4"/>
      <c r="B5" s="25"/>
      <c r="C5" s="4"/>
      <c r="D5" s="4"/>
      <c r="E5" s="4"/>
      <c r="F5" s="4"/>
      <c r="G5" s="4"/>
      <c r="H5" s="4"/>
      <c r="I5" s="4"/>
      <c r="J5" s="4"/>
      <c r="K5" s="4"/>
      <c r="L5" s="4"/>
      <c r="M5" s="4"/>
      <c r="N5" s="4"/>
      <c r="O5" s="4"/>
      <c r="P5" s="4"/>
      <c r="Q5" s="4"/>
      <c r="R5" s="4"/>
      <c r="S5" s="4"/>
      <c r="T5" s="4"/>
      <c r="U5" s="4"/>
      <c r="V5" s="4"/>
      <c r="W5" s="4"/>
    </row>
    <row r="6" spans="1:23" ht="23.25" x14ac:dyDescent="0.35">
      <c r="A6" s="4"/>
      <c r="B6" s="25"/>
      <c r="C6" s="4"/>
      <c r="D6" s="4"/>
      <c r="E6" s="4"/>
      <c r="F6" s="4"/>
      <c r="G6" s="4"/>
      <c r="H6" s="4"/>
      <c r="I6" s="4"/>
      <c r="J6" s="4"/>
      <c r="K6" s="4"/>
      <c r="L6" s="4"/>
      <c r="M6" s="4"/>
      <c r="N6" s="4"/>
      <c r="O6" s="4"/>
      <c r="P6" s="4"/>
      <c r="Q6" s="4"/>
      <c r="R6" s="4"/>
      <c r="S6" s="4"/>
      <c r="T6" s="4"/>
      <c r="U6" s="4"/>
      <c r="V6" s="4"/>
      <c r="W6" s="4"/>
    </row>
    <row r="7" spans="1:23" ht="23.25" x14ac:dyDescent="0.35">
      <c r="A7" s="4"/>
      <c r="B7" s="25"/>
      <c r="C7" s="4"/>
      <c r="D7" s="4"/>
      <c r="E7" s="4"/>
      <c r="F7" s="4"/>
      <c r="G7" s="4"/>
      <c r="H7" s="4"/>
      <c r="I7" s="4"/>
      <c r="J7" s="4"/>
      <c r="K7" s="4"/>
      <c r="L7" s="4"/>
      <c r="M7" s="4"/>
      <c r="N7" s="4"/>
      <c r="O7" s="4"/>
      <c r="P7" s="4"/>
      <c r="Q7" s="4"/>
      <c r="R7" s="4"/>
      <c r="S7" s="4"/>
      <c r="T7" s="4"/>
      <c r="U7" s="4"/>
      <c r="V7" s="4"/>
      <c r="W7" s="4"/>
    </row>
    <row r="8" spans="1:23" ht="23.25" x14ac:dyDescent="0.35">
      <c r="A8" s="4"/>
      <c r="B8" s="25"/>
      <c r="C8" s="4"/>
      <c r="D8" s="4"/>
      <c r="E8" s="4"/>
      <c r="F8" s="4"/>
      <c r="G8" s="4"/>
      <c r="H8" s="4"/>
      <c r="I8" s="4"/>
      <c r="J8" s="4"/>
      <c r="K8" s="4"/>
      <c r="L8" s="4"/>
      <c r="M8" s="4"/>
      <c r="N8" s="4"/>
      <c r="O8" s="4"/>
      <c r="P8" s="4"/>
      <c r="Q8" s="4"/>
      <c r="R8" s="4"/>
      <c r="S8" s="4"/>
      <c r="T8" s="4"/>
      <c r="U8" s="4"/>
      <c r="V8" s="4"/>
      <c r="W8" s="4"/>
    </row>
    <row r="9" spans="1:23" ht="23.25" x14ac:dyDescent="0.35">
      <c r="A9" s="4"/>
      <c r="B9" s="25"/>
      <c r="C9" s="4"/>
      <c r="D9" s="4"/>
      <c r="E9" s="4"/>
      <c r="F9" s="4"/>
      <c r="G9" s="4"/>
      <c r="H9" s="4"/>
      <c r="I9" s="4"/>
      <c r="J9" s="4"/>
      <c r="K9" s="4"/>
      <c r="L9" s="4"/>
      <c r="M9" s="4"/>
      <c r="N9" s="4"/>
      <c r="O9" s="4"/>
      <c r="P9" s="4"/>
      <c r="Q9" s="4"/>
      <c r="R9" s="4"/>
      <c r="S9" s="4"/>
      <c r="T9" s="4"/>
      <c r="U9" s="4"/>
      <c r="V9" s="4"/>
      <c r="W9" s="4"/>
    </row>
    <row r="10" spans="1:23" ht="23.25" x14ac:dyDescent="0.35">
      <c r="A10" s="4"/>
      <c r="B10" s="25"/>
      <c r="C10" s="4"/>
      <c r="D10" s="4"/>
      <c r="E10" s="4"/>
      <c r="F10" s="4"/>
      <c r="G10" s="4"/>
      <c r="H10" s="4"/>
      <c r="I10" s="4"/>
      <c r="J10" s="4"/>
      <c r="K10" s="4"/>
      <c r="L10" s="4"/>
      <c r="M10" s="4"/>
      <c r="N10" s="4"/>
      <c r="O10" s="4"/>
      <c r="P10" s="4"/>
      <c r="Q10" s="4"/>
      <c r="R10" s="4"/>
      <c r="S10" s="4"/>
      <c r="T10" s="4"/>
      <c r="U10" s="4"/>
      <c r="V10" s="4"/>
      <c r="W10" s="4"/>
    </row>
    <row r="11" spans="1:23" ht="23.25" x14ac:dyDescent="0.35">
      <c r="A11" s="4"/>
      <c r="B11" s="25"/>
      <c r="C11" s="4"/>
      <c r="D11" s="4"/>
      <c r="E11" s="4"/>
      <c r="F11" s="4"/>
      <c r="G11" s="4"/>
      <c r="H11" s="4"/>
      <c r="I11" s="4"/>
      <c r="J11" s="4"/>
      <c r="K11" s="4"/>
      <c r="L11" s="4"/>
      <c r="M11" s="4"/>
      <c r="N11" s="4"/>
      <c r="O11" s="4"/>
      <c r="P11" s="4"/>
      <c r="Q11" s="4"/>
      <c r="R11" s="4"/>
      <c r="S11" s="4"/>
      <c r="T11" s="4"/>
      <c r="U11" s="4"/>
      <c r="V11" s="4"/>
      <c r="W11" s="4"/>
    </row>
    <row r="12" spans="1:23" ht="23.25" x14ac:dyDescent="0.35">
      <c r="A12" s="4"/>
      <c r="B12" s="25"/>
      <c r="C12" s="4"/>
      <c r="D12" s="4"/>
      <c r="E12" s="4"/>
      <c r="F12" s="4"/>
      <c r="G12" s="4"/>
      <c r="H12" s="4"/>
      <c r="I12" s="4"/>
      <c r="J12" s="4"/>
      <c r="K12" s="4"/>
      <c r="L12" s="4"/>
      <c r="M12" s="4"/>
      <c r="N12" s="4"/>
      <c r="O12" s="4"/>
      <c r="P12" s="4"/>
      <c r="Q12" s="4"/>
      <c r="R12" s="4"/>
      <c r="S12" s="4"/>
      <c r="T12" s="4"/>
      <c r="U12" s="4"/>
      <c r="V12" s="4"/>
      <c r="W12" s="4"/>
    </row>
    <row r="13" spans="1:23" ht="23.25" x14ac:dyDescent="0.35">
      <c r="A13" s="4"/>
      <c r="B13" s="25"/>
      <c r="C13" s="4"/>
      <c r="D13" s="4"/>
      <c r="E13" s="4"/>
      <c r="F13" s="4"/>
      <c r="G13" s="4"/>
      <c r="H13" s="4"/>
      <c r="I13" s="4"/>
      <c r="J13" s="4"/>
      <c r="K13" s="4"/>
      <c r="L13" s="4"/>
      <c r="M13" s="4"/>
      <c r="N13" s="4"/>
      <c r="O13" s="4"/>
      <c r="P13" s="4"/>
      <c r="Q13" s="4"/>
      <c r="R13" s="4"/>
      <c r="S13" s="4"/>
      <c r="T13" s="4"/>
      <c r="U13" s="4"/>
      <c r="V13" s="4"/>
      <c r="W13" s="4"/>
    </row>
    <row r="14" spans="1:23" x14ac:dyDescent="0.25">
      <c r="A14" s="4"/>
      <c r="B14" s="4"/>
      <c r="C14" s="4"/>
      <c r="D14" s="4"/>
      <c r="E14" s="4"/>
      <c r="F14" s="4"/>
      <c r="G14" s="4"/>
      <c r="H14" s="4"/>
      <c r="I14" s="4"/>
      <c r="J14" s="4"/>
      <c r="K14" s="4"/>
      <c r="L14" s="4"/>
      <c r="M14" s="4"/>
      <c r="N14" s="4"/>
      <c r="O14" s="4"/>
      <c r="P14" s="4"/>
      <c r="Q14" s="4"/>
      <c r="R14" s="4"/>
      <c r="S14" s="4"/>
      <c r="T14" s="4"/>
      <c r="U14" s="4"/>
      <c r="V14" s="4"/>
      <c r="W14" s="4"/>
    </row>
    <row r="15" spans="1:23" x14ac:dyDescent="0.25">
      <c r="A15" s="4"/>
      <c r="B15" s="9" t="s">
        <v>2</v>
      </c>
      <c r="C15" s="4"/>
      <c r="D15" s="4"/>
      <c r="E15" s="4"/>
      <c r="F15" s="4"/>
      <c r="G15" s="4"/>
      <c r="H15" s="4"/>
      <c r="I15" s="4"/>
      <c r="J15" s="4"/>
      <c r="K15" s="4"/>
      <c r="L15" s="4"/>
      <c r="M15" s="4"/>
      <c r="N15" s="4"/>
      <c r="O15" s="4"/>
      <c r="P15" s="4"/>
      <c r="Q15" s="4"/>
      <c r="R15" s="4"/>
      <c r="S15" s="4"/>
      <c r="T15" s="4"/>
      <c r="U15" s="4"/>
      <c r="V15" s="4"/>
      <c r="W15" s="4"/>
    </row>
    <row r="16" spans="1:23" x14ac:dyDescent="0.25">
      <c r="A16" s="4"/>
      <c r="B16" s="10" t="s">
        <v>3</v>
      </c>
      <c r="C16" s="4"/>
      <c r="D16" s="4"/>
      <c r="E16" s="4"/>
      <c r="F16" s="4"/>
      <c r="G16" s="4"/>
      <c r="H16" s="4"/>
      <c r="I16" s="4"/>
      <c r="J16" s="4"/>
      <c r="K16" s="4"/>
      <c r="L16" s="4"/>
      <c r="M16" s="4"/>
      <c r="N16" s="4"/>
      <c r="O16" s="4"/>
      <c r="P16" s="4"/>
      <c r="Q16" s="4"/>
      <c r="R16" s="4"/>
      <c r="S16" s="4"/>
      <c r="T16" s="4"/>
      <c r="U16" s="4"/>
      <c r="V16" s="4"/>
      <c r="W16" s="4"/>
    </row>
    <row r="17" spans="1:23" x14ac:dyDescent="0.25">
      <c r="A17" s="4"/>
      <c r="B17" s="4"/>
      <c r="C17" s="4"/>
      <c r="D17" s="4"/>
      <c r="E17" s="4"/>
      <c r="F17" s="4"/>
      <c r="G17" s="4"/>
      <c r="H17" s="4"/>
      <c r="I17" s="4"/>
      <c r="J17" s="4"/>
      <c r="K17" s="4"/>
      <c r="L17" s="4"/>
      <c r="M17" s="4"/>
      <c r="N17" s="4"/>
      <c r="O17" s="4"/>
      <c r="P17" s="4"/>
      <c r="Q17" s="4"/>
      <c r="R17" s="4"/>
      <c r="S17" s="4"/>
      <c r="T17" s="4"/>
      <c r="U17" s="4"/>
      <c r="V17" s="4"/>
      <c r="W17" s="4"/>
    </row>
    <row r="18" spans="1:23" x14ac:dyDescent="0.25">
      <c r="A18" s="4"/>
      <c r="B18" s="9" t="s">
        <v>4</v>
      </c>
      <c r="C18" s="4"/>
      <c r="D18" s="4"/>
      <c r="E18" s="4"/>
      <c r="F18" s="4"/>
      <c r="G18" s="4"/>
      <c r="H18" s="4"/>
      <c r="I18" s="4"/>
      <c r="J18" s="4"/>
      <c r="K18" s="4"/>
      <c r="L18" s="4"/>
      <c r="M18" s="4"/>
      <c r="N18" s="4"/>
      <c r="O18" s="4"/>
      <c r="P18" s="4"/>
      <c r="Q18" s="4"/>
      <c r="R18" s="4"/>
      <c r="S18" s="4"/>
      <c r="T18" s="4"/>
      <c r="U18" s="4"/>
      <c r="V18" s="4"/>
      <c r="W18" s="4"/>
    </row>
    <row r="19" spans="1:23" x14ac:dyDescent="0.25">
      <c r="A19" s="4"/>
      <c r="B19" s="11" t="s">
        <v>5</v>
      </c>
      <c r="C19" s="4"/>
      <c r="D19" s="4"/>
      <c r="E19" s="4"/>
      <c r="F19" s="4"/>
      <c r="G19" s="4"/>
      <c r="H19" s="4"/>
      <c r="I19" s="4"/>
      <c r="J19" s="4"/>
      <c r="K19" s="4"/>
      <c r="L19" s="4"/>
      <c r="M19" s="4"/>
      <c r="N19" s="4"/>
      <c r="O19" s="4"/>
      <c r="P19" s="4"/>
      <c r="Q19" s="4"/>
      <c r="R19" s="4"/>
      <c r="S19" s="4"/>
      <c r="T19" s="4"/>
      <c r="U19" s="4"/>
      <c r="V19" s="4"/>
      <c r="W19" s="4"/>
    </row>
    <row r="20" spans="1:23" x14ac:dyDescent="0.25">
      <c r="A20" s="4"/>
      <c r="B20" s="4"/>
      <c r="C20" s="4"/>
      <c r="D20" s="4"/>
      <c r="E20" s="4"/>
      <c r="F20" s="4"/>
      <c r="G20" s="4"/>
      <c r="H20" s="4"/>
      <c r="I20" s="4"/>
      <c r="J20" s="4"/>
      <c r="K20" s="4"/>
      <c r="L20" s="4"/>
      <c r="M20" s="4"/>
      <c r="N20" s="4"/>
      <c r="O20" s="4"/>
      <c r="P20" s="4"/>
      <c r="Q20" s="4"/>
      <c r="R20" s="4"/>
      <c r="S20" s="4"/>
      <c r="T20" s="4"/>
      <c r="U20" s="4"/>
      <c r="V20" s="4"/>
      <c r="W20" s="4"/>
    </row>
    <row r="21" spans="1:23" x14ac:dyDescent="0.25">
      <c r="A21" s="4"/>
      <c r="B21" s="9" t="s">
        <v>6</v>
      </c>
      <c r="C21" s="4"/>
      <c r="D21" s="4"/>
      <c r="E21" s="4"/>
      <c r="F21" s="4"/>
      <c r="G21" s="4"/>
      <c r="H21" s="4"/>
      <c r="I21" s="4"/>
      <c r="J21" s="4"/>
      <c r="K21" s="4"/>
      <c r="L21" s="4"/>
      <c r="M21" s="4"/>
      <c r="N21" s="4"/>
      <c r="O21" s="4"/>
      <c r="P21" s="4"/>
      <c r="Q21" s="4"/>
      <c r="R21" s="4"/>
      <c r="S21" s="4"/>
      <c r="T21" s="4"/>
      <c r="U21" s="4"/>
      <c r="V21" s="4"/>
      <c r="W21" s="4"/>
    </row>
    <row r="22" spans="1:23" x14ac:dyDescent="0.25">
      <c r="A22" s="4"/>
      <c r="B22" s="12" t="s">
        <v>7</v>
      </c>
      <c r="C22" s="4"/>
      <c r="D22" s="4"/>
      <c r="E22" s="4"/>
      <c r="F22" s="4"/>
      <c r="G22" s="4"/>
      <c r="H22" s="4"/>
      <c r="I22" s="4"/>
      <c r="J22" s="4"/>
      <c r="K22" s="4"/>
      <c r="L22" s="4"/>
      <c r="M22" s="4"/>
      <c r="N22" s="4"/>
      <c r="O22" s="4"/>
      <c r="P22" s="4"/>
      <c r="Q22" s="4"/>
      <c r="R22" s="4"/>
      <c r="S22" s="4"/>
      <c r="T22" s="4"/>
      <c r="U22" s="4"/>
      <c r="V22" s="4"/>
      <c r="W22" s="4"/>
    </row>
    <row r="23" spans="1:23" x14ac:dyDescent="0.25">
      <c r="A23" s="4"/>
      <c r="B23" s="4"/>
      <c r="C23" s="4"/>
      <c r="D23" s="4"/>
      <c r="E23" s="4"/>
      <c r="F23" s="4"/>
      <c r="G23" s="4"/>
      <c r="H23" s="4"/>
      <c r="I23" s="4"/>
      <c r="J23" s="4"/>
      <c r="K23" s="4"/>
      <c r="L23" s="4"/>
      <c r="M23" s="4"/>
      <c r="N23" s="4"/>
      <c r="O23" s="4"/>
      <c r="P23" s="4"/>
      <c r="Q23" s="4"/>
      <c r="R23" s="4"/>
      <c r="S23" s="4"/>
      <c r="T23" s="4"/>
      <c r="U23" s="4"/>
      <c r="V23" s="4"/>
      <c r="W23" s="4"/>
    </row>
    <row r="24" spans="1:23" x14ac:dyDescent="0.25">
      <c r="A24" s="4"/>
      <c r="B24" s="9" t="s">
        <v>8</v>
      </c>
      <c r="C24" s="4"/>
      <c r="D24" s="4"/>
      <c r="E24" s="4"/>
      <c r="F24" s="4"/>
      <c r="G24" s="4"/>
      <c r="H24" s="4"/>
      <c r="I24" s="4"/>
      <c r="J24" s="4"/>
      <c r="K24" s="4"/>
      <c r="L24" s="4"/>
      <c r="M24" s="4"/>
      <c r="N24" s="4"/>
      <c r="O24" s="4"/>
      <c r="P24" s="4"/>
      <c r="Q24" s="4"/>
      <c r="R24" s="4"/>
      <c r="S24" s="4"/>
      <c r="T24" s="4"/>
      <c r="U24" s="4"/>
      <c r="V24" s="4"/>
      <c r="W24" s="4"/>
    </row>
    <row r="25" spans="1:23" x14ac:dyDescent="0.25">
      <c r="A25" s="4"/>
      <c r="B25" s="13" t="s">
        <v>9</v>
      </c>
      <c r="C25" s="4"/>
      <c r="D25" s="4"/>
      <c r="E25" s="4"/>
      <c r="F25" s="4"/>
      <c r="G25" s="4"/>
      <c r="H25" s="4"/>
      <c r="I25" s="4"/>
      <c r="J25" s="4"/>
      <c r="K25" s="4"/>
      <c r="L25" s="4"/>
      <c r="M25" s="4"/>
      <c r="N25" s="4"/>
      <c r="O25" s="4"/>
      <c r="P25" s="4"/>
      <c r="Q25" s="4"/>
      <c r="R25" s="4"/>
      <c r="S25" s="4"/>
      <c r="T25" s="4"/>
      <c r="U25" s="4"/>
      <c r="V25" s="4"/>
      <c r="W25" s="4"/>
    </row>
    <row r="26" spans="1:23" x14ac:dyDescent="0.25">
      <c r="A26" s="4"/>
      <c r="B26" s="14"/>
      <c r="C26" s="4"/>
      <c r="D26" s="4"/>
      <c r="E26" s="4"/>
      <c r="F26" s="4"/>
      <c r="G26" s="4"/>
      <c r="H26" s="4"/>
      <c r="I26" s="4"/>
      <c r="J26" s="4"/>
      <c r="K26" s="4"/>
      <c r="L26" s="4"/>
      <c r="M26" s="4"/>
      <c r="N26" s="4"/>
      <c r="O26" s="4"/>
      <c r="P26" s="4"/>
      <c r="Q26" s="4"/>
      <c r="R26" s="4"/>
      <c r="S26" s="4"/>
      <c r="T26" s="4"/>
      <c r="U26" s="4"/>
      <c r="V26" s="4"/>
      <c r="W26" s="4"/>
    </row>
    <row r="27" spans="1:23" x14ac:dyDescent="0.25">
      <c r="A27" s="4"/>
      <c r="B27" s="4"/>
      <c r="C27" s="4"/>
      <c r="D27" s="4"/>
      <c r="E27" s="4"/>
      <c r="F27" s="4"/>
      <c r="G27" s="4"/>
      <c r="H27" s="4"/>
      <c r="I27" s="4"/>
      <c r="J27" s="4"/>
      <c r="K27" s="4"/>
      <c r="L27" s="4"/>
      <c r="M27" s="4"/>
      <c r="N27" s="4"/>
      <c r="O27" s="4"/>
      <c r="P27" s="4"/>
      <c r="Q27" s="4"/>
      <c r="R27" s="4"/>
      <c r="S27" s="4"/>
      <c r="T27" s="4"/>
      <c r="U27" s="4"/>
      <c r="V27" s="4"/>
      <c r="W27" s="4"/>
    </row>
    <row r="28" spans="1:23" x14ac:dyDescent="0.25">
      <c r="A28" s="4"/>
      <c r="B28" s="9" t="s">
        <v>10</v>
      </c>
      <c r="C28" s="4"/>
      <c r="D28" s="4"/>
      <c r="E28" s="4"/>
      <c r="F28" s="4"/>
      <c r="G28" s="4"/>
      <c r="H28" s="4"/>
      <c r="I28" s="4"/>
      <c r="J28" s="4"/>
      <c r="K28" s="4"/>
      <c r="L28" s="4"/>
      <c r="M28" s="4"/>
      <c r="N28" s="4"/>
      <c r="O28" s="4"/>
      <c r="P28" s="4"/>
      <c r="Q28" s="4"/>
      <c r="R28" s="4"/>
      <c r="S28" s="4"/>
      <c r="T28" s="4"/>
      <c r="U28" s="4"/>
      <c r="V28" s="4"/>
      <c r="W28" s="4"/>
    </row>
    <row r="29" spans="1:23" ht="42.75" x14ac:dyDescent="0.25">
      <c r="A29" s="4"/>
      <c r="B29" s="13" t="s">
        <v>11</v>
      </c>
      <c r="C29" s="4"/>
      <c r="D29" s="4"/>
      <c r="E29" s="4"/>
      <c r="F29" s="4"/>
      <c r="G29" s="4"/>
      <c r="H29" s="4"/>
      <c r="I29" s="4"/>
      <c r="J29" s="4"/>
      <c r="K29" s="4"/>
      <c r="L29" s="4"/>
      <c r="M29" s="4"/>
      <c r="N29" s="4"/>
      <c r="O29" s="4"/>
      <c r="P29" s="4"/>
      <c r="Q29" s="4"/>
      <c r="R29" s="4"/>
      <c r="S29" s="4"/>
      <c r="T29" s="4"/>
      <c r="U29" s="4"/>
      <c r="V29" s="4"/>
      <c r="W29" s="4"/>
    </row>
    <row r="30" spans="1:23" x14ac:dyDescent="0.25">
      <c r="A30" s="4"/>
      <c r="B30" s="15"/>
      <c r="C30" s="4"/>
      <c r="D30" s="4"/>
      <c r="E30" s="4"/>
      <c r="F30" s="4"/>
      <c r="G30" s="4"/>
      <c r="H30" s="4"/>
      <c r="I30" s="4"/>
      <c r="J30" s="4"/>
      <c r="K30" s="4"/>
      <c r="L30" s="4"/>
      <c r="M30" s="4"/>
      <c r="N30" s="4"/>
      <c r="O30" s="4"/>
      <c r="P30" s="4"/>
      <c r="Q30" s="4"/>
      <c r="R30" s="4"/>
      <c r="S30" s="4"/>
      <c r="T30" s="4"/>
      <c r="U30" s="4"/>
      <c r="V30" s="4"/>
      <c r="W30" s="4"/>
    </row>
    <row r="31" spans="1:23" ht="28.5" x14ac:dyDescent="0.25">
      <c r="A31" s="4"/>
      <c r="B31" s="16" t="s">
        <v>12</v>
      </c>
      <c r="C31" s="4"/>
      <c r="D31" s="4"/>
      <c r="E31" s="4"/>
      <c r="F31" s="4"/>
      <c r="G31" s="4"/>
      <c r="H31" s="4"/>
      <c r="I31" s="4"/>
      <c r="J31" s="4"/>
      <c r="K31" s="4"/>
      <c r="L31" s="4"/>
      <c r="M31" s="4"/>
      <c r="N31" s="4"/>
      <c r="O31" s="4"/>
      <c r="P31" s="4"/>
      <c r="Q31" s="4"/>
      <c r="R31" s="4"/>
      <c r="S31" s="4"/>
      <c r="T31" s="4"/>
      <c r="U31" s="4"/>
      <c r="V31" s="4"/>
      <c r="W31" s="4"/>
    </row>
    <row r="32" spans="1:23" x14ac:dyDescent="0.25">
      <c r="A32" s="4"/>
      <c r="B32" s="15" t="s">
        <v>13</v>
      </c>
      <c r="C32" s="4"/>
      <c r="D32" s="4"/>
      <c r="E32" s="4"/>
      <c r="F32" s="4"/>
      <c r="G32" s="4"/>
      <c r="H32" s="4"/>
      <c r="I32" s="4"/>
      <c r="J32" s="4"/>
      <c r="K32" s="4"/>
      <c r="L32" s="4"/>
      <c r="M32" s="4"/>
      <c r="N32" s="4"/>
      <c r="O32" s="4"/>
      <c r="P32" s="4"/>
      <c r="Q32" s="4"/>
      <c r="R32" s="4"/>
      <c r="S32" s="4"/>
      <c r="T32" s="4"/>
      <c r="U32" s="4"/>
      <c r="V32" s="4"/>
      <c r="W32" s="4"/>
    </row>
    <row r="33" spans="1:23" x14ac:dyDescent="0.25">
      <c r="A33" s="4"/>
      <c r="B33" s="9" t="s">
        <v>14</v>
      </c>
      <c r="C33" s="4"/>
      <c r="D33" s="4"/>
      <c r="E33" s="4"/>
      <c r="F33" s="4"/>
      <c r="G33" s="4"/>
      <c r="H33" s="4"/>
      <c r="I33" s="4"/>
      <c r="J33" s="4"/>
      <c r="K33" s="4"/>
      <c r="L33" s="4"/>
      <c r="M33" s="4"/>
      <c r="N33" s="4"/>
      <c r="O33" s="4"/>
      <c r="P33" s="4"/>
      <c r="Q33" s="4"/>
      <c r="R33" s="4"/>
      <c r="S33" s="4"/>
      <c r="T33" s="4"/>
      <c r="U33" s="4"/>
      <c r="V33" s="4"/>
      <c r="W33" s="4"/>
    </row>
    <row r="34" spans="1:23" ht="28.5" x14ac:dyDescent="0.25">
      <c r="A34" s="4"/>
      <c r="B34" s="13" t="s">
        <v>15</v>
      </c>
      <c r="C34" s="4"/>
      <c r="D34" s="4"/>
      <c r="E34" s="4"/>
      <c r="F34" s="4"/>
      <c r="G34" s="4"/>
      <c r="H34" s="4"/>
      <c r="I34" s="4"/>
      <c r="J34" s="4"/>
      <c r="K34" s="4"/>
      <c r="L34" s="4"/>
      <c r="M34" s="4"/>
      <c r="N34" s="4"/>
      <c r="O34" s="4"/>
      <c r="P34" s="4"/>
      <c r="Q34" s="4"/>
      <c r="R34" s="4"/>
      <c r="S34" s="4"/>
      <c r="T34" s="4"/>
      <c r="U34" s="4"/>
      <c r="V34" s="4"/>
      <c r="W34" s="4"/>
    </row>
    <row r="35" spans="1:23" x14ac:dyDescent="0.25">
      <c r="A35" s="4"/>
      <c r="B35" s="4"/>
      <c r="C35" s="13"/>
      <c r="D35" s="4"/>
      <c r="E35" s="4"/>
      <c r="F35" s="4"/>
      <c r="G35" s="4"/>
      <c r="H35" s="4"/>
      <c r="I35" s="4"/>
      <c r="J35" s="4"/>
      <c r="K35" s="4"/>
      <c r="L35" s="4"/>
      <c r="M35" s="4"/>
      <c r="N35" s="4"/>
      <c r="O35" s="4"/>
      <c r="P35" s="4"/>
      <c r="Q35" s="4"/>
      <c r="R35" s="4"/>
      <c r="S35" s="4"/>
      <c r="T35" s="4"/>
      <c r="U35" s="4"/>
      <c r="V35" s="4"/>
      <c r="W35" s="4"/>
    </row>
    <row r="36" spans="1:23" x14ac:dyDescent="0.25">
      <c r="A36" s="4"/>
      <c r="B36" s="9" t="s">
        <v>406</v>
      </c>
      <c r="C36" s="4"/>
      <c r="D36" s="4"/>
      <c r="E36" s="4"/>
      <c r="F36" s="4"/>
      <c r="G36" s="4"/>
      <c r="H36" s="4"/>
      <c r="I36" s="4"/>
      <c r="J36" s="4"/>
      <c r="K36" s="4"/>
      <c r="L36" s="4"/>
      <c r="M36" s="4"/>
      <c r="N36" s="4"/>
      <c r="O36" s="4"/>
      <c r="P36" s="4"/>
      <c r="Q36" s="4"/>
      <c r="R36" s="4"/>
      <c r="S36" s="4"/>
      <c r="T36" s="4"/>
      <c r="U36" s="4"/>
      <c r="V36" s="4"/>
      <c r="W36" s="4"/>
    </row>
    <row r="37" spans="1:23" ht="42.75" x14ac:dyDescent="0.25">
      <c r="A37" s="4"/>
      <c r="B37" s="13" t="s">
        <v>407</v>
      </c>
      <c r="C37" s="15"/>
      <c r="D37" s="4"/>
      <c r="E37" s="4"/>
      <c r="F37" s="4"/>
      <c r="G37" s="4"/>
      <c r="H37" s="4"/>
      <c r="I37" s="4"/>
      <c r="J37" s="4"/>
      <c r="K37" s="4"/>
      <c r="L37" s="4"/>
      <c r="M37" s="4"/>
      <c r="N37" s="4"/>
      <c r="O37" s="4"/>
      <c r="P37" s="4"/>
      <c r="Q37" s="4"/>
      <c r="R37" s="4"/>
      <c r="S37" s="4"/>
      <c r="T37" s="4"/>
      <c r="U37" s="4"/>
      <c r="V37" s="4"/>
      <c r="W37" s="4"/>
    </row>
    <row r="38" spans="1:23" x14ac:dyDescent="0.25">
      <c r="A38" s="4"/>
      <c r="B38" s="4"/>
      <c r="C38" s="17"/>
      <c r="D38" s="4"/>
      <c r="E38" s="4"/>
      <c r="F38" s="4"/>
      <c r="G38" s="4"/>
      <c r="H38" s="4"/>
      <c r="I38" s="4"/>
      <c r="J38" s="4"/>
      <c r="K38" s="4"/>
      <c r="L38" s="4"/>
      <c r="M38" s="4"/>
      <c r="N38" s="4"/>
      <c r="O38" s="4"/>
      <c r="P38" s="4"/>
      <c r="Q38" s="4"/>
      <c r="R38" s="4"/>
      <c r="S38" s="4"/>
      <c r="T38" s="4"/>
      <c r="U38" s="4"/>
      <c r="V38" s="4"/>
      <c r="W38" s="4"/>
    </row>
    <row r="39" spans="1:23" x14ac:dyDescent="0.25">
      <c r="A39" s="4"/>
      <c r="B39" s="18"/>
      <c r="C39" s="13"/>
      <c r="D39" s="4"/>
      <c r="E39" s="4"/>
      <c r="F39" s="4"/>
      <c r="G39" s="4"/>
      <c r="H39" s="4"/>
      <c r="I39" s="4"/>
      <c r="J39" s="4"/>
      <c r="K39" s="4"/>
      <c r="L39" s="4"/>
      <c r="M39" s="4"/>
      <c r="N39" s="4"/>
      <c r="O39" s="4"/>
      <c r="P39" s="4"/>
      <c r="Q39" s="4"/>
      <c r="R39" s="4"/>
      <c r="S39" s="4"/>
      <c r="T39" s="4"/>
      <c r="U39" s="4"/>
      <c r="V39" s="4"/>
      <c r="W39" s="4"/>
    </row>
    <row r="40" spans="1:23" x14ac:dyDescent="0.25">
      <c r="A40" s="4"/>
      <c r="B40" s="18"/>
      <c r="C40" s="13"/>
      <c r="D40" s="4"/>
      <c r="E40" s="4"/>
      <c r="F40" s="4"/>
      <c r="G40" s="4"/>
      <c r="H40" s="4"/>
      <c r="I40" s="4"/>
      <c r="J40" s="4"/>
      <c r="K40" s="4"/>
      <c r="L40" s="4"/>
      <c r="M40" s="4"/>
      <c r="N40" s="4"/>
      <c r="O40" s="4"/>
      <c r="P40" s="4"/>
      <c r="Q40" s="4"/>
      <c r="R40" s="4"/>
      <c r="S40" s="4"/>
      <c r="T40" s="4"/>
      <c r="U40" s="4"/>
      <c r="V40" s="4"/>
      <c r="W40" s="4"/>
    </row>
    <row r="41" spans="1:23" x14ac:dyDescent="0.25">
      <c r="A41" s="4"/>
      <c r="B41" s="4" t="s">
        <v>16</v>
      </c>
      <c r="C41" s="13"/>
      <c r="D41" s="4"/>
      <c r="E41" s="4"/>
      <c r="F41" s="4"/>
      <c r="G41" s="4"/>
      <c r="H41" s="4"/>
      <c r="I41" s="4"/>
      <c r="J41" s="4"/>
      <c r="K41" s="4"/>
      <c r="L41" s="4"/>
      <c r="M41" s="4"/>
      <c r="N41" s="4"/>
      <c r="O41" s="4"/>
      <c r="P41" s="4"/>
      <c r="Q41" s="4"/>
      <c r="R41" s="4"/>
      <c r="S41" s="4"/>
      <c r="T41" s="4"/>
      <c r="U41" s="4"/>
      <c r="V41" s="4"/>
      <c r="W41" s="4"/>
    </row>
    <row r="42" spans="1:23" x14ac:dyDescent="0.25">
      <c r="A42" s="4"/>
      <c r="B42" s="4"/>
      <c r="C42" s="4"/>
      <c r="D42" s="4"/>
      <c r="E42" s="4"/>
      <c r="F42" s="4"/>
      <c r="G42" s="4"/>
      <c r="H42" s="4"/>
      <c r="I42" s="4"/>
      <c r="J42" s="4"/>
      <c r="K42" s="4"/>
      <c r="L42" s="4"/>
      <c r="M42" s="4"/>
      <c r="N42" s="4"/>
      <c r="O42" s="4"/>
      <c r="P42" s="4"/>
      <c r="Q42" s="4"/>
      <c r="R42" s="4"/>
      <c r="S42" s="4"/>
      <c r="T42" s="4"/>
      <c r="U42" s="4"/>
      <c r="V42" s="4"/>
      <c r="W42" s="4"/>
    </row>
    <row r="43" spans="1:23" x14ac:dyDescent="0.25">
      <c r="A43" s="4"/>
      <c r="B43" s="4"/>
      <c r="C43" s="4"/>
      <c r="D43" s="4"/>
      <c r="E43" s="4"/>
      <c r="F43" s="4"/>
      <c r="G43" s="4"/>
      <c r="H43" s="4"/>
      <c r="I43" s="4"/>
      <c r="J43" s="4"/>
      <c r="K43" s="4"/>
      <c r="L43" s="4"/>
      <c r="M43" s="4"/>
      <c r="N43" s="4"/>
      <c r="O43" s="4"/>
      <c r="P43" s="4"/>
      <c r="Q43" s="4"/>
      <c r="R43" s="4"/>
      <c r="S43" s="4"/>
      <c r="T43" s="4"/>
      <c r="U43" s="4"/>
      <c r="V43" s="4"/>
      <c r="W43" s="4"/>
    </row>
    <row r="44" spans="1:23" x14ac:dyDescent="0.25">
      <c r="A44" s="4"/>
      <c r="B44" s="4"/>
      <c r="C44" s="4"/>
      <c r="D44" s="4"/>
      <c r="E44" s="4"/>
      <c r="F44" s="4"/>
      <c r="G44" s="4"/>
      <c r="H44" s="4"/>
      <c r="I44" s="4"/>
      <c r="J44" s="4"/>
      <c r="K44" s="4"/>
      <c r="L44" s="4"/>
      <c r="M44" s="4"/>
      <c r="N44" s="4"/>
      <c r="O44" s="4"/>
      <c r="P44" s="4"/>
      <c r="Q44" s="4"/>
      <c r="R44" s="4"/>
      <c r="S44" s="4"/>
      <c r="T44" s="4"/>
      <c r="U44" s="4"/>
      <c r="V44" s="4"/>
      <c r="W44" s="4"/>
    </row>
    <row r="45" spans="1:23" x14ac:dyDescent="0.25">
      <c r="A45" s="4"/>
      <c r="B45" s="4"/>
      <c r="C45" s="4"/>
      <c r="D45" s="4"/>
      <c r="E45" s="4"/>
      <c r="F45" s="4"/>
      <c r="G45" s="4"/>
      <c r="H45" s="4"/>
      <c r="I45" s="4"/>
      <c r="J45" s="4"/>
      <c r="K45" s="4"/>
      <c r="L45" s="4"/>
      <c r="M45" s="4"/>
      <c r="N45" s="4"/>
      <c r="O45" s="4"/>
      <c r="P45" s="4"/>
      <c r="Q45" s="4"/>
      <c r="R45" s="4"/>
      <c r="S45" s="4"/>
      <c r="T45" s="4"/>
      <c r="U45" s="4"/>
      <c r="V45" s="4"/>
      <c r="W45" s="4"/>
    </row>
    <row r="46" spans="1:23" x14ac:dyDescent="0.25">
      <c r="A46" s="4"/>
      <c r="B46" s="4"/>
      <c r="C46" s="4"/>
      <c r="D46" s="4"/>
      <c r="E46" s="4"/>
      <c r="F46" s="4"/>
      <c r="G46" s="4"/>
      <c r="H46" s="4"/>
      <c r="I46" s="4"/>
      <c r="J46" s="4"/>
      <c r="K46" s="4"/>
      <c r="L46" s="4"/>
      <c r="M46" s="4"/>
      <c r="N46" s="4"/>
      <c r="O46" s="4"/>
      <c r="P46" s="4"/>
      <c r="Q46" s="4"/>
      <c r="R46" s="4"/>
      <c r="S46" s="4"/>
      <c r="T46" s="4"/>
      <c r="U46" s="4"/>
      <c r="V46" s="4"/>
      <c r="W46" s="4"/>
    </row>
    <row r="47" spans="1:23" x14ac:dyDescent="0.25">
      <c r="A47" s="4"/>
      <c r="B47" s="4"/>
      <c r="C47" s="4"/>
      <c r="D47" s="4"/>
      <c r="E47" s="4"/>
      <c r="F47" s="4"/>
      <c r="G47" s="4"/>
      <c r="H47" s="4"/>
      <c r="I47" s="4"/>
      <c r="J47" s="4"/>
      <c r="K47" s="4"/>
      <c r="L47" s="4"/>
      <c r="M47" s="4"/>
      <c r="N47" s="4"/>
      <c r="O47" s="4"/>
      <c r="P47" s="4"/>
      <c r="Q47" s="4"/>
      <c r="R47" s="4"/>
      <c r="S47" s="4"/>
      <c r="T47" s="4"/>
      <c r="U47" s="4"/>
      <c r="V47" s="4"/>
      <c r="W47" s="4"/>
    </row>
    <row r="48" spans="1:23" x14ac:dyDescent="0.25">
      <c r="A48" s="4"/>
      <c r="B48" s="4"/>
      <c r="C48" s="4"/>
      <c r="D48" s="4"/>
      <c r="E48" s="4"/>
      <c r="F48" s="4"/>
      <c r="G48" s="4"/>
      <c r="H48" s="4"/>
      <c r="I48" s="4"/>
      <c r="J48" s="4"/>
      <c r="K48" s="4"/>
      <c r="L48" s="4"/>
      <c r="M48" s="4"/>
      <c r="N48" s="4"/>
      <c r="O48" s="4"/>
      <c r="P48" s="4"/>
      <c r="Q48" s="4"/>
      <c r="R48" s="4"/>
      <c r="S48" s="4"/>
      <c r="T48" s="4"/>
      <c r="U48" s="4"/>
      <c r="V48" s="4"/>
      <c r="W48" s="4"/>
    </row>
    <row r="49" spans="1:23" x14ac:dyDescent="0.25">
      <c r="A49" s="4"/>
      <c r="B49" s="4"/>
      <c r="C49" s="4"/>
      <c r="D49" s="4"/>
      <c r="E49" s="4"/>
      <c r="F49" s="4"/>
      <c r="G49" s="4"/>
      <c r="H49" s="4"/>
      <c r="I49" s="4"/>
      <c r="J49" s="4"/>
      <c r="K49" s="4"/>
      <c r="L49" s="4"/>
      <c r="M49" s="4"/>
      <c r="N49" s="4"/>
      <c r="O49" s="4"/>
      <c r="P49" s="4"/>
      <c r="Q49" s="4"/>
      <c r="R49" s="4"/>
      <c r="S49" s="4"/>
      <c r="T49" s="4"/>
      <c r="U49" s="4"/>
      <c r="V49" s="4"/>
      <c r="W49" s="4"/>
    </row>
  </sheetData>
  <sheetProtection selectLockedCells="1" selectUnlockedCells="1"/>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CBB7B8-5D9C-4AF2-985A-268A2E398F6C}">
  <dimension ref="A1:W279"/>
  <sheetViews>
    <sheetView showGridLines="0" zoomScale="80" zoomScaleNormal="80" workbookViewId="0">
      <selection activeCell="A25" sqref="A25"/>
    </sheetView>
  </sheetViews>
  <sheetFormatPr defaultColWidth="0" defaultRowHeight="15" zeroHeight="1" x14ac:dyDescent="0.25"/>
  <cols>
    <col min="1" max="1" width="44.28515625" style="41" customWidth="1"/>
    <col min="2" max="2" width="13.5703125" customWidth="1"/>
    <col min="3" max="3" width="18.28515625" customWidth="1"/>
    <col min="4" max="4" width="6.42578125" style="5" customWidth="1"/>
    <col min="5" max="5" width="13.5703125" customWidth="1"/>
    <col min="6" max="6" width="6.42578125" style="5" customWidth="1"/>
    <col min="7" max="7" width="13.5703125" customWidth="1"/>
    <col min="8" max="8" width="6.42578125" style="5" customWidth="1"/>
    <col min="9" max="9" width="13.5703125" customWidth="1"/>
    <col min="10" max="10" width="6.42578125" style="5" customWidth="1"/>
    <col min="11" max="11" width="13.5703125" customWidth="1"/>
    <col min="12" max="12" width="6.42578125" style="5" customWidth="1"/>
    <col min="13" max="13" width="13.5703125" customWidth="1"/>
    <col min="14" max="14" width="6.42578125" style="5" customWidth="1"/>
    <col min="15" max="15" width="13.5703125" customWidth="1"/>
    <col min="16" max="16" width="6.42578125" style="5" customWidth="1"/>
    <col min="17" max="17" width="13.5703125" customWidth="1"/>
    <col min="18" max="18" width="6.42578125" style="5" customWidth="1"/>
    <col min="19" max="19" width="13.5703125" customWidth="1"/>
    <col min="20" max="20" width="6.42578125" style="5" customWidth="1"/>
    <col min="21" max="21" width="13.5703125" customWidth="1"/>
    <col min="22" max="22" width="6.42578125" style="5" customWidth="1"/>
    <col min="23" max="23" width="6.42578125" customWidth="1"/>
    <col min="24" max="16384" width="8.7109375" hidden="1"/>
  </cols>
  <sheetData>
    <row r="1" spans="1:4" ht="57" customHeight="1" x14ac:dyDescent="0.25">
      <c r="A1" s="103" t="s">
        <v>404</v>
      </c>
      <c r="B1" s="103"/>
    </row>
    <row r="2" spans="1:4" ht="26.25" customHeight="1" x14ac:dyDescent="0.25">
      <c r="D2" s="11" t="s">
        <v>5</v>
      </c>
    </row>
    <row r="3" spans="1:4" x14ac:dyDescent="0.25"/>
    <row r="4" spans="1:4" x14ac:dyDescent="0.25"/>
    <row r="5" spans="1:4" x14ac:dyDescent="0.25"/>
    <row r="6" spans="1:4" x14ac:dyDescent="0.25"/>
    <row r="7" spans="1:4" x14ac:dyDescent="0.25"/>
    <row r="8" spans="1:4" x14ac:dyDescent="0.25"/>
    <row r="9" spans="1:4" x14ac:dyDescent="0.25"/>
    <row r="10" spans="1:4" x14ac:dyDescent="0.25"/>
    <row r="11" spans="1:4" x14ac:dyDescent="0.25"/>
    <row r="12" spans="1:4" x14ac:dyDescent="0.25"/>
    <row r="13" spans="1:4" x14ac:dyDescent="0.25"/>
    <row r="14" spans="1:4" x14ac:dyDescent="0.25"/>
    <row r="15" spans="1:4" x14ac:dyDescent="0.25"/>
    <row r="16" spans="1:4" x14ac:dyDescent="0.25"/>
    <row r="17" spans="1:23" x14ac:dyDescent="0.25"/>
    <row r="18" spans="1:23" x14ac:dyDescent="0.25"/>
    <row r="19" spans="1:23" x14ac:dyDescent="0.25"/>
    <row r="20" spans="1:23" x14ac:dyDescent="0.25"/>
    <row r="21" spans="1:23" x14ac:dyDescent="0.25"/>
    <row r="22" spans="1:23" x14ac:dyDescent="0.25"/>
    <row r="23" spans="1:23" x14ac:dyDescent="0.25"/>
    <row r="24" spans="1:23" ht="33.75" customHeight="1" x14ac:dyDescent="0.25"/>
    <row r="25" spans="1:23" ht="33.75" customHeight="1" x14ac:dyDescent="0.25"/>
    <row r="26" spans="1:23" ht="64.5" customHeight="1" x14ac:dyDescent="0.25">
      <c r="A26" s="100"/>
      <c r="C26" s="104" t="s">
        <v>557</v>
      </c>
      <c r="D26" s="105"/>
    </row>
    <row r="27" spans="1:23" ht="75" customHeight="1" x14ac:dyDescent="0.25">
      <c r="A27" s="100" t="s">
        <v>556</v>
      </c>
      <c r="B27" s="40" t="str">
        <f>VLOOKUP(B28,Metric_Names[],2,FALSE)</f>
        <v>Type 2 Diabetes patients (17+)</v>
      </c>
      <c r="C27" s="32" t="str">
        <f>VLOOKUP(C28,Metric_Names[],2,FALSE)</f>
        <v>Patients receiving NICE recommended care processes [PAYMENT]</v>
      </c>
      <c r="D27" s="38" t="s">
        <v>17</v>
      </c>
      <c r="E27" s="36" t="str">
        <f>VLOOKUP(E28,Metric_Names[],2,FALSE)</f>
        <v>Patients with Serum creatinine recorded (12m)</v>
      </c>
      <c r="F27" s="33" t="s">
        <v>17</v>
      </c>
      <c r="G27" s="36" t="str">
        <f t="shared" ref="G27:U27" si="0">G29</f>
        <v>Patients with BMI recorded</v>
      </c>
      <c r="H27" s="33" t="s">
        <v>17</v>
      </c>
      <c r="I27" s="29" t="str">
        <f t="shared" si="0"/>
        <v>Patients with Urine Albumin recorded</v>
      </c>
      <c r="J27" s="29" t="s">
        <v>17</v>
      </c>
      <c r="K27" s="36" t="str">
        <f t="shared" si="0"/>
        <v>Patients with Smoking status recorded</v>
      </c>
      <c r="L27" s="33" t="s">
        <v>17</v>
      </c>
      <c r="M27" s="29" t="str">
        <f t="shared" si="0"/>
        <v>Patients with Foot Exam recorded</v>
      </c>
      <c r="N27" s="29" t="s">
        <v>17</v>
      </c>
      <c r="O27" s="36" t="str">
        <f t="shared" si="0"/>
        <v>Patients with HbA1c recorded</v>
      </c>
      <c r="P27" s="33" t="s">
        <v>17</v>
      </c>
      <c r="Q27" s="29" t="str">
        <f t="shared" si="0"/>
        <v>Patients with Cholesterol recorded</v>
      </c>
      <c r="R27" s="29" t="s">
        <v>17</v>
      </c>
      <c r="S27" s="36" t="str">
        <f t="shared" si="0"/>
        <v>Patients with BP recorded</v>
      </c>
      <c r="T27" s="33" t="s">
        <v>17</v>
      </c>
      <c r="U27" s="30" t="str">
        <f t="shared" si="0"/>
        <v>Patients with Retinal Screening recorded</v>
      </c>
      <c r="V27" s="31" t="s">
        <v>17</v>
      </c>
      <c r="W27" s="26"/>
    </row>
    <row r="28" spans="1:23" ht="75" hidden="1" customHeight="1" x14ac:dyDescent="0.25">
      <c r="A28" s="69"/>
      <c r="B28" s="26" t="str">
        <f>RIGHT((B29),LEN(B29)-7)</f>
        <v>T2-00 Type 2 Diabetes patients (17+)</v>
      </c>
      <c r="C28" s="26" t="str">
        <f>RIGHT((C29),LEN(C29)-7)</f>
        <v>CP-88 Patients receiving NICE recommended care processes (9) [PAYMENT]</v>
      </c>
      <c r="D28" s="26" t="str">
        <f>RIGHT((D29),LEN(D29)-7)</f>
        <v/>
      </c>
      <c r="E28" s="26" t="str">
        <f>RIGHT((E29),LEN(E29)-7)</f>
        <v>CP-01 Patients with Serum creatinine recorded (12m)</v>
      </c>
      <c r="F28" s="27"/>
      <c r="G28" s="48" t="str">
        <f>G29</f>
        <v>Patients with BMI recorded</v>
      </c>
      <c r="H28" s="48" t="str">
        <f t="shared" ref="H28:V28" si="1">H29</f>
        <v>Sum of %CP02</v>
      </c>
      <c r="I28" s="48" t="str">
        <f t="shared" si="1"/>
        <v>Patients with Urine Albumin recorded</v>
      </c>
      <c r="J28" s="48" t="str">
        <f t="shared" si="1"/>
        <v>Sum of %CP03</v>
      </c>
      <c r="K28" s="48" t="str">
        <f t="shared" si="1"/>
        <v>Patients with Smoking status recorded</v>
      </c>
      <c r="L28" s="48" t="str">
        <f t="shared" si="1"/>
        <v>Sum of %CP04</v>
      </c>
      <c r="M28" s="48" t="str">
        <f t="shared" si="1"/>
        <v>Patients with Foot Exam recorded</v>
      </c>
      <c r="N28" s="48" t="str">
        <f t="shared" si="1"/>
        <v>Sum of %CP05</v>
      </c>
      <c r="O28" s="48" t="str">
        <f t="shared" si="1"/>
        <v>Patients with HbA1c recorded</v>
      </c>
      <c r="P28" s="48" t="str">
        <f t="shared" si="1"/>
        <v>Sum of %CP06</v>
      </c>
      <c r="Q28" s="48" t="str">
        <f t="shared" si="1"/>
        <v>Patients with Cholesterol recorded</v>
      </c>
      <c r="R28" s="48" t="str">
        <f t="shared" si="1"/>
        <v>Sum of %CP07</v>
      </c>
      <c r="S28" s="48" t="str">
        <f t="shared" si="1"/>
        <v>Patients with BP recorded</v>
      </c>
      <c r="T28" s="48" t="str">
        <f t="shared" si="1"/>
        <v>Sum of %CP08</v>
      </c>
      <c r="U28" s="48" t="str">
        <f t="shared" si="1"/>
        <v>Patients with Retinal Screening recorded</v>
      </c>
      <c r="V28" s="48" t="str">
        <f t="shared" si="1"/>
        <v>Sum of %CPRS</v>
      </c>
      <c r="W28" s="26"/>
    </row>
    <row r="29" spans="1:23" ht="60" hidden="1" x14ac:dyDescent="0.25">
      <c r="A29" s="1" t="s">
        <v>18</v>
      </c>
      <c r="B29" t="s">
        <v>337</v>
      </c>
      <c r="C29" t="s">
        <v>309</v>
      </c>
      <c r="D29" s="77" t="s">
        <v>371</v>
      </c>
      <c r="E29" t="s">
        <v>308</v>
      </c>
      <c r="F29" s="74" t="s">
        <v>20</v>
      </c>
      <c r="G29" s="80" t="s">
        <v>21</v>
      </c>
      <c r="H29" s="78" t="s">
        <v>22</v>
      </c>
      <c r="I29" s="75" t="s">
        <v>23</v>
      </c>
      <c r="J29" s="74" t="s">
        <v>24</v>
      </c>
      <c r="K29" s="80" t="s">
        <v>25</v>
      </c>
      <c r="L29" s="78" t="s">
        <v>26</v>
      </c>
      <c r="M29" s="75" t="s">
        <v>27</v>
      </c>
      <c r="N29" s="74" t="s">
        <v>28</v>
      </c>
      <c r="O29" s="80" t="s">
        <v>29</v>
      </c>
      <c r="P29" s="78" t="s">
        <v>30</v>
      </c>
      <c r="Q29" s="75" t="s">
        <v>31</v>
      </c>
      <c r="R29" s="74" t="s">
        <v>32</v>
      </c>
      <c r="S29" s="80" t="s">
        <v>33</v>
      </c>
      <c r="T29" s="78" t="s">
        <v>34</v>
      </c>
      <c r="U29" s="76" t="s">
        <v>35</v>
      </c>
      <c r="V29" s="78" t="s">
        <v>36</v>
      </c>
    </row>
    <row r="30" spans="1:23" x14ac:dyDescent="0.25">
      <c r="A30" s="2" t="s">
        <v>38</v>
      </c>
      <c r="B30" s="71">
        <v>19175</v>
      </c>
      <c r="C30" s="90">
        <v>7842</v>
      </c>
      <c r="D30" s="98">
        <v>0.40897001303780967</v>
      </c>
      <c r="E30" s="71">
        <v>13535</v>
      </c>
      <c r="F30" s="28">
        <v>0.7058670143415906</v>
      </c>
      <c r="G30" s="79">
        <v>13461</v>
      </c>
      <c r="H30" s="35">
        <v>0.70200782268578876</v>
      </c>
      <c r="I30" s="72">
        <v>10233</v>
      </c>
      <c r="J30" s="28">
        <v>0.53366362451108218</v>
      </c>
      <c r="K30" s="79">
        <v>18592</v>
      </c>
      <c r="L30" s="35">
        <v>0.9695958279009127</v>
      </c>
      <c r="M30" s="72">
        <v>12447</v>
      </c>
      <c r="N30" s="28">
        <v>0.64912646675358543</v>
      </c>
      <c r="O30" s="79">
        <v>13725</v>
      </c>
      <c r="P30" s="35">
        <v>0.71577574967405477</v>
      </c>
      <c r="Q30" s="72">
        <v>12584</v>
      </c>
      <c r="R30" s="28">
        <v>0.65627118644067794</v>
      </c>
      <c r="S30" s="79">
        <v>14511</v>
      </c>
      <c r="T30" s="35">
        <v>0.75676662320730115</v>
      </c>
      <c r="U30" s="73">
        <v>6937</v>
      </c>
      <c r="V30" s="37">
        <v>0.36177314211212519</v>
      </c>
    </row>
    <row r="31" spans="1:23" x14ac:dyDescent="0.25">
      <c r="A31" s="3" t="s">
        <v>535</v>
      </c>
      <c r="B31" s="71">
        <v>2916</v>
      </c>
      <c r="C31" s="90">
        <v>1048</v>
      </c>
      <c r="D31" s="45">
        <v>0.35939643347050754</v>
      </c>
      <c r="E31" s="71">
        <v>2056</v>
      </c>
      <c r="F31" s="28">
        <v>0.70507544581618653</v>
      </c>
      <c r="G31" s="79">
        <v>1923</v>
      </c>
      <c r="H31" s="35">
        <v>0.65946502057613166</v>
      </c>
      <c r="I31" s="72">
        <v>1409</v>
      </c>
      <c r="J31" s="28">
        <v>0.48319615912208502</v>
      </c>
      <c r="K31" s="79">
        <v>2817</v>
      </c>
      <c r="L31" s="35">
        <v>0.96604938271604934</v>
      </c>
      <c r="M31" s="72">
        <v>1888</v>
      </c>
      <c r="N31" s="28">
        <v>0.64746227709190673</v>
      </c>
      <c r="O31" s="79">
        <v>2106</v>
      </c>
      <c r="P31" s="35">
        <v>0.72222222222222221</v>
      </c>
      <c r="Q31" s="72">
        <v>1905</v>
      </c>
      <c r="R31" s="28">
        <v>0.6532921810699589</v>
      </c>
      <c r="S31" s="79">
        <v>2150</v>
      </c>
      <c r="T31" s="35">
        <v>0.73731138545953356</v>
      </c>
      <c r="U31" s="73">
        <v>1160</v>
      </c>
      <c r="V31" s="37">
        <v>0.39780521262002744</v>
      </c>
    </row>
    <row r="32" spans="1:23" x14ac:dyDescent="0.25">
      <c r="A32" s="99" t="s">
        <v>423</v>
      </c>
      <c r="B32" s="71">
        <v>588</v>
      </c>
      <c r="C32" s="90">
        <v>185</v>
      </c>
      <c r="D32" s="45">
        <v>0.31462585034013607</v>
      </c>
      <c r="E32" s="71">
        <v>404</v>
      </c>
      <c r="F32" s="28">
        <v>0.68707482993197277</v>
      </c>
      <c r="G32" s="79">
        <v>363</v>
      </c>
      <c r="H32" s="35">
        <v>0.61734693877551017</v>
      </c>
      <c r="I32" s="72">
        <v>310</v>
      </c>
      <c r="J32" s="28">
        <v>0.52721088435374153</v>
      </c>
      <c r="K32" s="79">
        <v>564</v>
      </c>
      <c r="L32" s="35">
        <v>0.95918367346938771</v>
      </c>
      <c r="M32" s="72">
        <v>329</v>
      </c>
      <c r="N32" s="28">
        <v>0.55952380952380953</v>
      </c>
      <c r="O32" s="79">
        <v>410</v>
      </c>
      <c r="P32" s="35">
        <v>0.69727891156462585</v>
      </c>
      <c r="Q32" s="72">
        <v>380</v>
      </c>
      <c r="R32" s="28">
        <v>0.6462585034013606</v>
      </c>
      <c r="S32" s="79">
        <v>411</v>
      </c>
      <c r="T32" s="35">
        <v>0.69897959183673475</v>
      </c>
      <c r="U32" s="73">
        <v>259</v>
      </c>
      <c r="V32" s="37">
        <v>0.44047619047619047</v>
      </c>
    </row>
    <row r="33" spans="1:22" x14ac:dyDescent="0.25">
      <c r="A33" s="99" t="s">
        <v>424</v>
      </c>
      <c r="B33" s="71">
        <v>414</v>
      </c>
      <c r="C33" s="90">
        <v>133</v>
      </c>
      <c r="D33" s="45">
        <v>0.32125603864734298</v>
      </c>
      <c r="E33" s="71">
        <v>289</v>
      </c>
      <c r="F33" s="28">
        <v>0.69806763285024154</v>
      </c>
      <c r="G33" s="79">
        <v>250</v>
      </c>
      <c r="H33" s="35">
        <v>0.60386473429951693</v>
      </c>
      <c r="I33" s="72">
        <v>181</v>
      </c>
      <c r="J33" s="28">
        <v>0.43719806763285024</v>
      </c>
      <c r="K33" s="79">
        <v>404</v>
      </c>
      <c r="L33" s="35">
        <v>0.97584541062801933</v>
      </c>
      <c r="M33" s="72">
        <v>243</v>
      </c>
      <c r="N33" s="28">
        <v>0.58695652173913049</v>
      </c>
      <c r="O33" s="79">
        <v>291</v>
      </c>
      <c r="P33" s="35">
        <v>0.70289855072463769</v>
      </c>
      <c r="Q33" s="72">
        <v>260</v>
      </c>
      <c r="R33" s="28">
        <v>0.6280193236714976</v>
      </c>
      <c r="S33" s="79">
        <v>274</v>
      </c>
      <c r="T33" s="35">
        <v>0.66183574879227058</v>
      </c>
      <c r="U33" s="73">
        <v>134</v>
      </c>
      <c r="V33" s="37">
        <v>0.32367149758454106</v>
      </c>
    </row>
    <row r="34" spans="1:22" x14ac:dyDescent="0.25">
      <c r="A34" s="99" t="s">
        <v>425</v>
      </c>
      <c r="B34" s="71">
        <v>1914</v>
      </c>
      <c r="C34" s="90">
        <v>730</v>
      </c>
      <c r="D34" s="45">
        <v>0.38140020898641586</v>
      </c>
      <c r="E34" s="71">
        <v>1363</v>
      </c>
      <c r="F34" s="28">
        <v>0.71212121212121215</v>
      </c>
      <c r="G34" s="79">
        <v>1310</v>
      </c>
      <c r="H34" s="35">
        <v>0.68443051201671889</v>
      </c>
      <c r="I34" s="72">
        <v>918</v>
      </c>
      <c r="J34" s="28">
        <v>0.47962382445141066</v>
      </c>
      <c r="K34" s="79">
        <v>1849</v>
      </c>
      <c r="L34" s="35">
        <v>0.96603970741901779</v>
      </c>
      <c r="M34" s="72">
        <v>1316</v>
      </c>
      <c r="N34" s="28">
        <v>0.68756530825496343</v>
      </c>
      <c r="O34" s="79">
        <v>1405</v>
      </c>
      <c r="P34" s="35">
        <v>0.73406478578892376</v>
      </c>
      <c r="Q34" s="72">
        <v>1265</v>
      </c>
      <c r="R34" s="28">
        <v>0.66091954022988508</v>
      </c>
      <c r="S34" s="79">
        <v>1465</v>
      </c>
      <c r="T34" s="35">
        <v>0.76541274817136884</v>
      </c>
      <c r="U34" s="73">
        <v>767</v>
      </c>
      <c r="V34" s="37">
        <v>0.40073145245559039</v>
      </c>
    </row>
    <row r="35" spans="1:22" x14ac:dyDescent="0.25">
      <c r="A35" s="3" t="s">
        <v>536</v>
      </c>
      <c r="B35" s="71">
        <v>2273</v>
      </c>
      <c r="C35" s="90">
        <v>944</v>
      </c>
      <c r="D35" s="45">
        <v>0.41531016278046634</v>
      </c>
      <c r="E35" s="71">
        <v>1646</v>
      </c>
      <c r="F35" s="28">
        <v>0.72415310162780466</v>
      </c>
      <c r="G35" s="79">
        <v>1755</v>
      </c>
      <c r="H35" s="35">
        <v>0.77210734711834583</v>
      </c>
      <c r="I35" s="72">
        <v>1198</v>
      </c>
      <c r="J35" s="28">
        <v>0.5270567531896172</v>
      </c>
      <c r="K35" s="79">
        <v>2226</v>
      </c>
      <c r="L35" s="35">
        <v>0.97932248130224375</v>
      </c>
      <c r="M35" s="72">
        <v>1527</v>
      </c>
      <c r="N35" s="28">
        <v>0.67179938407391115</v>
      </c>
      <c r="O35" s="79">
        <v>1680</v>
      </c>
      <c r="P35" s="35">
        <v>0.73911130664320279</v>
      </c>
      <c r="Q35" s="72">
        <v>1539</v>
      </c>
      <c r="R35" s="28">
        <v>0.67707875054993405</v>
      </c>
      <c r="S35" s="79">
        <v>1802</v>
      </c>
      <c r="T35" s="35">
        <v>0.79278486581610208</v>
      </c>
      <c r="U35" s="73">
        <v>813</v>
      </c>
      <c r="V35" s="37">
        <v>0.35767707875054994</v>
      </c>
    </row>
    <row r="36" spans="1:22" x14ac:dyDescent="0.25">
      <c r="A36" s="99" t="s">
        <v>426</v>
      </c>
      <c r="B36" s="71">
        <v>517</v>
      </c>
      <c r="C36" s="90">
        <v>168</v>
      </c>
      <c r="D36" s="45">
        <v>0.32495164410058025</v>
      </c>
      <c r="E36" s="71">
        <v>352</v>
      </c>
      <c r="F36" s="28">
        <v>0.68085106382978722</v>
      </c>
      <c r="G36" s="79">
        <v>396</v>
      </c>
      <c r="H36" s="35">
        <v>0.76595744680851063</v>
      </c>
      <c r="I36" s="72">
        <v>212</v>
      </c>
      <c r="J36" s="28">
        <v>0.41005802707930367</v>
      </c>
      <c r="K36" s="79">
        <v>505</v>
      </c>
      <c r="L36" s="35">
        <v>0.97678916827853002</v>
      </c>
      <c r="M36" s="72">
        <v>381</v>
      </c>
      <c r="N36" s="28">
        <v>0.73694390715667313</v>
      </c>
      <c r="O36" s="79">
        <v>368</v>
      </c>
      <c r="P36" s="35">
        <v>0.71179883945841393</v>
      </c>
      <c r="Q36" s="72">
        <v>318</v>
      </c>
      <c r="R36" s="28">
        <v>0.61508704061895547</v>
      </c>
      <c r="S36" s="79">
        <v>422</v>
      </c>
      <c r="T36" s="35">
        <v>0.81624758220502902</v>
      </c>
      <c r="U36" s="73">
        <v>115</v>
      </c>
      <c r="V36" s="37">
        <v>0.22243713733075435</v>
      </c>
    </row>
    <row r="37" spans="1:22" x14ac:dyDescent="0.25">
      <c r="A37" s="99" t="s">
        <v>427</v>
      </c>
      <c r="B37" s="71">
        <v>481</v>
      </c>
      <c r="C37" s="90">
        <v>249</v>
      </c>
      <c r="D37" s="45">
        <v>0.51767151767151764</v>
      </c>
      <c r="E37" s="71">
        <v>363</v>
      </c>
      <c r="F37" s="28">
        <v>0.75467775467775466</v>
      </c>
      <c r="G37" s="79">
        <v>408</v>
      </c>
      <c r="H37" s="35">
        <v>0.84823284823284828</v>
      </c>
      <c r="I37" s="72">
        <v>306</v>
      </c>
      <c r="J37" s="28">
        <v>0.63617463617463621</v>
      </c>
      <c r="K37" s="79">
        <v>476</v>
      </c>
      <c r="L37" s="35">
        <v>0.98960498960498966</v>
      </c>
      <c r="M37" s="72">
        <v>386</v>
      </c>
      <c r="N37" s="28">
        <v>0.80249480249480254</v>
      </c>
      <c r="O37" s="79">
        <v>368</v>
      </c>
      <c r="P37" s="35">
        <v>0.76507276507276512</v>
      </c>
      <c r="Q37" s="72">
        <v>335</v>
      </c>
      <c r="R37" s="28">
        <v>0.69646569646569645</v>
      </c>
      <c r="S37" s="79">
        <v>412</v>
      </c>
      <c r="T37" s="35">
        <v>0.8565488565488566</v>
      </c>
      <c r="U37" s="73">
        <v>174</v>
      </c>
      <c r="V37" s="37">
        <v>0.36174636174636177</v>
      </c>
    </row>
    <row r="38" spans="1:22" x14ac:dyDescent="0.25">
      <c r="A38" s="99" t="s">
        <v>428</v>
      </c>
      <c r="B38" s="71">
        <v>1275</v>
      </c>
      <c r="C38" s="90">
        <v>527</v>
      </c>
      <c r="D38" s="45">
        <v>0.41333333333333333</v>
      </c>
      <c r="E38" s="71">
        <v>931</v>
      </c>
      <c r="F38" s="28">
        <v>0.73019607843137257</v>
      </c>
      <c r="G38" s="79">
        <v>951</v>
      </c>
      <c r="H38" s="35">
        <v>0.74588235294117644</v>
      </c>
      <c r="I38" s="72">
        <v>680</v>
      </c>
      <c r="J38" s="28">
        <v>0.53333333333333333</v>
      </c>
      <c r="K38" s="79">
        <v>1245</v>
      </c>
      <c r="L38" s="35">
        <v>0.97647058823529409</v>
      </c>
      <c r="M38" s="72">
        <v>760</v>
      </c>
      <c r="N38" s="28">
        <v>0.59607843137254901</v>
      </c>
      <c r="O38" s="79">
        <v>944</v>
      </c>
      <c r="P38" s="35">
        <v>0.74039215686274507</v>
      </c>
      <c r="Q38" s="72">
        <v>886</v>
      </c>
      <c r="R38" s="28">
        <v>0.69490196078431377</v>
      </c>
      <c r="S38" s="79">
        <v>968</v>
      </c>
      <c r="T38" s="35">
        <v>0.75921568627450975</v>
      </c>
      <c r="U38" s="73">
        <v>524</v>
      </c>
      <c r="V38" s="37">
        <v>0.41098039215686277</v>
      </c>
    </row>
    <row r="39" spans="1:22" x14ac:dyDescent="0.25">
      <c r="A39" s="3" t="s">
        <v>537</v>
      </c>
      <c r="B39" s="71">
        <v>2774</v>
      </c>
      <c r="C39" s="90">
        <v>1117</v>
      </c>
      <c r="D39" s="45">
        <v>0.40266762797404471</v>
      </c>
      <c r="E39" s="71">
        <v>1929</v>
      </c>
      <c r="F39" s="28">
        <v>0.69538572458543624</v>
      </c>
      <c r="G39" s="79">
        <v>1936</v>
      </c>
      <c r="H39" s="35">
        <v>0.69790915645277574</v>
      </c>
      <c r="I39" s="72">
        <v>1559</v>
      </c>
      <c r="J39" s="28">
        <v>0.56200432588320115</v>
      </c>
      <c r="K39" s="79">
        <v>2700</v>
      </c>
      <c r="L39" s="35">
        <v>0.97332372025955294</v>
      </c>
      <c r="M39" s="72">
        <v>1753</v>
      </c>
      <c r="N39" s="28">
        <v>0.6319394376351839</v>
      </c>
      <c r="O39" s="79">
        <v>1934</v>
      </c>
      <c r="P39" s="35">
        <v>0.6971881759192502</v>
      </c>
      <c r="Q39" s="72">
        <v>1792</v>
      </c>
      <c r="R39" s="28">
        <v>0.64599855803893291</v>
      </c>
      <c r="S39" s="79">
        <v>2031</v>
      </c>
      <c r="T39" s="35">
        <v>0.73215573179524152</v>
      </c>
      <c r="U39" s="73">
        <v>793</v>
      </c>
      <c r="V39" s="37">
        <v>0.28586878154289835</v>
      </c>
    </row>
    <row r="40" spans="1:22" x14ac:dyDescent="0.25">
      <c r="A40" s="99" t="s">
        <v>429</v>
      </c>
      <c r="B40" s="71">
        <v>489</v>
      </c>
      <c r="C40" s="90">
        <v>159</v>
      </c>
      <c r="D40" s="45">
        <v>0.32515337423312884</v>
      </c>
      <c r="E40" s="71">
        <v>299</v>
      </c>
      <c r="F40" s="28">
        <v>0.61145194274028625</v>
      </c>
      <c r="G40" s="79">
        <v>271</v>
      </c>
      <c r="H40" s="35">
        <v>0.55419222903885479</v>
      </c>
      <c r="I40" s="72">
        <v>206</v>
      </c>
      <c r="J40" s="28">
        <v>0.42126789366053169</v>
      </c>
      <c r="K40" s="79">
        <v>463</v>
      </c>
      <c r="L40" s="35">
        <v>0.9468302658486708</v>
      </c>
      <c r="M40" s="72">
        <v>304</v>
      </c>
      <c r="N40" s="28">
        <v>0.62167689161554196</v>
      </c>
      <c r="O40" s="79">
        <v>296</v>
      </c>
      <c r="P40" s="35">
        <v>0.60531697341513291</v>
      </c>
      <c r="Q40" s="72">
        <v>263</v>
      </c>
      <c r="R40" s="28">
        <v>0.53783231083844585</v>
      </c>
      <c r="S40" s="79">
        <v>310</v>
      </c>
      <c r="T40" s="35">
        <v>0.63394683026584864</v>
      </c>
      <c r="U40" s="73">
        <v>162</v>
      </c>
      <c r="V40" s="37">
        <v>0.33128834355828218</v>
      </c>
    </row>
    <row r="41" spans="1:22" x14ac:dyDescent="0.25">
      <c r="A41" s="99" t="s">
        <v>430</v>
      </c>
      <c r="B41" s="71">
        <v>427</v>
      </c>
      <c r="C41" s="90">
        <v>147</v>
      </c>
      <c r="D41" s="45">
        <v>0.34426229508196721</v>
      </c>
      <c r="E41" s="71">
        <v>276</v>
      </c>
      <c r="F41" s="28">
        <v>0.6463700234192038</v>
      </c>
      <c r="G41" s="79">
        <v>224</v>
      </c>
      <c r="H41" s="35">
        <v>0.52459016393442626</v>
      </c>
      <c r="I41" s="72">
        <v>220</v>
      </c>
      <c r="J41" s="28">
        <v>0.51522248243559721</v>
      </c>
      <c r="K41" s="79">
        <v>411</v>
      </c>
      <c r="L41" s="35">
        <v>0.9625292740046838</v>
      </c>
      <c r="M41" s="72">
        <v>224</v>
      </c>
      <c r="N41" s="28">
        <v>0.52459016393442626</v>
      </c>
      <c r="O41" s="79">
        <v>272</v>
      </c>
      <c r="P41" s="35">
        <v>0.63700234192037475</v>
      </c>
      <c r="Q41" s="72">
        <v>270</v>
      </c>
      <c r="R41" s="28">
        <v>0.63231850117096022</v>
      </c>
      <c r="S41" s="79">
        <v>271</v>
      </c>
      <c r="T41" s="35">
        <v>0.63466042154566749</v>
      </c>
      <c r="U41" s="73">
        <v>171</v>
      </c>
      <c r="V41" s="37">
        <v>0.40046838407494145</v>
      </c>
    </row>
    <row r="42" spans="1:22" x14ac:dyDescent="0.25">
      <c r="A42" s="99" t="s">
        <v>431</v>
      </c>
      <c r="B42" s="71">
        <v>298</v>
      </c>
      <c r="C42" s="90">
        <v>116</v>
      </c>
      <c r="D42" s="45">
        <v>0.38926174496644295</v>
      </c>
      <c r="E42" s="71">
        <v>205</v>
      </c>
      <c r="F42" s="28">
        <v>0.68791946308724827</v>
      </c>
      <c r="G42" s="79">
        <v>226</v>
      </c>
      <c r="H42" s="35">
        <v>0.75838926174496646</v>
      </c>
      <c r="I42" s="72">
        <v>150</v>
      </c>
      <c r="J42" s="28">
        <v>0.50335570469798663</v>
      </c>
      <c r="K42" s="79">
        <v>290</v>
      </c>
      <c r="L42" s="35">
        <v>0.97315436241610742</v>
      </c>
      <c r="M42" s="72">
        <v>214</v>
      </c>
      <c r="N42" s="28">
        <v>0.71812080536912748</v>
      </c>
      <c r="O42" s="79">
        <v>208</v>
      </c>
      <c r="P42" s="35">
        <v>0.69798657718120805</v>
      </c>
      <c r="Q42" s="72">
        <v>184</v>
      </c>
      <c r="R42" s="28">
        <v>0.6174496644295302</v>
      </c>
      <c r="S42" s="79">
        <v>254</v>
      </c>
      <c r="T42" s="35">
        <v>0.8523489932885906</v>
      </c>
      <c r="U42" s="73">
        <v>116</v>
      </c>
      <c r="V42" s="37">
        <v>0.38926174496644295</v>
      </c>
    </row>
    <row r="43" spans="1:22" x14ac:dyDescent="0.25">
      <c r="A43" s="99" t="s">
        <v>432</v>
      </c>
      <c r="B43" s="71">
        <v>428</v>
      </c>
      <c r="C43" s="90">
        <v>262</v>
      </c>
      <c r="D43" s="45">
        <v>0.61214953271028039</v>
      </c>
      <c r="E43" s="71">
        <v>318</v>
      </c>
      <c r="F43" s="28">
        <v>0.7429906542056075</v>
      </c>
      <c r="G43" s="79">
        <v>424</v>
      </c>
      <c r="H43" s="35">
        <v>0.99065420560747663</v>
      </c>
      <c r="I43" s="72">
        <v>420</v>
      </c>
      <c r="J43" s="28">
        <v>0.98130841121495327</v>
      </c>
      <c r="K43" s="79">
        <v>425</v>
      </c>
      <c r="L43" s="35">
        <v>0.9929906542056075</v>
      </c>
      <c r="M43" s="72">
        <v>278</v>
      </c>
      <c r="N43" s="28">
        <v>0.64953271028037385</v>
      </c>
      <c r="O43" s="79">
        <v>321</v>
      </c>
      <c r="P43" s="35">
        <v>0.75</v>
      </c>
      <c r="Q43" s="72">
        <v>306</v>
      </c>
      <c r="R43" s="28">
        <v>0.71495327102803741</v>
      </c>
      <c r="S43" s="79">
        <v>330</v>
      </c>
      <c r="T43" s="35">
        <v>0.7710280373831776</v>
      </c>
      <c r="U43" s="73">
        <v>161</v>
      </c>
      <c r="V43" s="37">
        <v>0.37616822429906543</v>
      </c>
    </row>
    <row r="44" spans="1:22" x14ac:dyDescent="0.25">
      <c r="A44" s="99" t="s">
        <v>433</v>
      </c>
      <c r="B44" s="71">
        <v>414</v>
      </c>
      <c r="C44" s="90">
        <v>174</v>
      </c>
      <c r="D44" s="45">
        <v>0.42028985507246375</v>
      </c>
      <c r="E44" s="71">
        <v>295</v>
      </c>
      <c r="F44" s="28">
        <v>0.7125603864734299</v>
      </c>
      <c r="G44" s="79">
        <v>294</v>
      </c>
      <c r="H44" s="35">
        <v>0.71014492753623193</v>
      </c>
      <c r="I44" s="72">
        <v>240</v>
      </c>
      <c r="J44" s="28">
        <v>0.57971014492753625</v>
      </c>
      <c r="K44" s="79">
        <v>407</v>
      </c>
      <c r="L44" s="35">
        <v>0.98309178743961356</v>
      </c>
      <c r="M44" s="72">
        <v>255</v>
      </c>
      <c r="N44" s="28">
        <v>0.61594202898550721</v>
      </c>
      <c r="O44" s="79">
        <v>295</v>
      </c>
      <c r="P44" s="35">
        <v>0.7125603864734299</v>
      </c>
      <c r="Q44" s="72">
        <v>270</v>
      </c>
      <c r="R44" s="28">
        <v>0.65217391304347827</v>
      </c>
      <c r="S44" s="79">
        <v>313</v>
      </c>
      <c r="T44" s="35">
        <v>0.7560386473429952</v>
      </c>
      <c r="U44" s="73">
        <v>133</v>
      </c>
      <c r="V44" s="37">
        <v>0.32125603864734298</v>
      </c>
    </row>
    <row r="45" spans="1:22" x14ac:dyDescent="0.25">
      <c r="A45" s="99" t="s">
        <v>434</v>
      </c>
      <c r="B45" s="71">
        <v>664</v>
      </c>
      <c r="C45" s="90">
        <v>254</v>
      </c>
      <c r="D45" s="45">
        <v>0.38253012048192769</v>
      </c>
      <c r="E45" s="71">
        <v>505</v>
      </c>
      <c r="F45" s="28">
        <v>0.76054216867469882</v>
      </c>
      <c r="G45" s="79">
        <v>474</v>
      </c>
      <c r="H45" s="35">
        <v>0.71385542168674698</v>
      </c>
      <c r="I45" s="72">
        <v>312</v>
      </c>
      <c r="J45" s="28">
        <v>0.46987951807228917</v>
      </c>
      <c r="K45" s="79">
        <v>653</v>
      </c>
      <c r="L45" s="35">
        <v>0.98343373493975905</v>
      </c>
      <c r="M45" s="72">
        <v>464</v>
      </c>
      <c r="N45" s="28">
        <v>0.6987951807228916</v>
      </c>
      <c r="O45" s="79">
        <v>510</v>
      </c>
      <c r="P45" s="35">
        <v>0.76807228915662651</v>
      </c>
      <c r="Q45" s="72">
        <v>471</v>
      </c>
      <c r="R45" s="28">
        <v>0.70933734939759041</v>
      </c>
      <c r="S45" s="79">
        <v>522</v>
      </c>
      <c r="T45" s="35">
        <v>0.78614457831325302</v>
      </c>
      <c r="U45" s="73">
        <v>35</v>
      </c>
      <c r="V45" s="37">
        <v>5.2710843373493979E-2</v>
      </c>
    </row>
    <row r="46" spans="1:22" x14ac:dyDescent="0.25">
      <c r="A46" s="99" t="s">
        <v>555</v>
      </c>
      <c r="B46" s="71">
        <v>54</v>
      </c>
      <c r="C46" s="90">
        <v>5</v>
      </c>
      <c r="D46" s="45">
        <v>9.2592592592592587E-2</v>
      </c>
      <c r="E46" s="71">
        <v>31</v>
      </c>
      <c r="F46" s="28">
        <v>0.57407407407407407</v>
      </c>
      <c r="G46" s="79">
        <v>23</v>
      </c>
      <c r="H46" s="35">
        <v>0.42592592592592593</v>
      </c>
      <c r="I46" s="72">
        <v>11</v>
      </c>
      <c r="J46" s="28">
        <v>0.20370370370370369</v>
      </c>
      <c r="K46" s="79">
        <v>51</v>
      </c>
      <c r="L46" s="35">
        <v>0.94444444444444442</v>
      </c>
      <c r="M46" s="72">
        <v>14</v>
      </c>
      <c r="N46" s="28">
        <v>0.25925925925925924</v>
      </c>
      <c r="O46" s="79">
        <v>32</v>
      </c>
      <c r="P46" s="35">
        <v>0.59259259259259256</v>
      </c>
      <c r="Q46" s="72">
        <v>28</v>
      </c>
      <c r="R46" s="28">
        <v>0.51851851851851849</v>
      </c>
      <c r="S46" s="79">
        <v>31</v>
      </c>
      <c r="T46" s="35">
        <v>0.57407407407407407</v>
      </c>
      <c r="U46" s="73">
        <v>15</v>
      </c>
      <c r="V46" s="37">
        <v>0.27777777777777779</v>
      </c>
    </row>
    <row r="47" spans="1:22" x14ac:dyDescent="0.25">
      <c r="A47" s="3" t="s">
        <v>538</v>
      </c>
      <c r="B47" s="71">
        <v>3096</v>
      </c>
      <c r="C47" s="90">
        <v>1352</v>
      </c>
      <c r="D47" s="45">
        <v>0.43669250645994834</v>
      </c>
      <c r="E47" s="71">
        <v>2099</v>
      </c>
      <c r="F47" s="28">
        <v>0.67797157622739013</v>
      </c>
      <c r="G47" s="79">
        <v>2358</v>
      </c>
      <c r="H47" s="35">
        <v>0.76162790697674421</v>
      </c>
      <c r="I47" s="72">
        <v>1806</v>
      </c>
      <c r="J47" s="28">
        <v>0.58333333333333337</v>
      </c>
      <c r="K47" s="79">
        <v>3027</v>
      </c>
      <c r="L47" s="35">
        <v>0.9777131782945736</v>
      </c>
      <c r="M47" s="72">
        <v>2177</v>
      </c>
      <c r="N47" s="28">
        <v>0.70316537467700257</v>
      </c>
      <c r="O47" s="79">
        <v>2164</v>
      </c>
      <c r="P47" s="35">
        <v>0.6989664082687338</v>
      </c>
      <c r="Q47" s="72">
        <v>1973</v>
      </c>
      <c r="R47" s="28">
        <v>0.63727390180878551</v>
      </c>
      <c r="S47" s="79">
        <v>2470</v>
      </c>
      <c r="T47" s="35">
        <v>0.79780361757105944</v>
      </c>
      <c r="U47" s="73">
        <v>1238</v>
      </c>
      <c r="V47" s="37">
        <v>0.39987080103359174</v>
      </c>
    </row>
    <row r="48" spans="1:22" x14ac:dyDescent="0.25">
      <c r="A48" s="99" t="s">
        <v>435</v>
      </c>
      <c r="B48" s="71">
        <v>674</v>
      </c>
      <c r="C48" s="90">
        <v>401</v>
      </c>
      <c r="D48" s="45">
        <v>0.59495548961424327</v>
      </c>
      <c r="E48" s="71">
        <v>515</v>
      </c>
      <c r="F48" s="28">
        <v>0.76409495548961426</v>
      </c>
      <c r="G48" s="79">
        <v>542</v>
      </c>
      <c r="H48" s="35">
        <v>0.80415430267062316</v>
      </c>
      <c r="I48" s="72">
        <v>443</v>
      </c>
      <c r="J48" s="28">
        <v>0.65727002967359049</v>
      </c>
      <c r="K48" s="79">
        <v>662</v>
      </c>
      <c r="L48" s="35">
        <v>0.98219584569732943</v>
      </c>
      <c r="M48" s="72">
        <v>538</v>
      </c>
      <c r="N48" s="28">
        <v>0.79821958456973297</v>
      </c>
      <c r="O48" s="79">
        <v>527</v>
      </c>
      <c r="P48" s="35">
        <v>0.78189910979228483</v>
      </c>
      <c r="Q48" s="72">
        <v>505</v>
      </c>
      <c r="R48" s="28">
        <v>0.74925816023738867</v>
      </c>
      <c r="S48" s="79">
        <v>562</v>
      </c>
      <c r="T48" s="35">
        <v>0.83382789317507422</v>
      </c>
      <c r="U48" s="73">
        <v>262</v>
      </c>
      <c r="V48" s="37">
        <v>0.38872403560830859</v>
      </c>
    </row>
    <row r="49" spans="1:22" x14ac:dyDescent="0.25">
      <c r="A49" s="99" t="s">
        <v>436</v>
      </c>
      <c r="B49" s="71">
        <v>1350</v>
      </c>
      <c r="C49" s="90">
        <v>545</v>
      </c>
      <c r="D49" s="45">
        <v>0.40370370370370373</v>
      </c>
      <c r="E49" s="71">
        <v>882</v>
      </c>
      <c r="F49" s="28">
        <v>0.65333333333333332</v>
      </c>
      <c r="G49" s="79">
        <v>986</v>
      </c>
      <c r="H49" s="35">
        <v>0.73037037037037034</v>
      </c>
      <c r="I49" s="72">
        <v>811</v>
      </c>
      <c r="J49" s="28">
        <v>0.60074074074074069</v>
      </c>
      <c r="K49" s="79">
        <v>1317</v>
      </c>
      <c r="L49" s="35">
        <v>0.97555555555555551</v>
      </c>
      <c r="M49" s="72">
        <v>854</v>
      </c>
      <c r="N49" s="28">
        <v>0.6325925925925926</v>
      </c>
      <c r="O49" s="79">
        <v>883</v>
      </c>
      <c r="P49" s="35">
        <v>0.65407407407407403</v>
      </c>
      <c r="Q49" s="72">
        <v>789</v>
      </c>
      <c r="R49" s="28">
        <v>0.58444444444444443</v>
      </c>
      <c r="S49" s="79">
        <v>1048</v>
      </c>
      <c r="T49" s="35">
        <v>0.77629629629629626</v>
      </c>
      <c r="U49" s="73">
        <v>551</v>
      </c>
      <c r="V49" s="37">
        <v>0.40814814814814815</v>
      </c>
    </row>
    <row r="50" spans="1:22" x14ac:dyDescent="0.25">
      <c r="A50" s="99" t="s">
        <v>437</v>
      </c>
      <c r="B50" s="71">
        <v>212</v>
      </c>
      <c r="C50" s="90">
        <v>121</v>
      </c>
      <c r="D50" s="45">
        <v>0.57075471698113212</v>
      </c>
      <c r="E50" s="71">
        <v>165</v>
      </c>
      <c r="F50" s="28">
        <v>0.77830188679245282</v>
      </c>
      <c r="G50" s="79">
        <v>170</v>
      </c>
      <c r="H50" s="35">
        <v>0.80188679245283023</v>
      </c>
      <c r="I50" s="72">
        <v>147</v>
      </c>
      <c r="J50" s="28">
        <v>0.69339622641509435</v>
      </c>
      <c r="K50" s="79">
        <v>208</v>
      </c>
      <c r="L50" s="35">
        <v>0.98113207547169812</v>
      </c>
      <c r="M50" s="72">
        <v>165</v>
      </c>
      <c r="N50" s="28">
        <v>0.77830188679245282</v>
      </c>
      <c r="O50" s="79">
        <v>163</v>
      </c>
      <c r="P50" s="35">
        <v>0.76886792452830188</v>
      </c>
      <c r="Q50" s="72">
        <v>151</v>
      </c>
      <c r="R50" s="28">
        <v>0.71226415094339623</v>
      </c>
      <c r="S50" s="79">
        <v>176</v>
      </c>
      <c r="T50" s="35">
        <v>0.83018867924528306</v>
      </c>
      <c r="U50" s="73">
        <v>72</v>
      </c>
      <c r="V50" s="37">
        <v>0.33962264150943394</v>
      </c>
    </row>
    <row r="51" spans="1:22" x14ac:dyDescent="0.25">
      <c r="A51" s="99" t="s">
        <v>438</v>
      </c>
      <c r="B51" s="71">
        <v>127</v>
      </c>
      <c r="C51" s="90">
        <v>25</v>
      </c>
      <c r="D51" s="45">
        <v>0.19685039370078741</v>
      </c>
      <c r="E51" s="71">
        <v>72</v>
      </c>
      <c r="F51" s="28">
        <v>0.56692913385826771</v>
      </c>
      <c r="G51" s="79">
        <v>109</v>
      </c>
      <c r="H51" s="35">
        <v>0.8582677165354331</v>
      </c>
      <c r="I51" s="72">
        <v>28</v>
      </c>
      <c r="J51" s="28">
        <v>0.22047244094488189</v>
      </c>
      <c r="K51" s="79">
        <v>126</v>
      </c>
      <c r="L51" s="35">
        <v>0.99212598425196852</v>
      </c>
      <c r="M51" s="72">
        <v>102</v>
      </c>
      <c r="N51" s="28">
        <v>0.80314960629921262</v>
      </c>
      <c r="O51" s="79">
        <v>65</v>
      </c>
      <c r="P51" s="35">
        <v>0.51181102362204722</v>
      </c>
      <c r="Q51" s="72">
        <v>70</v>
      </c>
      <c r="R51" s="28">
        <v>0.55118110236220474</v>
      </c>
      <c r="S51" s="79">
        <v>109</v>
      </c>
      <c r="T51" s="35">
        <v>0.8582677165354331</v>
      </c>
      <c r="U51" s="73">
        <v>29</v>
      </c>
      <c r="V51" s="37">
        <v>0.2283464566929134</v>
      </c>
    </row>
    <row r="52" spans="1:22" x14ac:dyDescent="0.25">
      <c r="A52" s="99" t="s">
        <v>551</v>
      </c>
      <c r="B52" s="71">
        <v>733</v>
      </c>
      <c r="C52" s="90">
        <v>260</v>
      </c>
      <c r="D52" s="45">
        <v>0.35470668485675305</v>
      </c>
      <c r="E52" s="71">
        <v>465</v>
      </c>
      <c r="F52" s="28">
        <v>0.63437926330150063</v>
      </c>
      <c r="G52" s="79">
        <v>551</v>
      </c>
      <c r="H52" s="35">
        <v>0.75170532060027284</v>
      </c>
      <c r="I52" s="72">
        <v>377</v>
      </c>
      <c r="J52" s="28">
        <v>0.514324693042292</v>
      </c>
      <c r="K52" s="79">
        <v>714</v>
      </c>
      <c r="L52" s="35">
        <v>0.97407912687585263</v>
      </c>
      <c r="M52" s="72">
        <v>518</v>
      </c>
      <c r="N52" s="28">
        <v>0.70668485675306958</v>
      </c>
      <c r="O52" s="79">
        <v>526</v>
      </c>
      <c r="P52" s="35">
        <v>0.71759890859481579</v>
      </c>
      <c r="Q52" s="72">
        <v>458</v>
      </c>
      <c r="R52" s="28">
        <v>0.62482946793997274</v>
      </c>
      <c r="S52" s="79">
        <v>575</v>
      </c>
      <c r="T52" s="35">
        <v>0.78444747612551158</v>
      </c>
      <c r="U52" s="73">
        <v>324</v>
      </c>
      <c r="V52" s="37">
        <v>0.44201909959072305</v>
      </c>
    </row>
    <row r="53" spans="1:22" x14ac:dyDescent="0.25">
      <c r="A53" s="3" t="s">
        <v>539</v>
      </c>
      <c r="B53" s="71">
        <v>3374</v>
      </c>
      <c r="C53" s="90">
        <v>936</v>
      </c>
      <c r="D53" s="45">
        <v>0.27741553052756374</v>
      </c>
      <c r="E53" s="71">
        <v>2330</v>
      </c>
      <c r="F53" s="28">
        <v>0.6905749851807943</v>
      </c>
      <c r="G53" s="79">
        <v>2014</v>
      </c>
      <c r="H53" s="35">
        <v>0.59691760521636039</v>
      </c>
      <c r="I53" s="72">
        <v>1382</v>
      </c>
      <c r="J53" s="28">
        <v>0.40960284528749258</v>
      </c>
      <c r="K53" s="79">
        <v>3242</v>
      </c>
      <c r="L53" s="35">
        <v>0.96087729697688207</v>
      </c>
      <c r="M53" s="72">
        <v>1755</v>
      </c>
      <c r="N53" s="28">
        <v>0.52015411973918202</v>
      </c>
      <c r="O53" s="79">
        <v>2314</v>
      </c>
      <c r="P53" s="35">
        <v>0.68583283935981032</v>
      </c>
      <c r="Q53" s="72">
        <v>2130</v>
      </c>
      <c r="R53" s="28">
        <v>0.63129816241849435</v>
      </c>
      <c r="S53" s="79">
        <v>2323</v>
      </c>
      <c r="T53" s="35">
        <v>0.68850029638411381</v>
      </c>
      <c r="U53" s="73">
        <v>1319</v>
      </c>
      <c r="V53" s="37">
        <v>0.39093064611736811</v>
      </c>
    </row>
    <row r="54" spans="1:22" x14ac:dyDescent="0.25">
      <c r="A54" s="99" t="s">
        <v>439</v>
      </c>
      <c r="B54" s="71">
        <v>504</v>
      </c>
      <c r="C54" s="90">
        <v>93</v>
      </c>
      <c r="D54" s="45">
        <v>0.18452380952380953</v>
      </c>
      <c r="E54" s="71">
        <v>304</v>
      </c>
      <c r="F54" s="28">
        <v>0.60317460317460314</v>
      </c>
      <c r="G54" s="79">
        <v>310</v>
      </c>
      <c r="H54" s="35">
        <v>0.61507936507936511</v>
      </c>
      <c r="I54" s="72">
        <v>197</v>
      </c>
      <c r="J54" s="28">
        <v>0.39087301587301587</v>
      </c>
      <c r="K54" s="79">
        <v>491</v>
      </c>
      <c r="L54" s="35">
        <v>0.97420634920634919</v>
      </c>
      <c r="M54" s="72">
        <v>301</v>
      </c>
      <c r="N54" s="28">
        <v>0.59722222222222221</v>
      </c>
      <c r="O54" s="79">
        <v>308</v>
      </c>
      <c r="P54" s="35">
        <v>0.61111111111111116</v>
      </c>
      <c r="Q54" s="72">
        <v>258</v>
      </c>
      <c r="R54" s="28">
        <v>0.51190476190476186</v>
      </c>
      <c r="S54" s="79">
        <v>401</v>
      </c>
      <c r="T54" s="35">
        <v>0.79563492063492058</v>
      </c>
      <c r="U54" s="73">
        <v>168</v>
      </c>
      <c r="V54" s="37">
        <v>0.33333333333333331</v>
      </c>
    </row>
    <row r="55" spans="1:22" x14ac:dyDescent="0.25">
      <c r="A55" s="99" t="s">
        <v>440</v>
      </c>
      <c r="B55" s="71">
        <v>268</v>
      </c>
      <c r="C55" s="90">
        <v>136</v>
      </c>
      <c r="D55" s="45">
        <v>0.5074626865671642</v>
      </c>
      <c r="E55" s="71">
        <v>209</v>
      </c>
      <c r="F55" s="28">
        <v>0.77985074626865669</v>
      </c>
      <c r="G55" s="79">
        <v>216</v>
      </c>
      <c r="H55" s="35">
        <v>0.80597014925373134</v>
      </c>
      <c r="I55" s="72">
        <v>156</v>
      </c>
      <c r="J55" s="28">
        <v>0.58208955223880599</v>
      </c>
      <c r="K55" s="79">
        <v>268</v>
      </c>
      <c r="L55" s="35">
        <v>1</v>
      </c>
      <c r="M55" s="72">
        <v>215</v>
      </c>
      <c r="N55" s="28">
        <v>0.80223880597014929</v>
      </c>
      <c r="O55" s="79">
        <v>217</v>
      </c>
      <c r="P55" s="35">
        <v>0.80970149253731338</v>
      </c>
      <c r="Q55" s="72">
        <v>206</v>
      </c>
      <c r="R55" s="28">
        <v>0.76865671641791045</v>
      </c>
      <c r="S55" s="79">
        <v>219</v>
      </c>
      <c r="T55" s="35">
        <v>0.81716417910447758</v>
      </c>
      <c r="U55" s="73">
        <v>164</v>
      </c>
      <c r="V55" s="37">
        <v>0.61194029850746268</v>
      </c>
    </row>
    <row r="56" spans="1:22" x14ac:dyDescent="0.25">
      <c r="A56" s="99" t="s">
        <v>441</v>
      </c>
      <c r="B56" s="71">
        <v>369</v>
      </c>
      <c r="C56" s="90">
        <v>110</v>
      </c>
      <c r="D56" s="45">
        <v>0.29810298102981031</v>
      </c>
      <c r="E56" s="71">
        <v>261</v>
      </c>
      <c r="F56" s="28">
        <v>0.70731707317073167</v>
      </c>
      <c r="G56" s="79">
        <v>197</v>
      </c>
      <c r="H56" s="35">
        <v>0.53387533875338755</v>
      </c>
      <c r="I56" s="72">
        <v>158</v>
      </c>
      <c r="J56" s="28">
        <v>0.42818428184281843</v>
      </c>
      <c r="K56" s="79">
        <v>357</v>
      </c>
      <c r="L56" s="35">
        <v>0.96747967479674801</v>
      </c>
      <c r="M56" s="72">
        <v>187</v>
      </c>
      <c r="N56" s="28">
        <v>0.50677506775067749</v>
      </c>
      <c r="O56" s="79">
        <v>244</v>
      </c>
      <c r="P56" s="35">
        <v>0.66124661246612471</v>
      </c>
      <c r="Q56" s="72">
        <v>224</v>
      </c>
      <c r="R56" s="28">
        <v>0.60704607046070458</v>
      </c>
      <c r="S56" s="79">
        <v>231</v>
      </c>
      <c r="T56" s="35">
        <v>0.62601626016260159</v>
      </c>
      <c r="U56" s="73">
        <v>137</v>
      </c>
      <c r="V56" s="37">
        <v>0.37127371273712739</v>
      </c>
    </row>
    <row r="57" spans="1:22" x14ac:dyDescent="0.25">
      <c r="A57" s="99" t="s">
        <v>442</v>
      </c>
      <c r="B57" s="71">
        <v>862</v>
      </c>
      <c r="C57" s="90">
        <v>245</v>
      </c>
      <c r="D57" s="45">
        <v>0.28422273781902552</v>
      </c>
      <c r="E57" s="71">
        <v>602</v>
      </c>
      <c r="F57" s="28">
        <v>0.69837587006960555</v>
      </c>
      <c r="G57" s="79">
        <v>462</v>
      </c>
      <c r="H57" s="35">
        <v>0.53596287703016243</v>
      </c>
      <c r="I57" s="72">
        <v>363</v>
      </c>
      <c r="J57" s="28">
        <v>0.42111368909512759</v>
      </c>
      <c r="K57" s="79">
        <v>809</v>
      </c>
      <c r="L57" s="35">
        <v>0.93851508120649652</v>
      </c>
      <c r="M57" s="72">
        <v>411</v>
      </c>
      <c r="N57" s="28">
        <v>0.47679814385150809</v>
      </c>
      <c r="O57" s="79">
        <v>599</v>
      </c>
      <c r="P57" s="35">
        <v>0.69489559164733183</v>
      </c>
      <c r="Q57" s="72">
        <v>539</v>
      </c>
      <c r="R57" s="28">
        <v>0.62529002320185612</v>
      </c>
      <c r="S57" s="79">
        <v>553</v>
      </c>
      <c r="T57" s="35">
        <v>0.64153132250580047</v>
      </c>
      <c r="U57" s="73">
        <v>362</v>
      </c>
      <c r="V57" s="37">
        <v>0.41995359628770301</v>
      </c>
    </row>
    <row r="58" spans="1:22" x14ac:dyDescent="0.25">
      <c r="A58" s="99" t="s">
        <v>443</v>
      </c>
      <c r="B58" s="71">
        <v>489</v>
      </c>
      <c r="C58" s="90">
        <v>152</v>
      </c>
      <c r="D58" s="45">
        <v>0.31083844580777098</v>
      </c>
      <c r="E58" s="71">
        <v>346</v>
      </c>
      <c r="F58" s="28">
        <v>0.70756646216768915</v>
      </c>
      <c r="G58" s="79">
        <v>324</v>
      </c>
      <c r="H58" s="35">
        <v>0.66257668711656437</v>
      </c>
      <c r="I58" s="72">
        <v>201</v>
      </c>
      <c r="J58" s="28">
        <v>0.41104294478527609</v>
      </c>
      <c r="K58" s="79">
        <v>478</v>
      </c>
      <c r="L58" s="35">
        <v>0.97750511247443761</v>
      </c>
      <c r="M58" s="72">
        <v>289</v>
      </c>
      <c r="N58" s="28">
        <v>0.59100204498977504</v>
      </c>
      <c r="O58" s="79">
        <v>340</v>
      </c>
      <c r="P58" s="35">
        <v>0.69529652351738236</v>
      </c>
      <c r="Q58" s="72">
        <v>331</v>
      </c>
      <c r="R58" s="28">
        <v>0.67689161554192234</v>
      </c>
      <c r="S58" s="79">
        <v>364</v>
      </c>
      <c r="T58" s="35">
        <v>0.7443762781186094</v>
      </c>
      <c r="U58" s="73">
        <v>104</v>
      </c>
      <c r="V58" s="37">
        <v>0.21267893660531698</v>
      </c>
    </row>
    <row r="59" spans="1:22" x14ac:dyDescent="0.25">
      <c r="A59" s="99" t="s">
        <v>444</v>
      </c>
      <c r="B59" s="71">
        <v>473</v>
      </c>
      <c r="C59" s="90">
        <v>104</v>
      </c>
      <c r="D59" s="45">
        <v>0.21987315010570824</v>
      </c>
      <c r="E59" s="71">
        <v>326</v>
      </c>
      <c r="F59" s="28">
        <v>0.68921775898520088</v>
      </c>
      <c r="G59" s="79">
        <v>256</v>
      </c>
      <c r="H59" s="35">
        <v>0.54122621564482032</v>
      </c>
      <c r="I59" s="72">
        <v>166</v>
      </c>
      <c r="J59" s="28">
        <v>0.35095137420718814</v>
      </c>
      <c r="K59" s="79">
        <v>454</v>
      </c>
      <c r="L59" s="35">
        <v>0.95983086680761098</v>
      </c>
      <c r="M59" s="72">
        <v>165</v>
      </c>
      <c r="N59" s="28">
        <v>0.34883720930232559</v>
      </c>
      <c r="O59" s="79">
        <v>323</v>
      </c>
      <c r="P59" s="35">
        <v>0.68287526427061307</v>
      </c>
      <c r="Q59" s="72">
        <v>316</v>
      </c>
      <c r="R59" s="28">
        <v>0.66807610993657507</v>
      </c>
      <c r="S59" s="79">
        <v>262</v>
      </c>
      <c r="T59" s="35">
        <v>0.55391120507399583</v>
      </c>
      <c r="U59" s="73">
        <v>193</v>
      </c>
      <c r="V59" s="37">
        <v>0.40803382663847781</v>
      </c>
    </row>
    <row r="60" spans="1:22" x14ac:dyDescent="0.25">
      <c r="A60" s="99" t="s">
        <v>445</v>
      </c>
      <c r="B60" s="71">
        <v>409</v>
      </c>
      <c r="C60" s="90">
        <v>96</v>
      </c>
      <c r="D60" s="45">
        <v>0.23471882640586797</v>
      </c>
      <c r="E60" s="71">
        <v>282</v>
      </c>
      <c r="F60" s="28">
        <v>0.68948655256723712</v>
      </c>
      <c r="G60" s="79">
        <v>249</v>
      </c>
      <c r="H60" s="35">
        <v>0.60880195599022002</v>
      </c>
      <c r="I60" s="72">
        <v>141</v>
      </c>
      <c r="J60" s="28">
        <v>0.34474327628361856</v>
      </c>
      <c r="K60" s="79">
        <v>385</v>
      </c>
      <c r="L60" s="35">
        <v>0.94132029339853296</v>
      </c>
      <c r="M60" s="72">
        <v>187</v>
      </c>
      <c r="N60" s="28">
        <v>0.45721271393643031</v>
      </c>
      <c r="O60" s="79">
        <v>283</v>
      </c>
      <c r="P60" s="35">
        <v>0.69193154034229831</v>
      </c>
      <c r="Q60" s="72">
        <v>256</v>
      </c>
      <c r="R60" s="28">
        <v>0.62591687041564792</v>
      </c>
      <c r="S60" s="79">
        <v>293</v>
      </c>
      <c r="T60" s="35">
        <v>0.71638141809290956</v>
      </c>
      <c r="U60" s="73">
        <v>191</v>
      </c>
      <c r="V60" s="37">
        <v>0.4669926650366748</v>
      </c>
    </row>
    <row r="61" spans="1:22" x14ac:dyDescent="0.25">
      <c r="A61" s="3" t="s">
        <v>540</v>
      </c>
      <c r="B61" s="71">
        <v>4742</v>
      </c>
      <c r="C61" s="90">
        <v>2445</v>
      </c>
      <c r="D61" s="45">
        <v>0.51560522986081825</v>
      </c>
      <c r="E61" s="71">
        <v>3475</v>
      </c>
      <c r="F61" s="28">
        <v>0.73281315900463939</v>
      </c>
      <c r="G61" s="79">
        <v>3475</v>
      </c>
      <c r="H61" s="35">
        <v>0.73281315900463939</v>
      </c>
      <c r="I61" s="72">
        <v>2879</v>
      </c>
      <c r="J61" s="28">
        <v>0.607127794179671</v>
      </c>
      <c r="K61" s="79">
        <v>4580</v>
      </c>
      <c r="L61" s="35">
        <v>0.96583719949388447</v>
      </c>
      <c r="M61" s="72">
        <v>3347</v>
      </c>
      <c r="N61" s="28">
        <v>0.70582032897511593</v>
      </c>
      <c r="O61" s="79">
        <v>3527</v>
      </c>
      <c r="P61" s="35">
        <v>0.74377899620413324</v>
      </c>
      <c r="Q61" s="72">
        <v>3245</v>
      </c>
      <c r="R61" s="28">
        <v>0.6843104175453395</v>
      </c>
      <c r="S61" s="79">
        <v>3735</v>
      </c>
      <c r="T61" s="35">
        <v>0.78764234500210883</v>
      </c>
      <c r="U61" s="73">
        <v>1614</v>
      </c>
      <c r="V61" s="37">
        <v>0.3403627161535217</v>
      </c>
    </row>
    <row r="62" spans="1:22" x14ac:dyDescent="0.25">
      <c r="A62" s="99" t="s">
        <v>446</v>
      </c>
      <c r="B62" s="71">
        <v>1053</v>
      </c>
      <c r="C62" s="90">
        <v>827</v>
      </c>
      <c r="D62" s="45">
        <v>0.785375118708452</v>
      </c>
      <c r="E62" s="71">
        <v>910</v>
      </c>
      <c r="F62" s="28">
        <v>0.86419753086419748</v>
      </c>
      <c r="G62" s="79">
        <v>901</v>
      </c>
      <c r="H62" s="35">
        <v>0.85565052231718897</v>
      </c>
      <c r="I62" s="72">
        <v>867</v>
      </c>
      <c r="J62" s="28">
        <v>0.8233618233618234</v>
      </c>
      <c r="K62" s="79">
        <v>1036</v>
      </c>
      <c r="L62" s="35">
        <v>0.98385565052231716</v>
      </c>
      <c r="M62" s="72">
        <v>903</v>
      </c>
      <c r="N62" s="28">
        <v>0.85754985754985757</v>
      </c>
      <c r="O62" s="79">
        <v>908</v>
      </c>
      <c r="P62" s="35">
        <v>0.86229819563152899</v>
      </c>
      <c r="Q62" s="72">
        <v>882</v>
      </c>
      <c r="R62" s="28">
        <v>0.83760683760683763</v>
      </c>
      <c r="S62" s="79">
        <v>941</v>
      </c>
      <c r="T62" s="35">
        <v>0.89363722697056025</v>
      </c>
      <c r="U62" s="73">
        <v>357</v>
      </c>
      <c r="V62" s="37">
        <v>0.33903133903133903</v>
      </c>
    </row>
    <row r="63" spans="1:22" x14ac:dyDescent="0.25">
      <c r="A63" s="99" t="s">
        <v>447</v>
      </c>
      <c r="B63" s="71">
        <v>483</v>
      </c>
      <c r="C63" s="90">
        <v>287</v>
      </c>
      <c r="D63" s="45">
        <v>0.59420289855072461</v>
      </c>
      <c r="E63" s="71">
        <v>407</v>
      </c>
      <c r="F63" s="28">
        <v>0.84265010351966874</v>
      </c>
      <c r="G63" s="79">
        <v>419</v>
      </c>
      <c r="H63" s="35">
        <v>0.86749482401656319</v>
      </c>
      <c r="I63" s="72">
        <v>341</v>
      </c>
      <c r="J63" s="28">
        <v>0.70600414078674945</v>
      </c>
      <c r="K63" s="79">
        <v>477</v>
      </c>
      <c r="L63" s="35">
        <v>0.98757763975155277</v>
      </c>
      <c r="M63" s="72">
        <v>407</v>
      </c>
      <c r="N63" s="28">
        <v>0.84265010351966874</v>
      </c>
      <c r="O63" s="79">
        <v>432</v>
      </c>
      <c r="P63" s="35">
        <v>0.89440993788819878</v>
      </c>
      <c r="Q63" s="72">
        <v>384</v>
      </c>
      <c r="R63" s="28">
        <v>0.79503105590062106</v>
      </c>
      <c r="S63" s="79">
        <v>422</v>
      </c>
      <c r="T63" s="35">
        <v>0.8737060041407867</v>
      </c>
      <c r="U63" s="73">
        <v>204</v>
      </c>
      <c r="V63" s="37">
        <v>0.42236024844720499</v>
      </c>
    </row>
    <row r="64" spans="1:22" x14ac:dyDescent="0.25">
      <c r="A64" s="99" t="s">
        <v>448</v>
      </c>
      <c r="B64" s="71">
        <v>396</v>
      </c>
      <c r="C64" s="90">
        <v>160</v>
      </c>
      <c r="D64" s="45">
        <v>0.40404040404040403</v>
      </c>
      <c r="E64" s="71">
        <v>260</v>
      </c>
      <c r="F64" s="28">
        <v>0.65656565656565657</v>
      </c>
      <c r="G64" s="79">
        <v>267</v>
      </c>
      <c r="H64" s="35">
        <v>0.6742424242424242</v>
      </c>
      <c r="I64" s="72">
        <v>231</v>
      </c>
      <c r="J64" s="28">
        <v>0.58333333333333337</v>
      </c>
      <c r="K64" s="79">
        <v>386</v>
      </c>
      <c r="L64" s="35">
        <v>0.9747474747474747</v>
      </c>
      <c r="M64" s="72">
        <v>257</v>
      </c>
      <c r="N64" s="28">
        <v>0.64898989898989901</v>
      </c>
      <c r="O64" s="79">
        <v>283</v>
      </c>
      <c r="P64" s="35">
        <v>0.71464646464646464</v>
      </c>
      <c r="Q64" s="72">
        <v>234</v>
      </c>
      <c r="R64" s="28">
        <v>0.59090909090909094</v>
      </c>
      <c r="S64" s="79">
        <v>286</v>
      </c>
      <c r="T64" s="35">
        <v>0.72222222222222221</v>
      </c>
      <c r="U64" s="73">
        <v>144</v>
      </c>
      <c r="V64" s="37">
        <v>0.36363636363636365</v>
      </c>
    </row>
    <row r="65" spans="1:22" x14ac:dyDescent="0.25">
      <c r="A65" s="99" t="s">
        <v>449</v>
      </c>
      <c r="B65" s="71">
        <v>700</v>
      </c>
      <c r="C65" s="90">
        <v>256</v>
      </c>
      <c r="D65" s="45">
        <v>0.36571428571428571</v>
      </c>
      <c r="E65" s="71">
        <v>450</v>
      </c>
      <c r="F65" s="28">
        <v>0.6428571428571429</v>
      </c>
      <c r="G65" s="79">
        <v>458</v>
      </c>
      <c r="H65" s="35">
        <v>0.65428571428571425</v>
      </c>
      <c r="I65" s="72">
        <v>335</v>
      </c>
      <c r="J65" s="28">
        <v>0.47857142857142859</v>
      </c>
      <c r="K65" s="79">
        <v>642</v>
      </c>
      <c r="L65" s="35">
        <v>0.91714285714285715</v>
      </c>
      <c r="M65" s="72">
        <v>390</v>
      </c>
      <c r="N65" s="28">
        <v>0.55714285714285716</v>
      </c>
      <c r="O65" s="79">
        <v>441</v>
      </c>
      <c r="P65" s="35">
        <v>0.63</v>
      </c>
      <c r="Q65" s="72">
        <v>418</v>
      </c>
      <c r="R65" s="28">
        <v>0.5971428571428572</v>
      </c>
      <c r="S65" s="79">
        <v>491</v>
      </c>
      <c r="T65" s="35">
        <v>0.7014285714285714</v>
      </c>
      <c r="U65" s="73">
        <v>220</v>
      </c>
      <c r="V65" s="37">
        <v>0.31428571428571428</v>
      </c>
    </row>
    <row r="66" spans="1:22" x14ac:dyDescent="0.25">
      <c r="A66" s="99" t="s">
        <v>450</v>
      </c>
      <c r="B66" s="71">
        <v>235</v>
      </c>
      <c r="C66" s="90">
        <v>106</v>
      </c>
      <c r="D66" s="45">
        <v>0.45106382978723403</v>
      </c>
      <c r="E66" s="71">
        <v>183</v>
      </c>
      <c r="F66" s="28">
        <v>0.77872340425531916</v>
      </c>
      <c r="G66" s="79">
        <v>175</v>
      </c>
      <c r="H66" s="35">
        <v>0.74468085106382975</v>
      </c>
      <c r="I66" s="72">
        <v>127</v>
      </c>
      <c r="J66" s="28">
        <v>0.54042553191489362</v>
      </c>
      <c r="K66" s="79">
        <v>231</v>
      </c>
      <c r="L66" s="35">
        <v>0.98297872340425529</v>
      </c>
      <c r="M66" s="72">
        <v>163</v>
      </c>
      <c r="N66" s="28">
        <v>0.69361702127659575</v>
      </c>
      <c r="O66" s="79">
        <v>185</v>
      </c>
      <c r="P66" s="35">
        <v>0.78723404255319152</v>
      </c>
      <c r="Q66" s="72">
        <v>176</v>
      </c>
      <c r="R66" s="28">
        <v>0.74893617021276593</v>
      </c>
      <c r="S66" s="79">
        <v>197</v>
      </c>
      <c r="T66" s="35">
        <v>0.83829787234042552</v>
      </c>
      <c r="U66" s="73">
        <v>46</v>
      </c>
      <c r="V66" s="37">
        <v>0.19574468085106383</v>
      </c>
    </row>
    <row r="67" spans="1:22" x14ac:dyDescent="0.25">
      <c r="A67" s="99" t="s">
        <v>451</v>
      </c>
      <c r="B67" s="71">
        <v>785</v>
      </c>
      <c r="C67" s="90">
        <v>293</v>
      </c>
      <c r="D67" s="45">
        <v>0.37324840764331207</v>
      </c>
      <c r="E67" s="71">
        <v>495</v>
      </c>
      <c r="F67" s="28">
        <v>0.63057324840764328</v>
      </c>
      <c r="G67" s="79">
        <v>486</v>
      </c>
      <c r="H67" s="35">
        <v>0.61910828025477704</v>
      </c>
      <c r="I67" s="72">
        <v>364</v>
      </c>
      <c r="J67" s="28">
        <v>0.46369426751592357</v>
      </c>
      <c r="K67" s="79">
        <v>749</v>
      </c>
      <c r="L67" s="35">
        <v>0.95414012738853504</v>
      </c>
      <c r="M67" s="72">
        <v>448</v>
      </c>
      <c r="N67" s="28">
        <v>0.57070063694267514</v>
      </c>
      <c r="O67" s="79">
        <v>516</v>
      </c>
      <c r="P67" s="35">
        <v>0.65732484076433118</v>
      </c>
      <c r="Q67" s="72">
        <v>440</v>
      </c>
      <c r="R67" s="28">
        <v>0.56050955414012738</v>
      </c>
      <c r="S67" s="79">
        <v>532</v>
      </c>
      <c r="T67" s="35">
        <v>0.67770700636942671</v>
      </c>
      <c r="U67" s="73">
        <v>256</v>
      </c>
      <c r="V67" s="37">
        <v>0.32611464968152865</v>
      </c>
    </row>
    <row r="68" spans="1:22" x14ac:dyDescent="0.25">
      <c r="A68" s="99" t="s">
        <v>452</v>
      </c>
      <c r="B68" s="71">
        <v>1090</v>
      </c>
      <c r="C68" s="90">
        <v>516</v>
      </c>
      <c r="D68" s="45">
        <v>0.47339449541284406</v>
      </c>
      <c r="E68" s="71">
        <v>770</v>
      </c>
      <c r="F68" s="28">
        <v>0.70642201834862384</v>
      </c>
      <c r="G68" s="79">
        <v>769</v>
      </c>
      <c r="H68" s="35">
        <v>0.70550458715596331</v>
      </c>
      <c r="I68" s="85">
        <v>614</v>
      </c>
      <c r="J68" s="82">
        <v>0.56330275229357796</v>
      </c>
      <c r="K68" s="83">
        <v>1059</v>
      </c>
      <c r="L68" s="84">
        <v>0.97155963302752291</v>
      </c>
      <c r="M68" s="85">
        <v>779</v>
      </c>
      <c r="N68" s="82">
        <v>0.71467889908256876</v>
      </c>
      <c r="O68" s="83">
        <v>762</v>
      </c>
      <c r="P68" s="84">
        <v>0.69908256880733943</v>
      </c>
      <c r="Q68" s="85">
        <v>711</v>
      </c>
      <c r="R68" s="82">
        <v>0.65229357798165133</v>
      </c>
      <c r="S68" s="83">
        <v>866</v>
      </c>
      <c r="T68" s="84">
        <v>0.79449541284403669</v>
      </c>
      <c r="U68" s="86">
        <v>387</v>
      </c>
      <c r="V68" s="37">
        <v>0.35504587155963302</v>
      </c>
    </row>
    <row r="69" spans="1:22" x14ac:dyDescent="0.25">
      <c r="A69" s="2" t="s">
        <v>37</v>
      </c>
      <c r="B69" s="71">
        <v>19791</v>
      </c>
      <c r="C69" s="90">
        <v>6264</v>
      </c>
      <c r="D69" s="45">
        <v>0.31650750341064121</v>
      </c>
      <c r="E69" s="71">
        <v>13130</v>
      </c>
      <c r="F69" s="28">
        <v>0.66343287352837144</v>
      </c>
      <c r="G69" s="79">
        <v>11346</v>
      </c>
      <c r="H69" s="35">
        <v>0.57329088979839316</v>
      </c>
      <c r="I69" s="72">
        <v>8924</v>
      </c>
      <c r="J69" s="28">
        <v>0.45091203072103481</v>
      </c>
      <c r="K69" s="79">
        <v>19164</v>
      </c>
      <c r="L69" s="35">
        <v>0.96831893284826431</v>
      </c>
      <c r="M69" s="72">
        <v>10587</v>
      </c>
      <c r="N69" s="28">
        <v>0.53494012429892379</v>
      </c>
      <c r="O69" s="79">
        <v>13283</v>
      </c>
      <c r="P69" s="35">
        <v>0.67116366024960838</v>
      </c>
      <c r="Q69" s="72">
        <v>11739</v>
      </c>
      <c r="R69" s="28">
        <v>0.59314840078823705</v>
      </c>
      <c r="S69" s="79">
        <v>13049</v>
      </c>
      <c r="T69" s="35">
        <v>0.65934010408771659</v>
      </c>
      <c r="U69" s="73">
        <v>7515</v>
      </c>
      <c r="V69" s="37">
        <v>0.3797180536607549</v>
      </c>
    </row>
    <row r="70" spans="1:22" x14ac:dyDescent="0.25">
      <c r="A70" s="3" t="s">
        <v>541</v>
      </c>
      <c r="B70" s="71">
        <v>2941</v>
      </c>
      <c r="C70" s="90">
        <v>701</v>
      </c>
      <c r="D70" s="45">
        <v>0.2383543012580755</v>
      </c>
      <c r="E70" s="71">
        <v>1786</v>
      </c>
      <c r="F70" s="28">
        <v>0.60727643658619512</v>
      </c>
      <c r="G70" s="79">
        <v>1612</v>
      </c>
      <c r="H70" s="35">
        <v>0.54811288677320635</v>
      </c>
      <c r="I70" s="72">
        <v>1058</v>
      </c>
      <c r="J70" s="28">
        <v>0.35974158449506971</v>
      </c>
      <c r="K70" s="79">
        <v>2841</v>
      </c>
      <c r="L70" s="35">
        <v>0.96599795987759263</v>
      </c>
      <c r="M70" s="72">
        <v>1339</v>
      </c>
      <c r="N70" s="28">
        <v>0.45528731723903432</v>
      </c>
      <c r="O70" s="79">
        <v>1825</v>
      </c>
      <c r="P70" s="35">
        <v>0.62053723223393409</v>
      </c>
      <c r="Q70" s="72">
        <v>1550</v>
      </c>
      <c r="R70" s="28">
        <v>0.52703162189731378</v>
      </c>
      <c r="S70" s="79">
        <v>1830</v>
      </c>
      <c r="T70" s="35">
        <v>0.62223733424005445</v>
      </c>
      <c r="U70" s="73">
        <v>1039</v>
      </c>
      <c r="V70" s="37">
        <v>0.35328119687181231</v>
      </c>
    </row>
    <row r="71" spans="1:22" x14ac:dyDescent="0.25">
      <c r="A71" s="99" t="s">
        <v>453</v>
      </c>
      <c r="B71" s="71">
        <v>171</v>
      </c>
      <c r="C71" s="90">
        <v>13</v>
      </c>
      <c r="D71" s="45">
        <v>7.6023391812865493E-2</v>
      </c>
      <c r="E71" s="71">
        <v>71</v>
      </c>
      <c r="F71" s="28">
        <v>0.41520467836257308</v>
      </c>
      <c r="G71" s="79">
        <v>41</v>
      </c>
      <c r="H71" s="35">
        <v>0.23976608187134502</v>
      </c>
      <c r="I71" s="72">
        <v>36</v>
      </c>
      <c r="J71" s="28">
        <v>0.21052631578947367</v>
      </c>
      <c r="K71" s="79">
        <v>160</v>
      </c>
      <c r="L71" s="35">
        <v>0.93567251461988299</v>
      </c>
      <c r="M71" s="72">
        <v>30</v>
      </c>
      <c r="N71" s="28">
        <v>0.17543859649122806</v>
      </c>
      <c r="O71" s="79">
        <v>71</v>
      </c>
      <c r="P71" s="35">
        <v>0.41520467836257308</v>
      </c>
      <c r="Q71" s="72">
        <v>57</v>
      </c>
      <c r="R71" s="28">
        <v>0.33333333333333331</v>
      </c>
      <c r="S71" s="79">
        <v>65</v>
      </c>
      <c r="T71" s="35">
        <v>0.38011695906432746</v>
      </c>
      <c r="U71" s="73">
        <v>56</v>
      </c>
      <c r="V71" s="37">
        <v>0.32748538011695905</v>
      </c>
    </row>
    <row r="72" spans="1:22" x14ac:dyDescent="0.25">
      <c r="A72" s="99" t="s">
        <v>454</v>
      </c>
      <c r="B72" s="71">
        <v>644</v>
      </c>
      <c r="C72" s="90">
        <v>192</v>
      </c>
      <c r="D72" s="45">
        <v>0.29813664596273293</v>
      </c>
      <c r="E72" s="71">
        <v>414</v>
      </c>
      <c r="F72" s="28">
        <v>0.6428571428571429</v>
      </c>
      <c r="G72" s="79">
        <v>384</v>
      </c>
      <c r="H72" s="35">
        <v>0.59627329192546585</v>
      </c>
      <c r="I72" s="72">
        <v>253</v>
      </c>
      <c r="J72" s="28">
        <v>0.39285714285714285</v>
      </c>
      <c r="K72" s="79">
        <v>627</v>
      </c>
      <c r="L72" s="35">
        <v>0.97360248447204967</v>
      </c>
      <c r="M72" s="72">
        <v>276</v>
      </c>
      <c r="N72" s="28">
        <v>0.42857142857142855</v>
      </c>
      <c r="O72" s="79">
        <v>422</v>
      </c>
      <c r="P72" s="35">
        <v>0.65527950310559002</v>
      </c>
      <c r="Q72" s="72">
        <v>364</v>
      </c>
      <c r="R72" s="28">
        <v>0.56521739130434778</v>
      </c>
      <c r="S72" s="79">
        <v>395</v>
      </c>
      <c r="T72" s="35">
        <v>0.61335403726708071</v>
      </c>
      <c r="U72" s="73">
        <v>249</v>
      </c>
      <c r="V72" s="37">
        <v>0.38664596273291924</v>
      </c>
    </row>
    <row r="73" spans="1:22" x14ac:dyDescent="0.25">
      <c r="A73" s="99" t="s">
        <v>455</v>
      </c>
      <c r="B73" s="71">
        <v>310</v>
      </c>
      <c r="C73" s="90">
        <v>125</v>
      </c>
      <c r="D73" s="45">
        <v>0.40322580645161288</v>
      </c>
      <c r="E73" s="71">
        <v>202</v>
      </c>
      <c r="F73" s="28">
        <v>0.65161290322580645</v>
      </c>
      <c r="G73" s="79">
        <v>209</v>
      </c>
      <c r="H73" s="35">
        <v>0.67419354838709677</v>
      </c>
      <c r="I73" s="72">
        <v>159</v>
      </c>
      <c r="J73" s="28">
        <v>0.51290322580645165</v>
      </c>
      <c r="K73" s="79">
        <v>302</v>
      </c>
      <c r="L73" s="35">
        <v>0.97419354838709682</v>
      </c>
      <c r="M73" s="72">
        <v>183</v>
      </c>
      <c r="N73" s="28">
        <v>0.5903225806451613</v>
      </c>
      <c r="O73" s="79">
        <v>203</v>
      </c>
      <c r="P73" s="35">
        <v>0.65483870967741931</v>
      </c>
      <c r="Q73" s="72">
        <v>188</v>
      </c>
      <c r="R73" s="28">
        <v>0.6064516129032258</v>
      </c>
      <c r="S73" s="79">
        <v>217</v>
      </c>
      <c r="T73" s="35">
        <v>0.7</v>
      </c>
      <c r="U73" s="73">
        <v>99</v>
      </c>
      <c r="V73" s="37">
        <v>0.3193548387096774</v>
      </c>
    </row>
    <row r="74" spans="1:22" x14ac:dyDescent="0.25">
      <c r="A74" s="99" t="s">
        <v>456</v>
      </c>
      <c r="B74" s="71">
        <v>402</v>
      </c>
      <c r="C74" s="90">
        <v>79</v>
      </c>
      <c r="D74" s="45">
        <v>0.19651741293532338</v>
      </c>
      <c r="E74" s="71">
        <v>232</v>
      </c>
      <c r="F74" s="28">
        <v>0.57711442786069655</v>
      </c>
      <c r="G74" s="79">
        <v>192</v>
      </c>
      <c r="H74" s="35">
        <v>0.47761194029850745</v>
      </c>
      <c r="I74" s="72">
        <v>143</v>
      </c>
      <c r="J74" s="28">
        <v>0.35572139303482586</v>
      </c>
      <c r="K74" s="79">
        <v>386</v>
      </c>
      <c r="L74" s="35">
        <v>0.96019900497512434</v>
      </c>
      <c r="M74" s="72">
        <v>210</v>
      </c>
      <c r="N74" s="28">
        <v>0.52238805970149249</v>
      </c>
      <c r="O74" s="79">
        <v>236</v>
      </c>
      <c r="P74" s="35">
        <v>0.58706467661691542</v>
      </c>
      <c r="Q74" s="72">
        <v>206</v>
      </c>
      <c r="R74" s="28">
        <v>0.51243781094527363</v>
      </c>
      <c r="S74" s="79">
        <v>240</v>
      </c>
      <c r="T74" s="35">
        <v>0.59701492537313428</v>
      </c>
      <c r="U74" s="73">
        <v>129</v>
      </c>
      <c r="V74" s="37">
        <v>0.32089552238805968</v>
      </c>
    </row>
    <row r="75" spans="1:22" x14ac:dyDescent="0.25">
      <c r="A75" s="99" t="s">
        <v>457</v>
      </c>
      <c r="B75" s="71">
        <v>321</v>
      </c>
      <c r="C75" s="90">
        <v>137</v>
      </c>
      <c r="D75" s="45">
        <v>0.42679127725856697</v>
      </c>
      <c r="E75" s="71">
        <v>227</v>
      </c>
      <c r="F75" s="28">
        <v>0.70716510903426788</v>
      </c>
      <c r="G75" s="79">
        <v>239</v>
      </c>
      <c r="H75" s="35">
        <v>0.74454828660436134</v>
      </c>
      <c r="I75" s="72">
        <v>184</v>
      </c>
      <c r="J75" s="28">
        <v>0.57320872274143297</v>
      </c>
      <c r="K75" s="79">
        <v>316</v>
      </c>
      <c r="L75" s="35">
        <v>0.98442367601246106</v>
      </c>
      <c r="M75" s="72">
        <v>225</v>
      </c>
      <c r="N75" s="28">
        <v>0.7009345794392523</v>
      </c>
      <c r="O75" s="79">
        <v>229</v>
      </c>
      <c r="P75" s="35">
        <v>0.71339563862928346</v>
      </c>
      <c r="Q75" s="72">
        <v>197</v>
      </c>
      <c r="R75" s="28">
        <v>0.61370716510903423</v>
      </c>
      <c r="S75" s="79">
        <v>261</v>
      </c>
      <c r="T75" s="35">
        <v>0.81308411214953269</v>
      </c>
      <c r="U75" s="73">
        <v>141</v>
      </c>
      <c r="V75" s="37">
        <v>0.43925233644859812</v>
      </c>
    </row>
    <row r="76" spans="1:22" x14ac:dyDescent="0.25">
      <c r="A76" s="99" t="s">
        <v>458</v>
      </c>
      <c r="B76" s="71">
        <v>681</v>
      </c>
      <c r="C76" s="90">
        <v>86</v>
      </c>
      <c r="D76" s="45">
        <v>0.12628487518355361</v>
      </c>
      <c r="E76" s="71">
        <v>401</v>
      </c>
      <c r="F76" s="28">
        <v>0.58883994126284878</v>
      </c>
      <c r="G76" s="79">
        <v>325</v>
      </c>
      <c r="H76" s="35">
        <v>0.47723935389133626</v>
      </c>
      <c r="I76" s="72">
        <v>137</v>
      </c>
      <c r="J76" s="28">
        <v>0.2011747430249633</v>
      </c>
      <c r="K76" s="79">
        <v>654</v>
      </c>
      <c r="L76" s="35">
        <v>0.96035242290748901</v>
      </c>
      <c r="M76" s="72">
        <v>261</v>
      </c>
      <c r="N76" s="28">
        <v>0.38325991189427311</v>
      </c>
      <c r="O76" s="79">
        <v>409</v>
      </c>
      <c r="P76" s="35">
        <v>0.60058737151248165</v>
      </c>
      <c r="Q76" s="72">
        <v>345</v>
      </c>
      <c r="R76" s="28">
        <v>0.50660792951541855</v>
      </c>
      <c r="S76" s="79">
        <v>411</v>
      </c>
      <c r="T76" s="35">
        <v>0.6035242290748899</v>
      </c>
      <c r="U76" s="73">
        <v>247</v>
      </c>
      <c r="V76" s="37">
        <v>0.36270190895741555</v>
      </c>
    </row>
    <row r="77" spans="1:22" x14ac:dyDescent="0.25">
      <c r="A77" s="99" t="s">
        <v>459</v>
      </c>
      <c r="B77" s="71">
        <v>412</v>
      </c>
      <c r="C77" s="90">
        <v>69</v>
      </c>
      <c r="D77" s="45">
        <v>0.16747572815533981</v>
      </c>
      <c r="E77" s="71">
        <v>239</v>
      </c>
      <c r="F77" s="28">
        <v>0.58009708737864074</v>
      </c>
      <c r="G77" s="79">
        <v>222</v>
      </c>
      <c r="H77" s="35">
        <v>0.53883495145631066</v>
      </c>
      <c r="I77" s="72">
        <v>146</v>
      </c>
      <c r="J77" s="28">
        <v>0.35436893203883496</v>
      </c>
      <c r="K77" s="79">
        <v>396</v>
      </c>
      <c r="L77" s="35">
        <v>0.96116504854368934</v>
      </c>
      <c r="M77" s="72">
        <v>154</v>
      </c>
      <c r="N77" s="28">
        <v>0.37378640776699029</v>
      </c>
      <c r="O77" s="79">
        <v>255</v>
      </c>
      <c r="P77" s="35">
        <v>0.6189320388349514</v>
      </c>
      <c r="Q77" s="72">
        <v>193</v>
      </c>
      <c r="R77" s="28">
        <v>0.46844660194174759</v>
      </c>
      <c r="S77" s="79">
        <v>241</v>
      </c>
      <c r="T77" s="35">
        <v>0.58495145631067957</v>
      </c>
      <c r="U77" s="73">
        <v>118</v>
      </c>
      <c r="V77" s="37">
        <v>0.28640776699029125</v>
      </c>
    </row>
    <row r="78" spans="1:22" x14ac:dyDescent="0.25">
      <c r="A78" s="3" t="s">
        <v>542</v>
      </c>
      <c r="B78" s="71">
        <v>2908</v>
      </c>
      <c r="C78" s="90">
        <v>723</v>
      </c>
      <c r="D78" s="45">
        <v>0.2486244841815681</v>
      </c>
      <c r="E78" s="71">
        <v>1763</v>
      </c>
      <c r="F78" s="28">
        <v>0.60625859697386519</v>
      </c>
      <c r="G78" s="79">
        <v>1313</v>
      </c>
      <c r="H78" s="35">
        <v>0.45151306740027508</v>
      </c>
      <c r="I78" s="72">
        <v>1027</v>
      </c>
      <c r="J78" s="28">
        <v>0.35316368638239337</v>
      </c>
      <c r="K78" s="79">
        <v>2811</v>
      </c>
      <c r="L78" s="35">
        <v>0.96664374140302611</v>
      </c>
      <c r="M78" s="72">
        <v>1214</v>
      </c>
      <c r="N78" s="28">
        <v>0.41746905089408526</v>
      </c>
      <c r="O78" s="79">
        <v>1786</v>
      </c>
      <c r="P78" s="35">
        <v>0.61416781292984868</v>
      </c>
      <c r="Q78" s="72">
        <v>1583</v>
      </c>
      <c r="R78" s="28">
        <v>0.54436038514442919</v>
      </c>
      <c r="S78" s="79">
        <v>1677</v>
      </c>
      <c r="T78" s="35">
        <v>0.57668500687757906</v>
      </c>
      <c r="U78" s="73">
        <v>908</v>
      </c>
      <c r="V78" s="37">
        <v>0.31224209078404402</v>
      </c>
    </row>
    <row r="79" spans="1:22" x14ac:dyDescent="0.25">
      <c r="A79" s="99" t="s">
        <v>460</v>
      </c>
      <c r="B79" s="71">
        <v>1371</v>
      </c>
      <c r="C79" s="90">
        <v>466</v>
      </c>
      <c r="D79" s="45">
        <v>0.3398978847556528</v>
      </c>
      <c r="E79" s="71">
        <v>877</v>
      </c>
      <c r="F79" s="28">
        <v>0.63967906637490879</v>
      </c>
      <c r="G79" s="79">
        <v>723</v>
      </c>
      <c r="H79" s="35">
        <v>0.52735229759299784</v>
      </c>
      <c r="I79" s="72">
        <v>566</v>
      </c>
      <c r="J79" s="28">
        <v>0.41283734500364699</v>
      </c>
      <c r="K79" s="79">
        <v>1334</v>
      </c>
      <c r="L79" s="35">
        <v>0.97301239970824216</v>
      </c>
      <c r="M79" s="72">
        <v>643</v>
      </c>
      <c r="N79" s="28">
        <v>0.46900072939460247</v>
      </c>
      <c r="O79" s="79">
        <v>930</v>
      </c>
      <c r="P79" s="35">
        <v>0.6783369803063457</v>
      </c>
      <c r="Q79" s="72">
        <v>823</v>
      </c>
      <c r="R79" s="28">
        <v>0.60029175784099198</v>
      </c>
      <c r="S79" s="79">
        <v>795</v>
      </c>
      <c r="T79" s="35">
        <v>0.57986870897155363</v>
      </c>
      <c r="U79" s="73">
        <v>416</v>
      </c>
      <c r="V79" s="37">
        <v>0.30342815463165573</v>
      </c>
    </row>
    <row r="80" spans="1:22" x14ac:dyDescent="0.25">
      <c r="A80" s="99" t="s">
        <v>461</v>
      </c>
      <c r="B80" s="71">
        <v>625</v>
      </c>
      <c r="C80" s="90">
        <v>90</v>
      </c>
      <c r="D80" s="45">
        <v>0.14399999999999999</v>
      </c>
      <c r="E80" s="71">
        <v>370</v>
      </c>
      <c r="F80" s="28">
        <v>0.59199999999999997</v>
      </c>
      <c r="G80" s="79">
        <v>242</v>
      </c>
      <c r="H80" s="35">
        <v>0.38719999999999999</v>
      </c>
      <c r="I80" s="72">
        <v>184</v>
      </c>
      <c r="J80" s="28">
        <v>0.2944</v>
      </c>
      <c r="K80" s="79">
        <v>605</v>
      </c>
      <c r="L80" s="35">
        <v>0.96799999999999997</v>
      </c>
      <c r="M80" s="72">
        <v>216</v>
      </c>
      <c r="N80" s="28">
        <v>0.34560000000000002</v>
      </c>
      <c r="O80" s="79">
        <v>351</v>
      </c>
      <c r="P80" s="35">
        <v>0.56159999999999999</v>
      </c>
      <c r="Q80" s="72">
        <v>318</v>
      </c>
      <c r="R80" s="28">
        <v>0.50880000000000003</v>
      </c>
      <c r="S80" s="79">
        <v>331</v>
      </c>
      <c r="T80" s="35">
        <v>0.52959999999999996</v>
      </c>
      <c r="U80" s="73">
        <v>223</v>
      </c>
      <c r="V80" s="37">
        <v>0.35680000000000001</v>
      </c>
    </row>
    <row r="81" spans="1:22" x14ac:dyDescent="0.25">
      <c r="A81" s="99" t="s">
        <v>462</v>
      </c>
      <c r="B81" s="71">
        <v>912</v>
      </c>
      <c r="C81" s="90">
        <v>167</v>
      </c>
      <c r="D81" s="45">
        <v>0.18311403508771928</v>
      </c>
      <c r="E81" s="71">
        <v>516</v>
      </c>
      <c r="F81" s="28">
        <v>0.56578947368421051</v>
      </c>
      <c r="G81" s="79">
        <v>348</v>
      </c>
      <c r="H81" s="35">
        <v>0.38157894736842107</v>
      </c>
      <c r="I81" s="72">
        <v>277</v>
      </c>
      <c r="J81" s="28">
        <v>0.30372807017543857</v>
      </c>
      <c r="K81" s="79">
        <v>872</v>
      </c>
      <c r="L81" s="35">
        <v>0.95614035087719296</v>
      </c>
      <c r="M81" s="72">
        <v>355</v>
      </c>
      <c r="N81" s="28">
        <v>0.3892543859649123</v>
      </c>
      <c r="O81" s="79">
        <v>505</v>
      </c>
      <c r="P81" s="35">
        <v>0.55372807017543857</v>
      </c>
      <c r="Q81" s="72">
        <v>442</v>
      </c>
      <c r="R81" s="28">
        <v>0.48464912280701755</v>
      </c>
      <c r="S81" s="79">
        <v>551</v>
      </c>
      <c r="T81" s="35">
        <v>0.60416666666666663</v>
      </c>
      <c r="U81" s="73">
        <v>269</v>
      </c>
      <c r="V81" s="37">
        <v>0.29495614035087719</v>
      </c>
    </row>
    <row r="82" spans="1:22" x14ac:dyDescent="0.25">
      <c r="A82" s="3" t="s">
        <v>543</v>
      </c>
      <c r="B82" s="71">
        <v>6050</v>
      </c>
      <c r="C82" s="90">
        <v>1776</v>
      </c>
      <c r="D82" s="45">
        <v>0.29355371900826444</v>
      </c>
      <c r="E82" s="71">
        <v>3903</v>
      </c>
      <c r="F82" s="28">
        <v>0.6451239669421488</v>
      </c>
      <c r="G82" s="79">
        <v>3322</v>
      </c>
      <c r="H82" s="35">
        <v>0.54909090909090907</v>
      </c>
      <c r="I82" s="72">
        <v>2551</v>
      </c>
      <c r="J82" s="28">
        <v>0.42165289256198346</v>
      </c>
      <c r="K82" s="79">
        <v>5801</v>
      </c>
      <c r="L82" s="35">
        <v>0.95884297520661155</v>
      </c>
      <c r="M82" s="72">
        <v>3250</v>
      </c>
      <c r="N82" s="28">
        <v>0.53719008264462809</v>
      </c>
      <c r="O82" s="79">
        <v>3919</v>
      </c>
      <c r="P82" s="35">
        <v>0.64776859504132234</v>
      </c>
      <c r="Q82" s="72">
        <v>3440</v>
      </c>
      <c r="R82" s="28">
        <v>0.56859504132231409</v>
      </c>
      <c r="S82" s="79">
        <v>3889</v>
      </c>
      <c r="T82" s="35">
        <v>0.64280991735537185</v>
      </c>
      <c r="U82" s="73">
        <v>2461</v>
      </c>
      <c r="V82" s="37">
        <v>0.40677685950413223</v>
      </c>
    </row>
    <row r="83" spans="1:22" x14ac:dyDescent="0.25">
      <c r="A83" s="99" t="s">
        <v>463</v>
      </c>
      <c r="B83" s="71">
        <v>292</v>
      </c>
      <c r="C83" s="90">
        <v>120</v>
      </c>
      <c r="D83" s="45">
        <v>0.41095890410958902</v>
      </c>
      <c r="E83" s="71">
        <v>233</v>
      </c>
      <c r="F83" s="28">
        <v>0.79794520547945202</v>
      </c>
      <c r="G83" s="79">
        <v>194</v>
      </c>
      <c r="H83" s="35">
        <v>0.66438356164383561</v>
      </c>
      <c r="I83" s="72">
        <v>155</v>
      </c>
      <c r="J83" s="28">
        <v>0.53082191780821919</v>
      </c>
      <c r="K83" s="79">
        <v>291</v>
      </c>
      <c r="L83" s="35">
        <v>0.99657534246575341</v>
      </c>
      <c r="M83" s="72">
        <v>191</v>
      </c>
      <c r="N83" s="28">
        <v>0.65410958904109584</v>
      </c>
      <c r="O83" s="79">
        <v>235</v>
      </c>
      <c r="P83" s="35">
        <v>0.8047945205479452</v>
      </c>
      <c r="Q83" s="72">
        <v>218</v>
      </c>
      <c r="R83" s="28">
        <v>0.74657534246575341</v>
      </c>
      <c r="S83" s="79">
        <v>226</v>
      </c>
      <c r="T83" s="35">
        <v>0.77397260273972601</v>
      </c>
      <c r="U83" s="73">
        <v>108</v>
      </c>
      <c r="V83" s="37">
        <v>0.36986301369863012</v>
      </c>
    </row>
    <row r="84" spans="1:22" x14ac:dyDescent="0.25">
      <c r="A84" s="99" t="s">
        <v>464</v>
      </c>
      <c r="B84" s="71">
        <v>298</v>
      </c>
      <c r="C84" s="90">
        <v>79</v>
      </c>
      <c r="D84" s="45">
        <v>0.2651006711409396</v>
      </c>
      <c r="E84" s="71">
        <v>202</v>
      </c>
      <c r="F84" s="28">
        <v>0.67785234899328861</v>
      </c>
      <c r="G84" s="79">
        <v>167</v>
      </c>
      <c r="H84" s="35">
        <v>0.56040268456375841</v>
      </c>
      <c r="I84" s="72">
        <v>151</v>
      </c>
      <c r="J84" s="28">
        <v>0.50671140939597314</v>
      </c>
      <c r="K84" s="79">
        <v>292</v>
      </c>
      <c r="L84" s="35">
        <v>0.97986577181208057</v>
      </c>
      <c r="M84" s="72">
        <v>159</v>
      </c>
      <c r="N84" s="28">
        <v>0.53355704697986572</v>
      </c>
      <c r="O84" s="79">
        <v>199</v>
      </c>
      <c r="P84" s="35">
        <v>0.66778523489932884</v>
      </c>
      <c r="Q84" s="72">
        <v>173</v>
      </c>
      <c r="R84" s="28">
        <v>0.58053691275167785</v>
      </c>
      <c r="S84" s="79">
        <v>171</v>
      </c>
      <c r="T84" s="35">
        <v>0.5738255033557047</v>
      </c>
      <c r="U84" s="73">
        <v>69</v>
      </c>
      <c r="V84" s="37">
        <v>0.23154362416107382</v>
      </c>
    </row>
    <row r="85" spans="1:22" x14ac:dyDescent="0.25">
      <c r="A85" s="99" t="s">
        <v>465</v>
      </c>
      <c r="B85" s="71">
        <v>460</v>
      </c>
      <c r="C85" s="90">
        <v>43</v>
      </c>
      <c r="D85" s="45">
        <v>9.3478260869565219E-2</v>
      </c>
      <c r="E85" s="71">
        <v>186</v>
      </c>
      <c r="F85" s="28">
        <v>0.40434782608695652</v>
      </c>
      <c r="G85" s="79">
        <v>134</v>
      </c>
      <c r="H85" s="35">
        <v>0.29130434782608694</v>
      </c>
      <c r="I85" s="72">
        <v>61</v>
      </c>
      <c r="J85" s="28">
        <v>0.13260869565217392</v>
      </c>
      <c r="K85" s="79">
        <v>425</v>
      </c>
      <c r="L85" s="35">
        <v>0.92391304347826086</v>
      </c>
      <c r="M85" s="72">
        <v>115</v>
      </c>
      <c r="N85" s="28">
        <v>0.25</v>
      </c>
      <c r="O85" s="79">
        <v>184</v>
      </c>
      <c r="P85" s="35">
        <v>0.4</v>
      </c>
      <c r="Q85" s="72">
        <v>149</v>
      </c>
      <c r="R85" s="28">
        <v>0.32391304347826089</v>
      </c>
      <c r="S85" s="79">
        <v>155</v>
      </c>
      <c r="T85" s="35">
        <v>0.33695652173913043</v>
      </c>
      <c r="U85" s="73">
        <v>137</v>
      </c>
      <c r="V85" s="37">
        <v>0.29782608695652174</v>
      </c>
    </row>
    <row r="86" spans="1:22" x14ac:dyDescent="0.25">
      <c r="A86" s="99" t="s">
        <v>466</v>
      </c>
      <c r="B86" s="71">
        <v>540</v>
      </c>
      <c r="C86" s="90">
        <v>87</v>
      </c>
      <c r="D86" s="45">
        <v>0.16111111111111112</v>
      </c>
      <c r="E86" s="71">
        <v>301</v>
      </c>
      <c r="F86" s="28">
        <v>0.55740740740740746</v>
      </c>
      <c r="G86" s="79">
        <v>232</v>
      </c>
      <c r="H86" s="35">
        <v>0.42962962962962964</v>
      </c>
      <c r="I86" s="72">
        <v>178</v>
      </c>
      <c r="J86" s="28">
        <v>0.32962962962962961</v>
      </c>
      <c r="K86" s="79">
        <v>506</v>
      </c>
      <c r="L86" s="35">
        <v>0.937037037037037</v>
      </c>
      <c r="M86" s="72">
        <v>222</v>
      </c>
      <c r="N86" s="28">
        <v>0.41111111111111109</v>
      </c>
      <c r="O86" s="79">
        <v>343</v>
      </c>
      <c r="P86" s="35">
        <v>0.63518518518518519</v>
      </c>
      <c r="Q86" s="72">
        <v>282</v>
      </c>
      <c r="R86" s="28">
        <v>0.52222222222222225</v>
      </c>
      <c r="S86" s="79">
        <v>295</v>
      </c>
      <c r="T86" s="35">
        <v>0.54629629629629628</v>
      </c>
      <c r="U86" s="73">
        <v>145</v>
      </c>
      <c r="V86" s="37">
        <v>0.26851851851851855</v>
      </c>
    </row>
    <row r="87" spans="1:22" x14ac:dyDescent="0.25">
      <c r="A87" s="99" t="s">
        <v>467</v>
      </c>
      <c r="B87" s="71">
        <v>228</v>
      </c>
      <c r="C87" s="90">
        <v>103</v>
      </c>
      <c r="D87" s="45">
        <v>0.4517543859649123</v>
      </c>
      <c r="E87" s="71">
        <v>164</v>
      </c>
      <c r="F87" s="28">
        <v>0.7192982456140351</v>
      </c>
      <c r="G87" s="79">
        <v>163</v>
      </c>
      <c r="H87" s="35">
        <v>0.71491228070175439</v>
      </c>
      <c r="I87" s="72">
        <v>129</v>
      </c>
      <c r="J87" s="28">
        <v>0.56578947368421051</v>
      </c>
      <c r="K87" s="79">
        <v>220</v>
      </c>
      <c r="L87" s="35">
        <v>0.96491228070175439</v>
      </c>
      <c r="M87" s="72">
        <v>156</v>
      </c>
      <c r="N87" s="28">
        <v>0.68421052631578949</v>
      </c>
      <c r="O87" s="79">
        <v>165</v>
      </c>
      <c r="P87" s="35">
        <v>0.72368421052631582</v>
      </c>
      <c r="Q87" s="72">
        <v>157</v>
      </c>
      <c r="R87" s="28">
        <v>0.68859649122807021</v>
      </c>
      <c r="S87" s="79">
        <v>187</v>
      </c>
      <c r="T87" s="35">
        <v>0.82017543859649122</v>
      </c>
      <c r="U87" s="73">
        <v>129</v>
      </c>
      <c r="V87" s="37">
        <v>0.56578947368421051</v>
      </c>
    </row>
    <row r="88" spans="1:22" x14ac:dyDescent="0.25">
      <c r="A88" s="99" t="s">
        <v>468</v>
      </c>
      <c r="B88" s="71">
        <v>522</v>
      </c>
      <c r="C88" s="90">
        <v>251</v>
      </c>
      <c r="D88" s="45">
        <v>0.48084291187739464</v>
      </c>
      <c r="E88" s="71">
        <v>372</v>
      </c>
      <c r="F88" s="28">
        <v>0.71264367816091956</v>
      </c>
      <c r="G88" s="79">
        <v>363</v>
      </c>
      <c r="H88" s="35">
        <v>0.6954022988505747</v>
      </c>
      <c r="I88" s="72">
        <v>321</v>
      </c>
      <c r="J88" s="28">
        <v>0.61494252873563215</v>
      </c>
      <c r="K88" s="79">
        <v>504</v>
      </c>
      <c r="L88" s="35">
        <v>0.96551724137931039</v>
      </c>
      <c r="M88" s="72">
        <v>366</v>
      </c>
      <c r="N88" s="28">
        <v>0.70114942528735635</v>
      </c>
      <c r="O88" s="79">
        <v>365</v>
      </c>
      <c r="P88" s="35">
        <v>0.6992337164750958</v>
      </c>
      <c r="Q88" s="72">
        <v>343</v>
      </c>
      <c r="R88" s="28">
        <v>0.65708812260536398</v>
      </c>
      <c r="S88" s="79">
        <v>388</v>
      </c>
      <c r="T88" s="35">
        <v>0.74329501915708818</v>
      </c>
      <c r="U88" s="73">
        <v>192</v>
      </c>
      <c r="V88" s="37">
        <v>0.36781609195402298</v>
      </c>
    </row>
    <row r="89" spans="1:22" x14ac:dyDescent="0.25">
      <c r="A89" s="99" t="s">
        <v>469</v>
      </c>
      <c r="B89" s="71">
        <v>292</v>
      </c>
      <c r="C89" s="90">
        <v>62</v>
      </c>
      <c r="D89" s="45">
        <v>0.21232876712328766</v>
      </c>
      <c r="E89" s="71">
        <v>189</v>
      </c>
      <c r="F89" s="28">
        <v>0.64726027397260277</v>
      </c>
      <c r="G89" s="79">
        <v>122</v>
      </c>
      <c r="H89" s="35">
        <v>0.4178082191780822</v>
      </c>
      <c r="I89" s="72">
        <v>105</v>
      </c>
      <c r="J89" s="28">
        <v>0.3595890410958904</v>
      </c>
      <c r="K89" s="79">
        <v>270</v>
      </c>
      <c r="L89" s="35">
        <v>0.92465753424657537</v>
      </c>
      <c r="M89" s="72">
        <v>146</v>
      </c>
      <c r="N89" s="28">
        <v>0.5</v>
      </c>
      <c r="O89" s="79">
        <v>181</v>
      </c>
      <c r="P89" s="35">
        <v>0.61986301369863017</v>
      </c>
      <c r="Q89" s="72">
        <v>170</v>
      </c>
      <c r="R89" s="28">
        <v>0.5821917808219178</v>
      </c>
      <c r="S89" s="79">
        <v>144</v>
      </c>
      <c r="T89" s="35">
        <v>0.49315068493150682</v>
      </c>
      <c r="U89" s="73">
        <v>64</v>
      </c>
      <c r="V89" s="37">
        <v>0.21917808219178081</v>
      </c>
    </row>
    <row r="90" spans="1:22" x14ac:dyDescent="0.25">
      <c r="A90" s="99" t="s">
        <v>470</v>
      </c>
      <c r="B90" s="71">
        <v>370</v>
      </c>
      <c r="C90" s="90">
        <v>138</v>
      </c>
      <c r="D90" s="45">
        <v>0.37297297297297299</v>
      </c>
      <c r="E90" s="71">
        <v>251</v>
      </c>
      <c r="F90" s="28">
        <v>0.67837837837837833</v>
      </c>
      <c r="G90" s="79">
        <v>244</v>
      </c>
      <c r="H90" s="35">
        <v>0.6594594594594595</v>
      </c>
      <c r="I90" s="72">
        <v>205</v>
      </c>
      <c r="J90" s="28">
        <v>0.55405405405405406</v>
      </c>
      <c r="K90" s="79">
        <v>360</v>
      </c>
      <c r="L90" s="35">
        <v>0.97297297297297303</v>
      </c>
      <c r="M90" s="72">
        <v>246</v>
      </c>
      <c r="N90" s="28">
        <v>0.66486486486486485</v>
      </c>
      <c r="O90" s="79">
        <v>268</v>
      </c>
      <c r="P90" s="35">
        <v>0.72432432432432436</v>
      </c>
      <c r="Q90" s="72">
        <v>231</v>
      </c>
      <c r="R90" s="28">
        <v>0.62432432432432428</v>
      </c>
      <c r="S90" s="79">
        <v>310</v>
      </c>
      <c r="T90" s="35">
        <v>0.83783783783783783</v>
      </c>
      <c r="U90" s="73">
        <v>130</v>
      </c>
      <c r="V90" s="37">
        <v>0.35135135135135137</v>
      </c>
    </row>
    <row r="91" spans="1:22" x14ac:dyDescent="0.25">
      <c r="A91" s="99" t="s">
        <v>471</v>
      </c>
      <c r="B91" s="71">
        <v>1086</v>
      </c>
      <c r="C91" s="90">
        <v>502</v>
      </c>
      <c r="D91" s="45">
        <v>0.46224677716390422</v>
      </c>
      <c r="E91" s="71">
        <v>801</v>
      </c>
      <c r="F91" s="28">
        <v>0.73756906077348061</v>
      </c>
      <c r="G91" s="79">
        <v>795</v>
      </c>
      <c r="H91" s="35">
        <v>0.73204419889502759</v>
      </c>
      <c r="I91" s="72">
        <v>646</v>
      </c>
      <c r="J91" s="28">
        <v>0.5948434622467772</v>
      </c>
      <c r="K91" s="79">
        <v>1058</v>
      </c>
      <c r="L91" s="35">
        <v>0.97421731123388577</v>
      </c>
      <c r="M91" s="72">
        <v>745</v>
      </c>
      <c r="N91" s="28">
        <v>0.68600368324125227</v>
      </c>
      <c r="O91" s="79">
        <v>788</v>
      </c>
      <c r="P91" s="35">
        <v>0.72559852670349911</v>
      </c>
      <c r="Q91" s="72">
        <v>736</v>
      </c>
      <c r="R91" s="28">
        <v>0.67771639042357279</v>
      </c>
      <c r="S91" s="79">
        <v>856</v>
      </c>
      <c r="T91" s="35">
        <v>0.7882136279926335</v>
      </c>
      <c r="U91" s="73">
        <v>786</v>
      </c>
      <c r="V91" s="37">
        <v>0.72375690607734811</v>
      </c>
    </row>
    <row r="92" spans="1:22" x14ac:dyDescent="0.25">
      <c r="A92" s="99" t="s">
        <v>472</v>
      </c>
      <c r="B92" s="71">
        <v>189</v>
      </c>
      <c r="C92" s="90">
        <v>88</v>
      </c>
      <c r="D92" s="45">
        <v>0.46560846560846558</v>
      </c>
      <c r="E92" s="71">
        <v>151</v>
      </c>
      <c r="F92" s="28">
        <v>0.79894179894179895</v>
      </c>
      <c r="G92" s="79">
        <v>140</v>
      </c>
      <c r="H92" s="35">
        <v>0.7407407407407407</v>
      </c>
      <c r="I92" s="72">
        <v>107</v>
      </c>
      <c r="J92" s="28">
        <v>0.56613756613756616</v>
      </c>
      <c r="K92" s="79">
        <v>188</v>
      </c>
      <c r="L92" s="35">
        <v>0.99470899470899465</v>
      </c>
      <c r="M92" s="72">
        <v>131</v>
      </c>
      <c r="N92" s="28">
        <v>0.69312169312169314</v>
      </c>
      <c r="O92" s="79">
        <v>152</v>
      </c>
      <c r="P92" s="35">
        <v>0.80423280423280419</v>
      </c>
      <c r="Q92" s="72">
        <v>140</v>
      </c>
      <c r="R92" s="28">
        <v>0.7407407407407407</v>
      </c>
      <c r="S92" s="79">
        <v>149</v>
      </c>
      <c r="T92" s="35">
        <v>0.78835978835978837</v>
      </c>
      <c r="U92" s="73">
        <v>91</v>
      </c>
      <c r="V92" s="37">
        <v>0.48148148148148145</v>
      </c>
    </row>
    <row r="93" spans="1:22" x14ac:dyDescent="0.25">
      <c r="A93" s="99" t="s">
        <v>473</v>
      </c>
      <c r="B93" s="71">
        <v>589</v>
      </c>
      <c r="C93" s="90">
        <v>116</v>
      </c>
      <c r="D93" s="45">
        <v>0.19694397283531409</v>
      </c>
      <c r="E93" s="71">
        <v>356</v>
      </c>
      <c r="F93" s="28">
        <v>0.60441426146010191</v>
      </c>
      <c r="G93" s="79">
        <v>240</v>
      </c>
      <c r="H93" s="35">
        <v>0.40747028862478779</v>
      </c>
      <c r="I93" s="72">
        <v>148</v>
      </c>
      <c r="J93" s="28">
        <v>0.25127334465195245</v>
      </c>
      <c r="K93" s="79">
        <v>547</v>
      </c>
      <c r="L93" s="35">
        <v>0.92869269949066213</v>
      </c>
      <c r="M93" s="72">
        <v>258</v>
      </c>
      <c r="N93" s="28">
        <v>0.43803056027164688</v>
      </c>
      <c r="O93" s="79">
        <v>341</v>
      </c>
      <c r="P93" s="35">
        <v>0.57894736842105265</v>
      </c>
      <c r="Q93" s="72">
        <v>299</v>
      </c>
      <c r="R93" s="28">
        <v>0.50764006791171479</v>
      </c>
      <c r="S93" s="79">
        <v>308</v>
      </c>
      <c r="T93" s="35">
        <v>0.52292020373514436</v>
      </c>
      <c r="U93" s="73">
        <v>160</v>
      </c>
      <c r="V93" s="37">
        <v>0.27164685908319186</v>
      </c>
    </row>
    <row r="94" spans="1:22" x14ac:dyDescent="0.25">
      <c r="A94" s="99" t="s">
        <v>474</v>
      </c>
      <c r="B94" s="71">
        <v>274</v>
      </c>
      <c r="C94" s="90">
        <v>66</v>
      </c>
      <c r="D94" s="45">
        <v>0.24087591240875914</v>
      </c>
      <c r="E94" s="71">
        <v>184</v>
      </c>
      <c r="F94" s="28">
        <v>0.67153284671532842</v>
      </c>
      <c r="G94" s="79">
        <v>157</v>
      </c>
      <c r="H94" s="35">
        <v>0.57299270072992703</v>
      </c>
      <c r="I94" s="72">
        <v>91</v>
      </c>
      <c r="J94" s="28">
        <v>0.33211678832116787</v>
      </c>
      <c r="K94" s="79">
        <v>264</v>
      </c>
      <c r="L94" s="35">
        <v>0.96350364963503654</v>
      </c>
      <c r="M94" s="72">
        <v>135</v>
      </c>
      <c r="N94" s="28">
        <v>0.49270072992700731</v>
      </c>
      <c r="O94" s="79">
        <v>187</v>
      </c>
      <c r="P94" s="35">
        <v>0.68248175182481752</v>
      </c>
      <c r="Q94" s="72">
        <v>154</v>
      </c>
      <c r="R94" s="28">
        <v>0.56204379562043794</v>
      </c>
      <c r="S94" s="79">
        <v>184</v>
      </c>
      <c r="T94" s="35">
        <v>0.67153284671532842</v>
      </c>
      <c r="U94" s="73">
        <v>89</v>
      </c>
      <c r="V94" s="37">
        <v>0.32481751824817517</v>
      </c>
    </row>
    <row r="95" spans="1:22" x14ac:dyDescent="0.25">
      <c r="A95" s="99" t="s">
        <v>475</v>
      </c>
      <c r="B95" s="71">
        <v>666</v>
      </c>
      <c r="C95" s="90">
        <v>100</v>
      </c>
      <c r="D95" s="45">
        <v>0.15015015015015015</v>
      </c>
      <c r="E95" s="71">
        <v>407</v>
      </c>
      <c r="F95" s="28">
        <v>0.61111111111111116</v>
      </c>
      <c r="G95" s="79">
        <v>256</v>
      </c>
      <c r="H95" s="35">
        <v>0.38438438438438438</v>
      </c>
      <c r="I95" s="72">
        <v>206</v>
      </c>
      <c r="J95" s="28">
        <v>0.30930930930930933</v>
      </c>
      <c r="K95" s="79">
        <v>645</v>
      </c>
      <c r="L95" s="35">
        <v>0.96846846846846846</v>
      </c>
      <c r="M95" s="72">
        <v>275</v>
      </c>
      <c r="N95" s="28">
        <v>0.41291291291291293</v>
      </c>
      <c r="O95" s="79">
        <v>398</v>
      </c>
      <c r="P95" s="35">
        <v>0.59759759759759756</v>
      </c>
      <c r="Q95" s="72">
        <v>309</v>
      </c>
      <c r="R95" s="28">
        <v>0.46396396396396394</v>
      </c>
      <c r="S95" s="79">
        <v>345</v>
      </c>
      <c r="T95" s="35">
        <v>0.51801801801801806</v>
      </c>
      <c r="U95" s="73">
        <v>239</v>
      </c>
      <c r="V95" s="37">
        <v>0.35885885885885888</v>
      </c>
    </row>
    <row r="96" spans="1:22" x14ac:dyDescent="0.25">
      <c r="A96" s="99" t="s">
        <v>476</v>
      </c>
      <c r="B96" s="71">
        <v>244</v>
      </c>
      <c r="C96" s="90">
        <v>21</v>
      </c>
      <c r="D96" s="45">
        <v>8.6065573770491802E-2</v>
      </c>
      <c r="E96" s="71">
        <v>106</v>
      </c>
      <c r="F96" s="28">
        <v>0.4344262295081967</v>
      </c>
      <c r="G96" s="79">
        <v>115</v>
      </c>
      <c r="H96" s="35">
        <v>0.47131147540983609</v>
      </c>
      <c r="I96" s="72">
        <v>48</v>
      </c>
      <c r="J96" s="28">
        <v>0.19672131147540983</v>
      </c>
      <c r="K96" s="79">
        <v>231</v>
      </c>
      <c r="L96" s="35">
        <v>0.94672131147540983</v>
      </c>
      <c r="M96" s="72">
        <v>105</v>
      </c>
      <c r="N96" s="28">
        <v>0.43032786885245899</v>
      </c>
      <c r="O96" s="79">
        <v>113</v>
      </c>
      <c r="P96" s="35">
        <v>0.46311475409836067</v>
      </c>
      <c r="Q96" s="72">
        <v>79</v>
      </c>
      <c r="R96" s="28">
        <v>0.32377049180327871</v>
      </c>
      <c r="S96" s="79">
        <v>171</v>
      </c>
      <c r="T96" s="35">
        <v>0.70081967213114749</v>
      </c>
      <c r="U96" s="73">
        <v>122</v>
      </c>
      <c r="V96" s="37">
        <v>0.5</v>
      </c>
    </row>
    <row r="97" spans="1:22" x14ac:dyDescent="0.25">
      <c r="A97" s="3" t="s">
        <v>544</v>
      </c>
      <c r="B97" s="71">
        <v>4616</v>
      </c>
      <c r="C97" s="90">
        <v>1790</v>
      </c>
      <c r="D97" s="45">
        <v>0.38778162911611785</v>
      </c>
      <c r="E97" s="71">
        <v>3322</v>
      </c>
      <c r="F97" s="28">
        <v>0.71967071057192378</v>
      </c>
      <c r="G97" s="79">
        <v>2969</v>
      </c>
      <c r="H97" s="35">
        <v>0.64319757365684571</v>
      </c>
      <c r="I97" s="72">
        <v>2609</v>
      </c>
      <c r="J97" s="28">
        <v>0.5652079722703639</v>
      </c>
      <c r="K97" s="79">
        <v>4490</v>
      </c>
      <c r="L97" s="35">
        <v>0.97270363951473138</v>
      </c>
      <c r="M97" s="72">
        <v>2738</v>
      </c>
      <c r="N97" s="28">
        <v>0.59315424610051992</v>
      </c>
      <c r="O97" s="79">
        <v>3406</v>
      </c>
      <c r="P97" s="35">
        <v>0.73786828422876949</v>
      </c>
      <c r="Q97" s="72">
        <v>3064</v>
      </c>
      <c r="R97" s="28">
        <v>0.66377816291161174</v>
      </c>
      <c r="S97" s="79">
        <v>3248</v>
      </c>
      <c r="T97" s="35">
        <v>0.7036395147313691</v>
      </c>
      <c r="U97" s="73">
        <v>1811</v>
      </c>
      <c r="V97" s="37">
        <v>0.39233102253032931</v>
      </c>
    </row>
    <row r="98" spans="1:22" x14ac:dyDescent="0.25">
      <c r="A98" s="99" t="s">
        <v>478</v>
      </c>
      <c r="B98" s="71">
        <v>371</v>
      </c>
      <c r="C98" s="90">
        <v>170</v>
      </c>
      <c r="D98" s="45">
        <v>0.4582210242587601</v>
      </c>
      <c r="E98" s="71">
        <v>256</v>
      </c>
      <c r="F98" s="28">
        <v>0.69002695417789761</v>
      </c>
      <c r="G98" s="79">
        <v>371</v>
      </c>
      <c r="H98" s="35">
        <v>1</v>
      </c>
      <c r="I98" s="72">
        <v>234</v>
      </c>
      <c r="J98" s="28">
        <v>0.6307277628032345</v>
      </c>
      <c r="K98" s="79">
        <v>362</v>
      </c>
      <c r="L98" s="35">
        <v>0.97574123989218331</v>
      </c>
      <c r="M98" s="72">
        <v>227</v>
      </c>
      <c r="N98" s="28">
        <v>0.61185983827493262</v>
      </c>
      <c r="O98" s="79">
        <v>282</v>
      </c>
      <c r="P98" s="35">
        <v>0.76010781671159033</v>
      </c>
      <c r="Q98" s="72">
        <v>234</v>
      </c>
      <c r="R98" s="28">
        <v>0.6307277628032345</v>
      </c>
      <c r="S98" s="79">
        <v>287</v>
      </c>
      <c r="T98" s="35">
        <v>0.77358490566037741</v>
      </c>
      <c r="U98" s="73">
        <v>140</v>
      </c>
      <c r="V98" s="37">
        <v>0.37735849056603776</v>
      </c>
    </row>
    <row r="99" spans="1:22" x14ac:dyDescent="0.25">
      <c r="A99" s="99" t="s">
        <v>479</v>
      </c>
      <c r="B99" s="71">
        <v>265</v>
      </c>
      <c r="C99" s="90">
        <v>102</v>
      </c>
      <c r="D99" s="45">
        <v>0.38490566037735852</v>
      </c>
      <c r="E99" s="71">
        <v>192</v>
      </c>
      <c r="F99" s="28">
        <v>0.7245283018867924</v>
      </c>
      <c r="G99" s="79">
        <v>195</v>
      </c>
      <c r="H99" s="35">
        <v>0.73584905660377353</v>
      </c>
      <c r="I99" s="72">
        <v>164</v>
      </c>
      <c r="J99" s="28">
        <v>0.61886792452830186</v>
      </c>
      <c r="K99" s="79">
        <v>263</v>
      </c>
      <c r="L99" s="35">
        <v>0.99245283018867925</v>
      </c>
      <c r="M99" s="72">
        <v>195</v>
      </c>
      <c r="N99" s="28">
        <v>0.73584905660377353</v>
      </c>
      <c r="O99" s="79">
        <v>192</v>
      </c>
      <c r="P99" s="35">
        <v>0.7245283018867924</v>
      </c>
      <c r="Q99" s="72">
        <v>180</v>
      </c>
      <c r="R99" s="28">
        <v>0.67924528301886788</v>
      </c>
      <c r="S99" s="79">
        <v>202</v>
      </c>
      <c r="T99" s="35">
        <v>0.76226415094339628</v>
      </c>
      <c r="U99" s="73">
        <v>116</v>
      </c>
      <c r="V99" s="37">
        <v>0.43773584905660379</v>
      </c>
    </row>
    <row r="100" spans="1:22" x14ac:dyDescent="0.25">
      <c r="A100" s="99" t="s">
        <v>481</v>
      </c>
      <c r="B100" s="71">
        <v>241</v>
      </c>
      <c r="C100" s="90">
        <v>82</v>
      </c>
      <c r="D100" s="45">
        <v>0.34024896265560167</v>
      </c>
      <c r="E100" s="71">
        <v>178</v>
      </c>
      <c r="F100" s="28">
        <v>0.7385892116182573</v>
      </c>
      <c r="G100" s="79">
        <v>119</v>
      </c>
      <c r="H100" s="35">
        <v>0.49377593360995853</v>
      </c>
      <c r="I100" s="72">
        <v>128</v>
      </c>
      <c r="J100" s="28">
        <v>0.53112033195020747</v>
      </c>
      <c r="K100" s="79">
        <v>233</v>
      </c>
      <c r="L100" s="35">
        <v>0.96680497925311204</v>
      </c>
      <c r="M100" s="72">
        <v>112</v>
      </c>
      <c r="N100" s="28">
        <v>0.46473029045643155</v>
      </c>
      <c r="O100" s="79">
        <v>181</v>
      </c>
      <c r="P100" s="35">
        <v>0.75103734439834025</v>
      </c>
      <c r="Q100" s="72">
        <v>171</v>
      </c>
      <c r="R100" s="28">
        <v>0.70954356846473032</v>
      </c>
      <c r="S100" s="79">
        <v>138</v>
      </c>
      <c r="T100" s="35">
        <v>0.57261410788381739</v>
      </c>
      <c r="U100" s="73">
        <v>95</v>
      </c>
      <c r="V100" s="37">
        <v>0.39419087136929459</v>
      </c>
    </row>
    <row r="101" spans="1:22" x14ac:dyDescent="0.25">
      <c r="A101" s="99" t="s">
        <v>483</v>
      </c>
      <c r="B101" s="71">
        <v>306</v>
      </c>
      <c r="C101" s="90">
        <v>142</v>
      </c>
      <c r="D101" s="45">
        <v>0.46405228758169936</v>
      </c>
      <c r="E101" s="71">
        <v>236</v>
      </c>
      <c r="F101" s="28">
        <v>0.77124183006535951</v>
      </c>
      <c r="G101" s="79">
        <v>218</v>
      </c>
      <c r="H101" s="35">
        <v>0.71241830065359479</v>
      </c>
      <c r="I101" s="72">
        <v>186</v>
      </c>
      <c r="J101" s="28">
        <v>0.60784313725490191</v>
      </c>
      <c r="K101" s="79">
        <v>296</v>
      </c>
      <c r="L101" s="35">
        <v>0.9673202614379085</v>
      </c>
      <c r="M101" s="72">
        <v>223</v>
      </c>
      <c r="N101" s="28">
        <v>0.72875816993464049</v>
      </c>
      <c r="O101" s="79">
        <v>233</v>
      </c>
      <c r="P101" s="35">
        <v>0.76143790849673199</v>
      </c>
      <c r="Q101" s="72">
        <v>227</v>
      </c>
      <c r="R101" s="28">
        <v>0.74183006535947715</v>
      </c>
      <c r="S101" s="79">
        <v>247</v>
      </c>
      <c r="T101" s="35">
        <v>0.80718954248366015</v>
      </c>
      <c r="U101" s="73">
        <v>100</v>
      </c>
      <c r="V101" s="37">
        <v>0.32679738562091504</v>
      </c>
    </row>
    <row r="102" spans="1:22" x14ac:dyDescent="0.25">
      <c r="A102" s="99" t="s">
        <v>486</v>
      </c>
      <c r="B102" s="71">
        <v>554</v>
      </c>
      <c r="C102" s="90">
        <v>168</v>
      </c>
      <c r="D102" s="45">
        <v>0.30324909747292417</v>
      </c>
      <c r="E102" s="71">
        <v>362</v>
      </c>
      <c r="F102" s="28">
        <v>0.6534296028880866</v>
      </c>
      <c r="G102" s="79">
        <v>344</v>
      </c>
      <c r="H102" s="35">
        <v>0.62093862815884482</v>
      </c>
      <c r="I102" s="72">
        <v>248</v>
      </c>
      <c r="J102" s="28">
        <v>0.44765342960288806</v>
      </c>
      <c r="K102" s="79">
        <v>544</v>
      </c>
      <c r="L102" s="35">
        <v>0.98194945848375448</v>
      </c>
      <c r="M102" s="72">
        <v>320</v>
      </c>
      <c r="N102" s="28">
        <v>0.57761732851985559</v>
      </c>
      <c r="O102" s="79">
        <v>380</v>
      </c>
      <c r="P102" s="35">
        <v>0.6859205776173285</v>
      </c>
      <c r="Q102" s="72">
        <v>328</v>
      </c>
      <c r="R102" s="28">
        <v>0.59205776173285196</v>
      </c>
      <c r="S102" s="79">
        <v>370</v>
      </c>
      <c r="T102" s="35">
        <v>0.66787003610108309</v>
      </c>
      <c r="U102" s="73">
        <v>119</v>
      </c>
      <c r="V102" s="37">
        <v>0.2148014440433213</v>
      </c>
    </row>
    <row r="103" spans="1:22" x14ac:dyDescent="0.25">
      <c r="A103" s="99" t="s">
        <v>487</v>
      </c>
      <c r="B103" s="71">
        <v>434</v>
      </c>
      <c r="C103" s="90">
        <v>190</v>
      </c>
      <c r="D103" s="45">
        <v>0.43778801843317972</v>
      </c>
      <c r="E103" s="71">
        <v>330</v>
      </c>
      <c r="F103" s="28">
        <v>0.76036866359447008</v>
      </c>
      <c r="G103" s="79">
        <v>330</v>
      </c>
      <c r="H103" s="35">
        <v>0.76036866359447008</v>
      </c>
      <c r="I103" s="72">
        <v>283</v>
      </c>
      <c r="J103" s="28">
        <v>0.65207373271889402</v>
      </c>
      <c r="K103" s="79">
        <v>424</v>
      </c>
      <c r="L103" s="35">
        <v>0.97695852534562211</v>
      </c>
      <c r="M103" s="72">
        <v>330</v>
      </c>
      <c r="N103" s="28">
        <v>0.76036866359447008</v>
      </c>
      <c r="O103" s="79">
        <v>381</v>
      </c>
      <c r="P103" s="35">
        <v>0.87788018433179726</v>
      </c>
      <c r="Q103" s="72">
        <v>299</v>
      </c>
      <c r="R103" s="28">
        <v>0.68894009216589858</v>
      </c>
      <c r="S103" s="79">
        <v>379</v>
      </c>
      <c r="T103" s="35">
        <v>0.87327188940092171</v>
      </c>
      <c r="U103" s="73">
        <v>299</v>
      </c>
      <c r="V103" s="37">
        <v>0.68894009216589858</v>
      </c>
    </row>
    <row r="104" spans="1:22" x14ac:dyDescent="0.25">
      <c r="A104" s="99" t="s">
        <v>488</v>
      </c>
      <c r="B104" s="71">
        <v>382</v>
      </c>
      <c r="C104" s="90">
        <v>140</v>
      </c>
      <c r="D104" s="45">
        <v>0.36649214659685864</v>
      </c>
      <c r="E104" s="71">
        <v>237</v>
      </c>
      <c r="F104" s="28">
        <v>0.62041884816753923</v>
      </c>
      <c r="G104" s="79">
        <v>202</v>
      </c>
      <c r="H104" s="35">
        <v>0.52879581151832455</v>
      </c>
      <c r="I104" s="72">
        <v>187</v>
      </c>
      <c r="J104" s="28">
        <v>0.48952879581151831</v>
      </c>
      <c r="K104" s="79">
        <v>367</v>
      </c>
      <c r="L104" s="35">
        <v>0.96073298429319376</v>
      </c>
      <c r="M104" s="72">
        <v>220</v>
      </c>
      <c r="N104" s="28">
        <v>0.5759162303664922</v>
      </c>
      <c r="O104" s="79">
        <v>237</v>
      </c>
      <c r="P104" s="35">
        <v>0.62041884816753923</v>
      </c>
      <c r="Q104" s="72">
        <v>215</v>
      </c>
      <c r="R104" s="28">
        <v>0.56282722513089001</v>
      </c>
      <c r="S104" s="79">
        <v>234</v>
      </c>
      <c r="T104" s="35">
        <v>0.61256544502617805</v>
      </c>
      <c r="U104" s="73">
        <v>106</v>
      </c>
      <c r="V104" s="37">
        <v>0.27748691099476441</v>
      </c>
    </row>
    <row r="105" spans="1:22" x14ac:dyDescent="0.25">
      <c r="A105" s="99" t="s">
        <v>489</v>
      </c>
      <c r="B105" s="71">
        <v>1012</v>
      </c>
      <c r="C105" s="90">
        <v>468</v>
      </c>
      <c r="D105" s="45">
        <v>0.46245059288537549</v>
      </c>
      <c r="E105" s="71">
        <v>804</v>
      </c>
      <c r="F105" s="28">
        <v>0.7944664031620553</v>
      </c>
      <c r="G105" s="79">
        <v>597</v>
      </c>
      <c r="H105" s="35">
        <v>0.58992094861660083</v>
      </c>
      <c r="I105" s="72">
        <v>708</v>
      </c>
      <c r="J105" s="28">
        <v>0.69960474308300391</v>
      </c>
      <c r="K105" s="79">
        <v>976</v>
      </c>
      <c r="L105" s="35">
        <v>0.96442687747035571</v>
      </c>
      <c r="M105" s="72">
        <v>593</v>
      </c>
      <c r="N105" s="28">
        <v>0.58596837944664026</v>
      </c>
      <c r="O105" s="79">
        <v>804</v>
      </c>
      <c r="P105" s="35">
        <v>0.7944664031620553</v>
      </c>
      <c r="Q105" s="72">
        <v>775</v>
      </c>
      <c r="R105" s="28">
        <v>0.76581027667984192</v>
      </c>
      <c r="S105" s="79">
        <v>680</v>
      </c>
      <c r="T105" s="35">
        <v>0.67193675889328064</v>
      </c>
      <c r="U105" s="73">
        <v>341</v>
      </c>
      <c r="V105" s="37">
        <v>0.33695652173913043</v>
      </c>
    </row>
    <row r="106" spans="1:22" x14ac:dyDescent="0.25">
      <c r="A106" s="99" t="s">
        <v>490</v>
      </c>
      <c r="B106" s="71">
        <v>330</v>
      </c>
      <c r="C106" s="90">
        <v>106</v>
      </c>
      <c r="D106" s="45">
        <v>0.32121212121212123</v>
      </c>
      <c r="E106" s="71">
        <v>212</v>
      </c>
      <c r="F106" s="28">
        <v>0.64242424242424245</v>
      </c>
      <c r="G106" s="79">
        <v>195</v>
      </c>
      <c r="H106" s="35">
        <v>0.59090909090909094</v>
      </c>
      <c r="I106" s="72">
        <v>134</v>
      </c>
      <c r="J106" s="28">
        <v>0.40606060606060607</v>
      </c>
      <c r="K106" s="79">
        <v>322</v>
      </c>
      <c r="L106" s="35">
        <v>0.97575757575757571</v>
      </c>
      <c r="M106" s="72">
        <v>175</v>
      </c>
      <c r="N106" s="28">
        <v>0.53030303030303028</v>
      </c>
      <c r="O106" s="79">
        <v>209</v>
      </c>
      <c r="P106" s="35">
        <v>0.6333333333333333</v>
      </c>
      <c r="Q106" s="72">
        <v>197</v>
      </c>
      <c r="R106" s="28">
        <v>0.59696969696969693</v>
      </c>
      <c r="S106" s="79">
        <v>220</v>
      </c>
      <c r="T106" s="35">
        <v>0.66666666666666663</v>
      </c>
      <c r="U106" s="73">
        <v>191</v>
      </c>
      <c r="V106" s="37">
        <v>0.57878787878787874</v>
      </c>
    </row>
    <row r="107" spans="1:22" x14ac:dyDescent="0.25">
      <c r="A107" s="99" t="s">
        <v>491</v>
      </c>
      <c r="B107" s="71">
        <v>0</v>
      </c>
      <c r="C107" s="90">
        <v>0</v>
      </c>
      <c r="D107" s="45">
        <v>0</v>
      </c>
      <c r="E107" s="71">
        <v>0</v>
      </c>
      <c r="F107" s="28">
        <v>0</v>
      </c>
      <c r="G107" s="79">
        <v>0</v>
      </c>
      <c r="H107" s="35">
        <v>0</v>
      </c>
      <c r="I107" s="72">
        <v>0</v>
      </c>
      <c r="J107" s="28">
        <v>0</v>
      </c>
      <c r="K107" s="79">
        <v>0</v>
      </c>
      <c r="L107" s="35">
        <v>0</v>
      </c>
      <c r="M107" s="72">
        <v>0</v>
      </c>
      <c r="N107" s="28">
        <v>0</v>
      </c>
      <c r="O107" s="79">
        <v>0</v>
      </c>
      <c r="P107" s="35">
        <v>0</v>
      </c>
      <c r="Q107" s="72">
        <v>0</v>
      </c>
      <c r="R107" s="28">
        <v>0</v>
      </c>
      <c r="S107" s="79">
        <v>0</v>
      </c>
      <c r="T107" s="35">
        <v>0</v>
      </c>
      <c r="U107" s="73">
        <v>0</v>
      </c>
      <c r="V107" s="37">
        <v>0</v>
      </c>
    </row>
    <row r="108" spans="1:22" x14ac:dyDescent="0.25">
      <c r="A108" s="99" t="s">
        <v>492</v>
      </c>
      <c r="B108" s="71">
        <v>721</v>
      </c>
      <c r="C108" s="90">
        <v>222</v>
      </c>
      <c r="D108" s="45">
        <v>0.30790568654646322</v>
      </c>
      <c r="E108" s="71">
        <v>515</v>
      </c>
      <c r="F108" s="28">
        <v>0.7142857142857143</v>
      </c>
      <c r="G108" s="79">
        <v>398</v>
      </c>
      <c r="H108" s="35">
        <v>0.55201109570041607</v>
      </c>
      <c r="I108" s="72">
        <v>337</v>
      </c>
      <c r="J108" s="28">
        <v>0.46740638002773927</v>
      </c>
      <c r="K108" s="79">
        <v>703</v>
      </c>
      <c r="L108" s="35">
        <v>0.97503467406380029</v>
      </c>
      <c r="M108" s="72">
        <v>343</v>
      </c>
      <c r="N108" s="28">
        <v>0.47572815533980584</v>
      </c>
      <c r="O108" s="79">
        <v>507</v>
      </c>
      <c r="P108" s="35">
        <v>0.70319001386962554</v>
      </c>
      <c r="Q108" s="72">
        <v>438</v>
      </c>
      <c r="R108" s="28">
        <v>0.60748959778085987</v>
      </c>
      <c r="S108" s="79">
        <v>491</v>
      </c>
      <c r="T108" s="35">
        <v>0.68099861303744802</v>
      </c>
      <c r="U108" s="73">
        <v>304</v>
      </c>
      <c r="V108" s="37">
        <v>0.42163661581137307</v>
      </c>
    </row>
    <row r="109" spans="1:22" x14ac:dyDescent="0.25">
      <c r="A109" s="3" t="s">
        <v>545</v>
      </c>
      <c r="B109" s="71">
        <v>3276</v>
      </c>
      <c r="C109" s="90">
        <v>1274</v>
      </c>
      <c r="D109" s="45">
        <v>0.3888888888888889</v>
      </c>
      <c r="E109" s="71">
        <v>2356</v>
      </c>
      <c r="F109" s="28">
        <v>0.71916971916971917</v>
      </c>
      <c r="G109" s="79">
        <v>2130</v>
      </c>
      <c r="H109" s="35">
        <v>0.6501831501831502</v>
      </c>
      <c r="I109" s="72">
        <v>1679</v>
      </c>
      <c r="J109" s="28">
        <v>0.51251526251526247</v>
      </c>
      <c r="K109" s="79">
        <v>3221</v>
      </c>
      <c r="L109" s="35">
        <v>0.98321123321123316</v>
      </c>
      <c r="M109" s="72">
        <v>2046</v>
      </c>
      <c r="N109" s="28">
        <v>0.62454212454212454</v>
      </c>
      <c r="O109" s="79">
        <v>2347</v>
      </c>
      <c r="P109" s="35">
        <v>0.71642246642246643</v>
      </c>
      <c r="Q109" s="72">
        <v>2102</v>
      </c>
      <c r="R109" s="28">
        <v>0.64163614163614169</v>
      </c>
      <c r="S109" s="79">
        <v>2405</v>
      </c>
      <c r="T109" s="35">
        <v>0.73412698412698407</v>
      </c>
      <c r="U109" s="73">
        <v>1296</v>
      </c>
      <c r="V109" s="37">
        <v>0.39560439560439559</v>
      </c>
    </row>
    <row r="110" spans="1:22" x14ac:dyDescent="0.25">
      <c r="A110" s="99" t="s">
        <v>477</v>
      </c>
      <c r="B110" s="71">
        <v>358</v>
      </c>
      <c r="C110" s="90">
        <v>208</v>
      </c>
      <c r="D110" s="45">
        <v>0.58100558659217882</v>
      </c>
      <c r="E110" s="71">
        <v>298</v>
      </c>
      <c r="F110" s="28">
        <v>0.83240223463687146</v>
      </c>
      <c r="G110" s="79">
        <v>296</v>
      </c>
      <c r="H110" s="35">
        <v>0.82681564245810057</v>
      </c>
      <c r="I110" s="72">
        <v>240</v>
      </c>
      <c r="J110" s="28">
        <v>0.67039106145251393</v>
      </c>
      <c r="K110" s="79">
        <v>354</v>
      </c>
      <c r="L110" s="35">
        <v>0.98882681564245811</v>
      </c>
      <c r="M110" s="72">
        <v>271</v>
      </c>
      <c r="N110" s="28">
        <v>0.75698324022346364</v>
      </c>
      <c r="O110" s="79">
        <v>297</v>
      </c>
      <c r="P110" s="35">
        <v>0.82960893854748607</v>
      </c>
      <c r="Q110" s="72">
        <v>265</v>
      </c>
      <c r="R110" s="28">
        <v>0.74022346368715086</v>
      </c>
      <c r="S110" s="79">
        <v>313</v>
      </c>
      <c r="T110" s="35">
        <v>0.87430167597765363</v>
      </c>
      <c r="U110" s="73">
        <v>110</v>
      </c>
      <c r="V110" s="37">
        <v>0.30726256983240224</v>
      </c>
    </row>
    <row r="111" spans="1:22" x14ac:dyDescent="0.25">
      <c r="A111" s="99" t="s">
        <v>480</v>
      </c>
      <c r="B111" s="71">
        <v>777</v>
      </c>
      <c r="C111" s="90">
        <v>192</v>
      </c>
      <c r="D111" s="45">
        <v>0.24710424710424711</v>
      </c>
      <c r="E111" s="71">
        <v>517</v>
      </c>
      <c r="F111" s="28">
        <v>0.66537966537966542</v>
      </c>
      <c r="G111" s="79">
        <v>445</v>
      </c>
      <c r="H111" s="35">
        <v>0.57271557271557272</v>
      </c>
      <c r="I111" s="72">
        <v>256</v>
      </c>
      <c r="J111" s="28">
        <v>0.32947232947232946</v>
      </c>
      <c r="K111" s="79">
        <v>766</v>
      </c>
      <c r="L111" s="35">
        <v>0.9858429858429858</v>
      </c>
      <c r="M111" s="72">
        <v>458</v>
      </c>
      <c r="N111" s="28">
        <v>0.58944658944658945</v>
      </c>
      <c r="O111" s="79">
        <v>482</v>
      </c>
      <c r="P111" s="35">
        <v>0.62033462033462028</v>
      </c>
      <c r="Q111" s="72">
        <v>439</v>
      </c>
      <c r="R111" s="28">
        <v>0.56499356499356501</v>
      </c>
      <c r="S111" s="79">
        <v>521</v>
      </c>
      <c r="T111" s="35">
        <v>0.67052767052767048</v>
      </c>
      <c r="U111" s="73">
        <v>282</v>
      </c>
      <c r="V111" s="37">
        <v>0.36293436293436293</v>
      </c>
    </row>
    <row r="112" spans="1:22" x14ac:dyDescent="0.25">
      <c r="A112" s="99" t="s">
        <v>482</v>
      </c>
      <c r="B112" s="71">
        <v>356</v>
      </c>
      <c r="C112" s="90">
        <v>146</v>
      </c>
      <c r="D112" s="45">
        <v>0.4101123595505618</v>
      </c>
      <c r="E112" s="71">
        <v>242</v>
      </c>
      <c r="F112" s="28">
        <v>0.6797752808988764</v>
      </c>
      <c r="G112" s="79">
        <v>230</v>
      </c>
      <c r="H112" s="35">
        <v>0.6460674157303371</v>
      </c>
      <c r="I112" s="72">
        <v>195</v>
      </c>
      <c r="J112" s="28">
        <v>0.547752808988764</v>
      </c>
      <c r="K112" s="79">
        <v>353</v>
      </c>
      <c r="L112" s="35">
        <v>0.9915730337078652</v>
      </c>
      <c r="M112" s="72">
        <v>248</v>
      </c>
      <c r="N112" s="28">
        <v>0.6966292134831461</v>
      </c>
      <c r="O112" s="79">
        <v>240</v>
      </c>
      <c r="P112" s="35">
        <v>0.6741573033707865</v>
      </c>
      <c r="Q112" s="72">
        <v>229</v>
      </c>
      <c r="R112" s="28">
        <v>0.6432584269662921</v>
      </c>
      <c r="S112" s="79">
        <v>282</v>
      </c>
      <c r="T112" s="35">
        <v>0.7921348314606742</v>
      </c>
      <c r="U112" s="73">
        <v>184</v>
      </c>
      <c r="V112" s="37">
        <v>0.5168539325842697</v>
      </c>
    </row>
    <row r="113" spans="1:22" x14ac:dyDescent="0.25">
      <c r="A113" s="99" t="s">
        <v>484</v>
      </c>
      <c r="B113" s="71">
        <v>676</v>
      </c>
      <c r="C113" s="90">
        <v>265</v>
      </c>
      <c r="D113" s="45">
        <v>0.39201183431952663</v>
      </c>
      <c r="E113" s="71">
        <v>531</v>
      </c>
      <c r="F113" s="28">
        <v>0.78550295857988162</v>
      </c>
      <c r="G113" s="79">
        <v>408</v>
      </c>
      <c r="H113" s="35">
        <v>0.60355029585798814</v>
      </c>
      <c r="I113" s="72">
        <v>338</v>
      </c>
      <c r="J113" s="28">
        <v>0.5</v>
      </c>
      <c r="K113" s="79">
        <v>666</v>
      </c>
      <c r="L113" s="35">
        <v>0.98520710059171601</v>
      </c>
      <c r="M113" s="72">
        <v>391</v>
      </c>
      <c r="N113" s="28">
        <v>0.57840236686390534</v>
      </c>
      <c r="O113" s="79">
        <v>541</v>
      </c>
      <c r="P113" s="35">
        <v>0.80029585798816572</v>
      </c>
      <c r="Q113" s="72">
        <v>500</v>
      </c>
      <c r="R113" s="28">
        <v>0.73964497041420119</v>
      </c>
      <c r="S113" s="79">
        <v>489</v>
      </c>
      <c r="T113" s="35">
        <v>0.72337278106508873</v>
      </c>
      <c r="U113" s="73">
        <v>227</v>
      </c>
      <c r="V113" s="37">
        <v>0.33579881656804733</v>
      </c>
    </row>
    <row r="114" spans="1:22" x14ac:dyDescent="0.25">
      <c r="A114" s="99" t="s">
        <v>485</v>
      </c>
      <c r="B114" s="71">
        <v>1109</v>
      </c>
      <c r="C114" s="90">
        <v>463</v>
      </c>
      <c r="D114" s="45">
        <v>0.41749323715058612</v>
      </c>
      <c r="E114" s="71">
        <v>768</v>
      </c>
      <c r="F114" s="28">
        <v>0.69251577998196578</v>
      </c>
      <c r="G114" s="79">
        <v>751</v>
      </c>
      <c r="H114" s="35">
        <v>0.67718665464382322</v>
      </c>
      <c r="I114" s="72">
        <v>650</v>
      </c>
      <c r="J114" s="28">
        <v>0.58611361587015331</v>
      </c>
      <c r="K114" s="79">
        <v>1082</v>
      </c>
      <c r="L114" s="35">
        <v>0.97565374211000899</v>
      </c>
      <c r="M114" s="72">
        <v>678</v>
      </c>
      <c r="N114" s="28">
        <v>0.61136158701532917</v>
      </c>
      <c r="O114" s="79">
        <v>787</v>
      </c>
      <c r="P114" s="35">
        <v>0.70964833183047793</v>
      </c>
      <c r="Q114" s="72">
        <v>669</v>
      </c>
      <c r="R114" s="28">
        <v>0.60324616771866546</v>
      </c>
      <c r="S114" s="79">
        <v>800</v>
      </c>
      <c r="T114" s="35">
        <v>0.72137060414788101</v>
      </c>
      <c r="U114" s="73">
        <v>493</v>
      </c>
      <c r="V114" s="37">
        <v>0.44454463480613166</v>
      </c>
    </row>
    <row r="115" spans="1:22" x14ac:dyDescent="0.25">
      <c r="A115" s="2" t="s">
        <v>39</v>
      </c>
      <c r="B115" s="71">
        <v>27557</v>
      </c>
      <c r="C115" s="90">
        <v>9641</v>
      </c>
      <c r="D115" s="45">
        <v>0.34985666073955801</v>
      </c>
      <c r="E115" s="71">
        <v>18631</v>
      </c>
      <c r="F115" s="28">
        <v>0.67608955982146102</v>
      </c>
      <c r="G115" s="79">
        <v>16877</v>
      </c>
      <c r="H115" s="35">
        <v>0.61243967050114312</v>
      </c>
      <c r="I115" s="72">
        <v>13383</v>
      </c>
      <c r="J115" s="28">
        <v>0.48564792974561816</v>
      </c>
      <c r="K115" s="79">
        <v>26834</v>
      </c>
      <c r="L115" s="35">
        <v>0.97376347207606051</v>
      </c>
      <c r="M115" s="72">
        <v>15493</v>
      </c>
      <c r="N115" s="28">
        <v>0.56221649671589791</v>
      </c>
      <c r="O115" s="79">
        <v>18909</v>
      </c>
      <c r="P115" s="35">
        <v>0.68617774068294812</v>
      </c>
      <c r="Q115" s="72">
        <v>17282</v>
      </c>
      <c r="R115" s="28">
        <v>0.62713648074899297</v>
      </c>
      <c r="S115" s="79">
        <v>18873</v>
      </c>
      <c r="T115" s="35">
        <v>0.68487135754980588</v>
      </c>
      <c r="U115" s="73">
        <v>10221</v>
      </c>
      <c r="V115" s="37">
        <v>0.37090394455129366</v>
      </c>
    </row>
    <row r="116" spans="1:22" x14ac:dyDescent="0.25">
      <c r="A116" s="3" t="s">
        <v>40</v>
      </c>
      <c r="B116" s="71">
        <v>5274</v>
      </c>
      <c r="C116" s="90">
        <v>1834</v>
      </c>
      <c r="D116" s="45">
        <v>0.34774364808494501</v>
      </c>
      <c r="E116" s="71">
        <v>3588</v>
      </c>
      <c r="F116" s="28">
        <v>0.68031854379977252</v>
      </c>
      <c r="G116" s="79">
        <v>3238</v>
      </c>
      <c r="H116" s="35">
        <v>0.61395525218050817</v>
      </c>
      <c r="I116" s="72">
        <v>2642</v>
      </c>
      <c r="J116" s="28">
        <v>0.50094804702313234</v>
      </c>
      <c r="K116" s="79">
        <v>5132</v>
      </c>
      <c r="L116" s="35">
        <v>0.97307546454304128</v>
      </c>
      <c r="M116" s="72">
        <v>3035</v>
      </c>
      <c r="N116" s="28">
        <v>0.57546454304133488</v>
      </c>
      <c r="O116" s="79">
        <v>3593</v>
      </c>
      <c r="P116" s="35">
        <v>0.68126659082290486</v>
      </c>
      <c r="Q116" s="72">
        <v>3311</v>
      </c>
      <c r="R116" s="28">
        <v>0.62779673871824038</v>
      </c>
      <c r="S116" s="79">
        <v>3550</v>
      </c>
      <c r="T116" s="35">
        <v>0.67311338642396668</v>
      </c>
      <c r="U116" s="73">
        <v>1910</v>
      </c>
      <c r="V116" s="37">
        <v>0.36215396283655671</v>
      </c>
    </row>
    <row r="117" spans="1:22" x14ac:dyDescent="0.25">
      <c r="A117" s="99" t="s">
        <v>493</v>
      </c>
      <c r="B117" s="71">
        <v>588</v>
      </c>
      <c r="C117" s="90">
        <v>347</v>
      </c>
      <c r="D117" s="45">
        <v>0.59013605442176875</v>
      </c>
      <c r="E117" s="71">
        <v>436</v>
      </c>
      <c r="F117" s="28">
        <v>0.74149659863945583</v>
      </c>
      <c r="G117" s="79">
        <v>462</v>
      </c>
      <c r="H117" s="35">
        <v>0.7857142857142857</v>
      </c>
      <c r="I117" s="72">
        <v>403</v>
      </c>
      <c r="J117" s="28">
        <v>0.68537414965986398</v>
      </c>
      <c r="K117" s="79">
        <v>574</v>
      </c>
      <c r="L117" s="35">
        <v>0.97619047619047616</v>
      </c>
      <c r="M117" s="72">
        <v>454</v>
      </c>
      <c r="N117" s="28">
        <v>0.77210884353741494</v>
      </c>
      <c r="O117" s="79">
        <v>440</v>
      </c>
      <c r="P117" s="35">
        <v>0.74829931972789121</v>
      </c>
      <c r="Q117" s="72">
        <v>411</v>
      </c>
      <c r="R117" s="28">
        <v>0.69897959183673475</v>
      </c>
      <c r="S117" s="79">
        <v>464</v>
      </c>
      <c r="T117" s="35">
        <v>0.78911564625850339</v>
      </c>
      <c r="U117" s="73">
        <v>229</v>
      </c>
      <c r="V117" s="37">
        <v>0.38945578231292516</v>
      </c>
    </row>
    <row r="118" spans="1:22" x14ac:dyDescent="0.25">
      <c r="A118" s="99" t="s">
        <v>494</v>
      </c>
      <c r="B118" s="71">
        <v>746</v>
      </c>
      <c r="C118" s="90">
        <v>272</v>
      </c>
      <c r="D118" s="45">
        <v>0.36461126005361932</v>
      </c>
      <c r="E118" s="71">
        <v>530</v>
      </c>
      <c r="F118" s="28">
        <v>0.71045576407506705</v>
      </c>
      <c r="G118" s="79">
        <v>492</v>
      </c>
      <c r="H118" s="35">
        <v>0.65951742627345844</v>
      </c>
      <c r="I118" s="72">
        <v>396</v>
      </c>
      <c r="J118" s="28">
        <v>0.53083109919571048</v>
      </c>
      <c r="K118" s="79">
        <v>733</v>
      </c>
      <c r="L118" s="35">
        <v>0.98257372654155495</v>
      </c>
      <c r="M118" s="72">
        <v>467</v>
      </c>
      <c r="N118" s="28">
        <v>0.62600536193029488</v>
      </c>
      <c r="O118" s="79">
        <v>539</v>
      </c>
      <c r="P118" s="35">
        <v>0.72252010723860594</v>
      </c>
      <c r="Q118" s="72">
        <v>505</v>
      </c>
      <c r="R118" s="28">
        <v>0.67694369973190349</v>
      </c>
      <c r="S118" s="79">
        <v>540</v>
      </c>
      <c r="T118" s="35">
        <v>0.72386058981233248</v>
      </c>
      <c r="U118" s="73">
        <v>329</v>
      </c>
      <c r="V118" s="37">
        <v>0.44101876675603219</v>
      </c>
    </row>
    <row r="119" spans="1:22" x14ac:dyDescent="0.25">
      <c r="A119" s="99" t="s">
        <v>495</v>
      </c>
      <c r="B119" s="71">
        <v>728</v>
      </c>
      <c r="C119" s="90">
        <v>300</v>
      </c>
      <c r="D119" s="45">
        <v>0.41208791208791207</v>
      </c>
      <c r="E119" s="71">
        <v>533</v>
      </c>
      <c r="F119" s="28">
        <v>0.7321428571428571</v>
      </c>
      <c r="G119" s="79">
        <v>500</v>
      </c>
      <c r="H119" s="35">
        <v>0.68681318681318682</v>
      </c>
      <c r="I119" s="72">
        <v>461</v>
      </c>
      <c r="J119" s="28">
        <v>0.63324175824175821</v>
      </c>
      <c r="K119" s="79">
        <v>709</v>
      </c>
      <c r="L119" s="35">
        <v>0.97390109890109888</v>
      </c>
      <c r="M119" s="72">
        <v>519</v>
      </c>
      <c r="N119" s="28">
        <v>0.71291208791208793</v>
      </c>
      <c r="O119" s="79">
        <v>530</v>
      </c>
      <c r="P119" s="35">
        <v>0.72802197802197799</v>
      </c>
      <c r="Q119" s="72">
        <v>497</v>
      </c>
      <c r="R119" s="28">
        <v>0.68269230769230771</v>
      </c>
      <c r="S119" s="79">
        <v>516</v>
      </c>
      <c r="T119" s="35">
        <v>0.70879120879120883</v>
      </c>
      <c r="U119" s="73">
        <v>262</v>
      </c>
      <c r="V119" s="37">
        <v>0.35989010989010989</v>
      </c>
    </row>
    <row r="120" spans="1:22" x14ac:dyDescent="0.25">
      <c r="A120" s="99" t="s">
        <v>496</v>
      </c>
      <c r="B120" s="71">
        <v>924</v>
      </c>
      <c r="C120" s="90">
        <v>208</v>
      </c>
      <c r="D120" s="45">
        <v>0.22510822510822512</v>
      </c>
      <c r="E120" s="71">
        <v>577</v>
      </c>
      <c r="F120" s="28">
        <v>0.62445887445887449</v>
      </c>
      <c r="G120" s="79">
        <v>537</v>
      </c>
      <c r="H120" s="35">
        <v>0.58116883116883122</v>
      </c>
      <c r="I120" s="72">
        <v>334</v>
      </c>
      <c r="J120" s="28">
        <v>0.36147186147186144</v>
      </c>
      <c r="K120" s="79">
        <v>892</v>
      </c>
      <c r="L120" s="35">
        <v>0.96536796536796532</v>
      </c>
      <c r="M120" s="72">
        <v>432</v>
      </c>
      <c r="N120" s="28">
        <v>0.46753246753246752</v>
      </c>
      <c r="O120" s="79">
        <v>588</v>
      </c>
      <c r="P120" s="35">
        <v>0.63636363636363635</v>
      </c>
      <c r="Q120" s="72">
        <v>499</v>
      </c>
      <c r="R120" s="28">
        <v>0.54004329004328999</v>
      </c>
      <c r="S120" s="79">
        <v>573</v>
      </c>
      <c r="T120" s="35">
        <v>0.62012987012987009</v>
      </c>
      <c r="U120" s="73">
        <v>355</v>
      </c>
      <c r="V120" s="37">
        <v>0.38419913419913421</v>
      </c>
    </row>
    <row r="121" spans="1:22" x14ac:dyDescent="0.25">
      <c r="A121" s="99" t="s">
        <v>497</v>
      </c>
      <c r="B121" s="71">
        <v>738</v>
      </c>
      <c r="C121" s="90">
        <v>247</v>
      </c>
      <c r="D121" s="45">
        <v>0.33468834688346882</v>
      </c>
      <c r="E121" s="71">
        <v>543</v>
      </c>
      <c r="F121" s="28">
        <v>0.73577235772357719</v>
      </c>
      <c r="G121" s="79">
        <v>403</v>
      </c>
      <c r="H121" s="35">
        <v>0.54607046070460707</v>
      </c>
      <c r="I121" s="72">
        <v>327</v>
      </c>
      <c r="J121" s="28">
        <v>0.44308943089430897</v>
      </c>
      <c r="K121" s="79">
        <v>721</v>
      </c>
      <c r="L121" s="35">
        <v>0.97696476964769652</v>
      </c>
      <c r="M121" s="72">
        <v>343</v>
      </c>
      <c r="N121" s="28">
        <v>0.46476964769647694</v>
      </c>
      <c r="O121" s="79">
        <v>527</v>
      </c>
      <c r="P121" s="35">
        <v>0.71409214092140927</v>
      </c>
      <c r="Q121" s="72">
        <v>514</v>
      </c>
      <c r="R121" s="28">
        <v>0.69647696476964771</v>
      </c>
      <c r="S121" s="79">
        <v>488</v>
      </c>
      <c r="T121" s="35">
        <v>0.66124661246612471</v>
      </c>
      <c r="U121" s="73">
        <v>304</v>
      </c>
      <c r="V121" s="37">
        <v>0.41192411924119243</v>
      </c>
    </row>
    <row r="122" spans="1:22" x14ac:dyDescent="0.25">
      <c r="A122" s="99" t="s">
        <v>498</v>
      </c>
      <c r="B122" s="71">
        <v>380</v>
      </c>
      <c r="C122" s="90">
        <v>31</v>
      </c>
      <c r="D122" s="45">
        <v>8.1578947368421056E-2</v>
      </c>
      <c r="E122" s="71">
        <v>184</v>
      </c>
      <c r="F122" s="28">
        <v>0.48421052631578948</v>
      </c>
      <c r="G122" s="79">
        <v>99</v>
      </c>
      <c r="H122" s="35">
        <v>0.26052631578947366</v>
      </c>
      <c r="I122" s="72">
        <v>85</v>
      </c>
      <c r="J122" s="28">
        <v>0.22368421052631579</v>
      </c>
      <c r="K122" s="79">
        <v>365</v>
      </c>
      <c r="L122" s="35">
        <v>0.96052631578947367</v>
      </c>
      <c r="M122" s="72">
        <v>105</v>
      </c>
      <c r="N122" s="28">
        <v>0.27631578947368424</v>
      </c>
      <c r="O122" s="79">
        <v>203</v>
      </c>
      <c r="P122" s="35">
        <v>0.53421052631578947</v>
      </c>
      <c r="Q122" s="72">
        <v>157</v>
      </c>
      <c r="R122" s="28">
        <v>0.41315789473684211</v>
      </c>
      <c r="S122" s="79">
        <v>157</v>
      </c>
      <c r="T122" s="35">
        <v>0.41315789473684211</v>
      </c>
      <c r="U122" s="73">
        <v>90</v>
      </c>
      <c r="V122" s="37">
        <v>0.23684210526315788</v>
      </c>
    </row>
    <row r="123" spans="1:22" x14ac:dyDescent="0.25">
      <c r="A123" s="99" t="s">
        <v>499</v>
      </c>
      <c r="B123" s="71">
        <v>466</v>
      </c>
      <c r="C123" s="90">
        <v>116</v>
      </c>
      <c r="D123" s="45">
        <v>0.24892703862660945</v>
      </c>
      <c r="E123" s="71">
        <v>295</v>
      </c>
      <c r="F123" s="28">
        <v>0.63304721030042921</v>
      </c>
      <c r="G123" s="79">
        <v>205</v>
      </c>
      <c r="H123" s="35">
        <v>0.43991416309012876</v>
      </c>
      <c r="I123" s="72">
        <v>226</v>
      </c>
      <c r="J123" s="28">
        <v>0.48497854077253216</v>
      </c>
      <c r="K123" s="79">
        <v>460</v>
      </c>
      <c r="L123" s="35">
        <v>0.98712446351931327</v>
      </c>
      <c r="M123" s="72">
        <v>189</v>
      </c>
      <c r="N123" s="28">
        <v>0.40557939914163088</v>
      </c>
      <c r="O123" s="79">
        <v>283</v>
      </c>
      <c r="P123" s="35">
        <v>0.60729613733905574</v>
      </c>
      <c r="Q123" s="72">
        <v>269</v>
      </c>
      <c r="R123" s="28">
        <v>0.57725321888412018</v>
      </c>
      <c r="S123" s="79">
        <v>256</v>
      </c>
      <c r="T123" s="35">
        <v>0.54935622317596566</v>
      </c>
      <c r="U123" s="73">
        <v>134</v>
      </c>
      <c r="V123" s="37">
        <v>0.28755364806866951</v>
      </c>
    </row>
    <row r="124" spans="1:22" x14ac:dyDescent="0.25">
      <c r="A124" s="99" t="s">
        <v>500</v>
      </c>
      <c r="B124" s="71">
        <v>704</v>
      </c>
      <c r="C124" s="90">
        <v>313</v>
      </c>
      <c r="D124" s="45">
        <v>0.44460227272727271</v>
      </c>
      <c r="E124" s="71">
        <v>490</v>
      </c>
      <c r="F124" s="28">
        <v>0.69602272727272729</v>
      </c>
      <c r="G124" s="79">
        <v>540</v>
      </c>
      <c r="H124" s="35">
        <v>0.76704545454545459</v>
      </c>
      <c r="I124" s="72">
        <v>410</v>
      </c>
      <c r="J124" s="28">
        <v>0.58238636363636365</v>
      </c>
      <c r="K124" s="79">
        <v>678</v>
      </c>
      <c r="L124" s="35">
        <v>0.96306818181818177</v>
      </c>
      <c r="M124" s="72">
        <v>526</v>
      </c>
      <c r="N124" s="28">
        <v>0.74715909090909094</v>
      </c>
      <c r="O124" s="79">
        <v>483</v>
      </c>
      <c r="P124" s="35">
        <v>0.68607954545454541</v>
      </c>
      <c r="Q124" s="72">
        <v>459</v>
      </c>
      <c r="R124" s="28">
        <v>0.65198863636363635</v>
      </c>
      <c r="S124" s="79">
        <v>556</v>
      </c>
      <c r="T124" s="35">
        <v>0.78977272727272729</v>
      </c>
      <c r="U124" s="73">
        <v>207</v>
      </c>
      <c r="V124" s="37">
        <v>0.29403409090909088</v>
      </c>
    </row>
    <row r="125" spans="1:22" x14ac:dyDescent="0.25">
      <c r="A125" s="3" t="s">
        <v>41</v>
      </c>
      <c r="B125" s="71">
        <v>3740</v>
      </c>
      <c r="C125" s="90">
        <v>1016</v>
      </c>
      <c r="D125" s="45">
        <v>0.2716577540106952</v>
      </c>
      <c r="E125" s="71">
        <v>2508</v>
      </c>
      <c r="F125" s="28">
        <v>0.6705882352941176</v>
      </c>
      <c r="G125" s="79">
        <v>2056</v>
      </c>
      <c r="H125" s="35">
        <v>0.54973262032085557</v>
      </c>
      <c r="I125" s="72">
        <v>1535</v>
      </c>
      <c r="J125" s="28">
        <v>0.41042780748663099</v>
      </c>
      <c r="K125" s="79">
        <v>3662</v>
      </c>
      <c r="L125" s="35">
        <v>0.97914438502673795</v>
      </c>
      <c r="M125" s="72">
        <v>1909</v>
      </c>
      <c r="N125" s="28">
        <v>0.51042780748663097</v>
      </c>
      <c r="O125" s="79">
        <v>2584</v>
      </c>
      <c r="P125" s="35">
        <v>0.69090909090909092</v>
      </c>
      <c r="Q125" s="72">
        <v>2286</v>
      </c>
      <c r="R125" s="28">
        <v>0.61122994652406415</v>
      </c>
      <c r="S125" s="79">
        <v>2441</v>
      </c>
      <c r="T125" s="35">
        <v>0.65267379679144388</v>
      </c>
      <c r="U125" s="73">
        <v>1447</v>
      </c>
      <c r="V125" s="37">
        <v>0.38689839572192514</v>
      </c>
    </row>
    <row r="126" spans="1:22" x14ac:dyDescent="0.25">
      <c r="A126" s="99" t="s">
        <v>501</v>
      </c>
      <c r="B126" s="71">
        <v>757</v>
      </c>
      <c r="C126" s="90">
        <v>144</v>
      </c>
      <c r="D126" s="45">
        <v>0.19022457067371201</v>
      </c>
      <c r="E126" s="71">
        <v>460</v>
      </c>
      <c r="F126" s="28">
        <v>0.607661822985469</v>
      </c>
      <c r="G126" s="79">
        <v>414</v>
      </c>
      <c r="H126" s="35">
        <v>0.54689564068692209</v>
      </c>
      <c r="I126" s="72">
        <v>264</v>
      </c>
      <c r="J126" s="28">
        <v>0.34874504623513869</v>
      </c>
      <c r="K126" s="79">
        <v>743</v>
      </c>
      <c r="L126" s="35">
        <v>0.98150594451783357</v>
      </c>
      <c r="M126" s="72">
        <v>353</v>
      </c>
      <c r="N126" s="28">
        <v>0.46631439894319682</v>
      </c>
      <c r="O126" s="79">
        <v>471</v>
      </c>
      <c r="P126" s="35">
        <v>0.62219286657859973</v>
      </c>
      <c r="Q126" s="72">
        <v>401</v>
      </c>
      <c r="R126" s="28">
        <v>0.52972258916776749</v>
      </c>
      <c r="S126" s="79">
        <v>463</v>
      </c>
      <c r="T126" s="35">
        <v>0.61162483487450459</v>
      </c>
      <c r="U126" s="73">
        <v>279</v>
      </c>
      <c r="V126" s="37">
        <v>0.36856010568031705</v>
      </c>
    </row>
    <row r="127" spans="1:22" x14ac:dyDescent="0.25">
      <c r="A127" s="99" t="s">
        <v>502</v>
      </c>
      <c r="B127" s="71">
        <v>459</v>
      </c>
      <c r="C127" s="90">
        <v>265</v>
      </c>
      <c r="D127" s="45">
        <v>0.57734204793028321</v>
      </c>
      <c r="E127" s="71">
        <v>364</v>
      </c>
      <c r="F127" s="28">
        <v>0.79302832244008714</v>
      </c>
      <c r="G127" s="79">
        <v>342</v>
      </c>
      <c r="H127" s="35">
        <v>0.74509803921568629</v>
      </c>
      <c r="I127" s="72">
        <v>297</v>
      </c>
      <c r="J127" s="28">
        <v>0.6470588235294118</v>
      </c>
      <c r="K127" s="79">
        <v>455</v>
      </c>
      <c r="L127" s="35">
        <v>0.99128540305010893</v>
      </c>
      <c r="M127" s="72">
        <v>335</v>
      </c>
      <c r="N127" s="28">
        <v>0.72984749455337694</v>
      </c>
      <c r="O127" s="79">
        <v>364</v>
      </c>
      <c r="P127" s="35">
        <v>0.79302832244008714</v>
      </c>
      <c r="Q127" s="72">
        <v>357</v>
      </c>
      <c r="R127" s="28">
        <v>0.77777777777777779</v>
      </c>
      <c r="S127" s="79">
        <v>365</v>
      </c>
      <c r="T127" s="35">
        <v>0.79520697167755994</v>
      </c>
      <c r="U127" s="73">
        <v>202</v>
      </c>
      <c r="V127" s="37">
        <v>0.44008714596949888</v>
      </c>
    </row>
    <row r="128" spans="1:22" x14ac:dyDescent="0.25">
      <c r="A128" s="99" t="s">
        <v>503</v>
      </c>
      <c r="B128" s="71">
        <v>794</v>
      </c>
      <c r="C128" s="90">
        <v>274</v>
      </c>
      <c r="D128" s="45">
        <v>0.34508816120906799</v>
      </c>
      <c r="E128" s="71">
        <v>532</v>
      </c>
      <c r="F128" s="28">
        <v>0.67002518891687657</v>
      </c>
      <c r="G128" s="79">
        <v>453</v>
      </c>
      <c r="H128" s="35">
        <v>0.57052896725440805</v>
      </c>
      <c r="I128" s="72">
        <v>358</v>
      </c>
      <c r="J128" s="28">
        <v>0.45088161209068012</v>
      </c>
      <c r="K128" s="79">
        <v>767</v>
      </c>
      <c r="L128" s="35">
        <v>0.96599496221662473</v>
      </c>
      <c r="M128" s="72">
        <v>436</v>
      </c>
      <c r="N128" s="28">
        <v>0.54911838790931988</v>
      </c>
      <c r="O128" s="79">
        <v>552</v>
      </c>
      <c r="P128" s="35">
        <v>0.69521410579345089</v>
      </c>
      <c r="Q128" s="72">
        <v>499</v>
      </c>
      <c r="R128" s="28">
        <v>0.62846347607052899</v>
      </c>
      <c r="S128" s="79">
        <v>546</v>
      </c>
      <c r="T128" s="35">
        <v>0.68765743073047858</v>
      </c>
      <c r="U128" s="73">
        <v>294</v>
      </c>
      <c r="V128" s="37">
        <v>0.37027707808564231</v>
      </c>
    </row>
    <row r="129" spans="1:22" x14ac:dyDescent="0.25">
      <c r="A129" s="99" t="s">
        <v>504</v>
      </c>
      <c r="B129" s="71">
        <v>302</v>
      </c>
      <c r="C129" s="90">
        <v>66</v>
      </c>
      <c r="D129" s="45">
        <v>0.2185430463576159</v>
      </c>
      <c r="E129" s="71">
        <v>180</v>
      </c>
      <c r="F129" s="28">
        <v>0.59602649006622521</v>
      </c>
      <c r="G129" s="79">
        <v>156</v>
      </c>
      <c r="H129" s="35">
        <v>0.51655629139072845</v>
      </c>
      <c r="I129" s="72">
        <v>122</v>
      </c>
      <c r="J129" s="28">
        <v>0.40397350993377484</v>
      </c>
      <c r="K129" s="79">
        <v>296</v>
      </c>
      <c r="L129" s="35">
        <v>0.98013245033112584</v>
      </c>
      <c r="M129" s="72">
        <v>148</v>
      </c>
      <c r="N129" s="28">
        <v>0.49006622516556292</v>
      </c>
      <c r="O129" s="79">
        <v>184</v>
      </c>
      <c r="P129" s="35">
        <v>0.60927152317880795</v>
      </c>
      <c r="Q129" s="72">
        <v>162</v>
      </c>
      <c r="R129" s="28">
        <v>0.53642384105960261</v>
      </c>
      <c r="S129" s="79">
        <v>167</v>
      </c>
      <c r="T129" s="35">
        <v>0.55298013245033117</v>
      </c>
      <c r="U129" s="73">
        <v>88</v>
      </c>
      <c r="V129" s="37">
        <v>0.29139072847682118</v>
      </c>
    </row>
    <row r="130" spans="1:22" x14ac:dyDescent="0.25">
      <c r="A130" s="99" t="s">
        <v>505</v>
      </c>
      <c r="B130" s="71">
        <v>288</v>
      </c>
      <c r="C130" s="90">
        <v>49</v>
      </c>
      <c r="D130" s="45">
        <v>0.1701388888888889</v>
      </c>
      <c r="E130" s="71">
        <v>160</v>
      </c>
      <c r="F130" s="28">
        <v>0.55555555555555558</v>
      </c>
      <c r="G130" s="79">
        <v>130</v>
      </c>
      <c r="H130" s="35">
        <v>0.4513888888888889</v>
      </c>
      <c r="I130" s="72">
        <v>89</v>
      </c>
      <c r="J130" s="28">
        <v>0.30902777777777779</v>
      </c>
      <c r="K130" s="79">
        <v>277</v>
      </c>
      <c r="L130" s="35">
        <v>0.96180555555555558</v>
      </c>
      <c r="M130" s="72">
        <v>90</v>
      </c>
      <c r="N130" s="28">
        <v>0.3125</v>
      </c>
      <c r="O130" s="79">
        <v>179</v>
      </c>
      <c r="P130" s="35">
        <v>0.62152777777777779</v>
      </c>
      <c r="Q130" s="72">
        <v>141</v>
      </c>
      <c r="R130" s="28">
        <v>0.48958333333333331</v>
      </c>
      <c r="S130" s="79">
        <v>163</v>
      </c>
      <c r="T130" s="35">
        <v>0.56597222222222221</v>
      </c>
      <c r="U130" s="73">
        <v>83</v>
      </c>
      <c r="V130" s="37">
        <v>0.28819444444444442</v>
      </c>
    </row>
    <row r="131" spans="1:22" x14ac:dyDescent="0.25">
      <c r="A131" s="99" t="s">
        <v>506</v>
      </c>
      <c r="B131" s="71">
        <v>697</v>
      </c>
      <c r="C131" s="90">
        <v>153</v>
      </c>
      <c r="D131" s="45">
        <v>0.21951219512195122</v>
      </c>
      <c r="E131" s="71">
        <v>466</v>
      </c>
      <c r="F131" s="28">
        <v>0.66857962697274032</v>
      </c>
      <c r="G131" s="79">
        <v>313</v>
      </c>
      <c r="H131" s="35">
        <v>0.44906743185078912</v>
      </c>
      <c r="I131" s="72">
        <v>296</v>
      </c>
      <c r="J131" s="28">
        <v>0.42467718794835008</v>
      </c>
      <c r="K131" s="79">
        <v>689</v>
      </c>
      <c r="L131" s="35">
        <v>0.98852223816355811</v>
      </c>
      <c r="M131" s="72">
        <v>220</v>
      </c>
      <c r="N131" s="28">
        <v>0.31563845050215206</v>
      </c>
      <c r="O131" s="79">
        <v>470</v>
      </c>
      <c r="P131" s="35">
        <v>0.67431850789096126</v>
      </c>
      <c r="Q131" s="72">
        <v>413</v>
      </c>
      <c r="R131" s="28">
        <v>0.59253945480631276</v>
      </c>
      <c r="S131" s="79">
        <v>388</v>
      </c>
      <c r="T131" s="35">
        <v>0.55667144906743182</v>
      </c>
      <c r="U131" s="73">
        <v>344</v>
      </c>
      <c r="V131" s="37">
        <v>0.49354375896700142</v>
      </c>
    </row>
    <row r="132" spans="1:22" x14ac:dyDescent="0.25">
      <c r="A132" s="99" t="s">
        <v>507</v>
      </c>
      <c r="B132" s="71">
        <v>443</v>
      </c>
      <c r="C132" s="90">
        <v>65</v>
      </c>
      <c r="D132" s="45">
        <v>0.14672686230248308</v>
      </c>
      <c r="E132" s="71">
        <v>346</v>
      </c>
      <c r="F132" s="28">
        <v>0.78103837471783299</v>
      </c>
      <c r="G132" s="79">
        <v>248</v>
      </c>
      <c r="H132" s="35">
        <v>0.55981941309255079</v>
      </c>
      <c r="I132" s="72">
        <v>109</v>
      </c>
      <c r="J132" s="28">
        <v>0.24604966139954854</v>
      </c>
      <c r="K132" s="79">
        <v>435</v>
      </c>
      <c r="L132" s="35">
        <v>0.98194130925507905</v>
      </c>
      <c r="M132" s="72">
        <v>327</v>
      </c>
      <c r="N132" s="28">
        <v>0.73814898419864561</v>
      </c>
      <c r="O132" s="79">
        <v>364</v>
      </c>
      <c r="P132" s="35">
        <v>0.82167042889390518</v>
      </c>
      <c r="Q132" s="72">
        <v>313</v>
      </c>
      <c r="R132" s="28">
        <v>0.7065462753950339</v>
      </c>
      <c r="S132" s="79">
        <v>349</v>
      </c>
      <c r="T132" s="35">
        <v>0.78781038374717838</v>
      </c>
      <c r="U132" s="73">
        <v>157</v>
      </c>
      <c r="V132" s="37">
        <v>0.35440180586907449</v>
      </c>
    </row>
    <row r="133" spans="1:22" x14ac:dyDescent="0.25">
      <c r="A133" s="3" t="s">
        <v>42</v>
      </c>
      <c r="B133" s="71">
        <v>6420</v>
      </c>
      <c r="C133" s="90">
        <v>2990</v>
      </c>
      <c r="D133" s="45">
        <v>0.46573208722741433</v>
      </c>
      <c r="E133" s="71">
        <v>4506</v>
      </c>
      <c r="F133" s="28">
        <v>0.70186915887850465</v>
      </c>
      <c r="G133" s="79">
        <v>4241</v>
      </c>
      <c r="H133" s="35">
        <v>0.66059190031152648</v>
      </c>
      <c r="I133" s="72">
        <v>3388</v>
      </c>
      <c r="J133" s="28">
        <v>0.52772585669781935</v>
      </c>
      <c r="K133" s="79">
        <v>6242</v>
      </c>
      <c r="L133" s="35">
        <v>0.97227414330218065</v>
      </c>
      <c r="M133" s="72">
        <v>3972</v>
      </c>
      <c r="N133" s="28">
        <v>0.61869158878504671</v>
      </c>
      <c r="O133" s="79">
        <v>4536</v>
      </c>
      <c r="P133" s="35">
        <v>0.70654205607476639</v>
      </c>
      <c r="Q133" s="72">
        <v>4302</v>
      </c>
      <c r="R133" s="28">
        <v>0.67009345794392527</v>
      </c>
      <c r="S133" s="79">
        <v>4611</v>
      </c>
      <c r="T133" s="35">
        <v>0.71822429906542051</v>
      </c>
      <c r="U133" s="73">
        <v>2312</v>
      </c>
      <c r="V133" s="37">
        <v>0.36012461059190032</v>
      </c>
    </row>
    <row r="134" spans="1:22" x14ac:dyDescent="0.25">
      <c r="A134" s="99" t="s">
        <v>508</v>
      </c>
      <c r="B134" s="71">
        <v>665</v>
      </c>
      <c r="C134" s="90">
        <v>436</v>
      </c>
      <c r="D134" s="45">
        <v>0.65563909774436091</v>
      </c>
      <c r="E134" s="71">
        <v>532</v>
      </c>
      <c r="F134" s="28">
        <v>0.8</v>
      </c>
      <c r="G134" s="79">
        <v>541</v>
      </c>
      <c r="H134" s="35">
        <v>0.81353383458646622</v>
      </c>
      <c r="I134" s="72">
        <v>461</v>
      </c>
      <c r="J134" s="28">
        <v>0.69323308270676687</v>
      </c>
      <c r="K134" s="79">
        <v>654</v>
      </c>
      <c r="L134" s="35">
        <v>0.98345864661654137</v>
      </c>
      <c r="M134" s="72">
        <v>512</v>
      </c>
      <c r="N134" s="28">
        <v>0.76992481203007523</v>
      </c>
      <c r="O134" s="79">
        <v>530</v>
      </c>
      <c r="P134" s="35">
        <v>0.79699248120300747</v>
      </c>
      <c r="Q134" s="72">
        <v>524</v>
      </c>
      <c r="R134" s="28">
        <v>0.7879699248120301</v>
      </c>
      <c r="S134" s="79">
        <v>548</v>
      </c>
      <c r="T134" s="35">
        <v>0.82406015037593983</v>
      </c>
      <c r="U134" s="73">
        <v>247</v>
      </c>
      <c r="V134" s="37">
        <v>0.37142857142857144</v>
      </c>
    </row>
    <row r="135" spans="1:22" x14ac:dyDescent="0.25">
      <c r="A135" s="99" t="s">
        <v>509</v>
      </c>
      <c r="B135" s="71">
        <v>1408</v>
      </c>
      <c r="C135" s="90">
        <v>486</v>
      </c>
      <c r="D135" s="45">
        <v>0.34517045454545453</v>
      </c>
      <c r="E135" s="71">
        <v>853</v>
      </c>
      <c r="F135" s="28">
        <v>0.60582386363636365</v>
      </c>
      <c r="G135" s="79">
        <v>726</v>
      </c>
      <c r="H135" s="35">
        <v>0.515625</v>
      </c>
      <c r="I135" s="72">
        <v>589</v>
      </c>
      <c r="J135" s="28">
        <v>0.41832386363636365</v>
      </c>
      <c r="K135" s="79">
        <v>1351</v>
      </c>
      <c r="L135" s="35">
        <v>0.95951704545454541</v>
      </c>
      <c r="M135" s="72">
        <v>675</v>
      </c>
      <c r="N135" s="28">
        <v>0.47940340909090912</v>
      </c>
      <c r="O135" s="79">
        <v>898</v>
      </c>
      <c r="P135" s="35">
        <v>0.63778409090909094</v>
      </c>
      <c r="Q135" s="72">
        <v>823</v>
      </c>
      <c r="R135" s="28">
        <v>0.58451704545454541</v>
      </c>
      <c r="S135" s="79">
        <v>941</v>
      </c>
      <c r="T135" s="35">
        <v>0.66832386363636365</v>
      </c>
      <c r="U135" s="73">
        <v>559</v>
      </c>
      <c r="V135" s="37">
        <v>0.39701704545454547</v>
      </c>
    </row>
    <row r="136" spans="1:22" x14ac:dyDescent="0.25">
      <c r="A136" s="99" t="s">
        <v>510</v>
      </c>
      <c r="B136" s="71">
        <v>1193</v>
      </c>
      <c r="C136" s="90">
        <v>431</v>
      </c>
      <c r="D136" s="45">
        <v>0.36127409891031015</v>
      </c>
      <c r="E136" s="71">
        <v>845</v>
      </c>
      <c r="F136" s="28">
        <v>0.70829840737636207</v>
      </c>
      <c r="G136" s="79">
        <v>781</v>
      </c>
      <c r="H136" s="35">
        <v>0.65465213746856665</v>
      </c>
      <c r="I136" s="72">
        <v>528</v>
      </c>
      <c r="J136" s="28">
        <v>0.44258172673931268</v>
      </c>
      <c r="K136" s="79">
        <v>1162</v>
      </c>
      <c r="L136" s="35">
        <v>0.97401508801341152</v>
      </c>
      <c r="M136" s="72">
        <v>761</v>
      </c>
      <c r="N136" s="28">
        <v>0.63788767812238056</v>
      </c>
      <c r="O136" s="79">
        <v>824</v>
      </c>
      <c r="P136" s="35">
        <v>0.69069572506286669</v>
      </c>
      <c r="Q136" s="72">
        <v>776</v>
      </c>
      <c r="R136" s="28">
        <v>0.6504610226320201</v>
      </c>
      <c r="S136" s="79">
        <v>803</v>
      </c>
      <c r="T136" s="35">
        <v>0.67309304274937132</v>
      </c>
      <c r="U136" s="73">
        <v>433</v>
      </c>
      <c r="V136" s="37">
        <v>0.36295054484492872</v>
      </c>
    </row>
    <row r="137" spans="1:22" x14ac:dyDescent="0.25">
      <c r="A137" s="99" t="s">
        <v>511</v>
      </c>
      <c r="B137" s="71">
        <v>1237</v>
      </c>
      <c r="C137" s="90">
        <v>523</v>
      </c>
      <c r="D137" s="45">
        <v>0.42279708973322555</v>
      </c>
      <c r="E137" s="71">
        <v>836</v>
      </c>
      <c r="F137" s="28">
        <v>0.67582861762328217</v>
      </c>
      <c r="G137" s="79">
        <v>756</v>
      </c>
      <c r="H137" s="35">
        <v>0.61115602263540825</v>
      </c>
      <c r="I137" s="72">
        <v>622</v>
      </c>
      <c r="J137" s="28">
        <v>0.50282942603071945</v>
      </c>
      <c r="K137" s="79">
        <v>1204</v>
      </c>
      <c r="L137" s="35">
        <v>0.97332255456750205</v>
      </c>
      <c r="M137" s="72">
        <v>674</v>
      </c>
      <c r="N137" s="28">
        <v>0.54486661277283754</v>
      </c>
      <c r="O137" s="79">
        <v>840</v>
      </c>
      <c r="P137" s="35">
        <v>0.67906224737267584</v>
      </c>
      <c r="Q137" s="72">
        <v>786</v>
      </c>
      <c r="R137" s="28">
        <v>0.63540824575586097</v>
      </c>
      <c r="S137" s="79">
        <v>828</v>
      </c>
      <c r="T137" s="35">
        <v>0.66936135812449471</v>
      </c>
      <c r="U137" s="73">
        <v>448</v>
      </c>
      <c r="V137" s="37">
        <v>0.36216653193209375</v>
      </c>
    </row>
    <row r="138" spans="1:22" x14ac:dyDescent="0.25">
      <c r="A138" s="99" t="s">
        <v>512</v>
      </c>
      <c r="B138" s="71">
        <v>1917</v>
      </c>
      <c r="C138" s="90">
        <v>1114</v>
      </c>
      <c r="D138" s="45">
        <v>0.58111632759520082</v>
      </c>
      <c r="E138" s="71">
        <v>1440</v>
      </c>
      <c r="F138" s="28">
        <v>0.75117370892018775</v>
      </c>
      <c r="G138" s="79">
        <v>1437</v>
      </c>
      <c r="H138" s="35">
        <v>0.74960876369327079</v>
      </c>
      <c r="I138" s="72">
        <v>1188</v>
      </c>
      <c r="J138" s="28">
        <v>0.61971830985915488</v>
      </c>
      <c r="K138" s="79">
        <v>1871</v>
      </c>
      <c r="L138" s="35">
        <v>0.97600417318727173</v>
      </c>
      <c r="M138" s="72">
        <v>1350</v>
      </c>
      <c r="N138" s="28">
        <v>0.70422535211267601</v>
      </c>
      <c r="O138" s="79">
        <v>1444</v>
      </c>
      <c r="P138" s="35">
        <v>0.75326030255607723</v>
      </c>
      <c r="Q138" s="72">
        <v>1393</v>
      </c>
      <c r="R138" s="28">
        <v>0.7266562336984872</v>
      </c>
      <c r="S138" s="79">
        <v>1491</v>
      </c>
      <c r="T138" s="35">
        <v>0.77777777777777779</v>
      </c>
      <c r="U138" s="73">
        <v>625</v>
      </c>
      <c r="V138" s="37">
        <v>0.32603025560772042</v>
      </c>
    </row>
    <row r="139" spans="1:22" x14ac:dyDescent="0.25">
      <c r="A139" s="3" t="s">
        <v>546</v>
      </c>
      <c r="B139" s="71">
        <v>3062</v>
      </c>
      <c r="C139" s="90">
        <v>1029</v>
      </c>
      <c r="D139" s="45">
        <v>0.33605486610058782</v>
      </c>
      <c r="E139" s="71">
        <v>2036</v>
      </c>
      <c r="F139" s="28">
        <v>0.6649248856956238</v>
      </c>
      <c r="G139" s="79">
        <v>2248</v>
      </c>
      <c r="H139" s="35">
        <v>0.73416067929457873</v>
      </c>
      <c r="I139" s="72">
        <v>1604</v>
      </c>
      <c r="J139" s="28">
        <v>0.52384062704114953</v>
      </c>
      <c r="K139" s="79">
        <v>3009</v>
      </c>
      <c r="L139" s="35">
        <v>0.98269105160026127</v>
      </c>
      <c r="M139" s="72">
        <v>1700</v>
      </c>
      <c r="N139" s="28">
        <v>0.55519268451992165</v>
      </c>
      <c r="O139" s="79">
        <v>2091</v>
      </c>
      <c r="P139" s="35">
        <v>0.68288700195950358</v>
      </c>
      <c r="Q139" s="72">
        <v>1848</v>
      </c>
      <c r="R139" s="28">
        <v>0.60352710646636187</v>
      </c>
      <c r="S139" s="79">
        <v>2217</v>
      </c>
      <c r="T139" s="35">
        <v>0.72403657740039185</v>
      </c>
      <c r="U139" s="73">
        <v>1486</v>
      </c>
      <c r="V139" s="37">
        <v>0.48530372305682562</v>
      </c>
    </row>
    <row r="140" spans="1:22" x14ac:dyDescent="0.25">
      <c r="A140" s="99" t="s">
        <v>513</v>
      </c>
      <c r="B140" s="71">
        <v>1263</v>
      </c>
      <c r="C140" s="90">
        <v>457</v>
      </c>
      <c r="D140" s="45">
        <v>0.36183689627870153</v>
      </c>
      <c r="E140" s="71">
        <v>790</v>
      </c>
      <c r="F140" s="28">
        <v>0.6254948535233571</v>
      </c>
      <c r="G140" s="79">
        <v>1239</v>
      </c>
      <c r="H140" s="35">
        <v>0.98099762470308793</v>
      </c>
      <c r="I140" s="72">
        <v>545</v>
      </c>
      <c r="J140" s="28">
        <v>0.43151227236737927</v>
      </c>
      <c r="K140" s="79">
        <v>1232</v>
      </c>
      <c r="L140" s="35">
        <v>0.97545526524148851</v>
      </c>
      <c r="M140" s="72">
        <v>651</v>
      </c>
      <c r="N140" s="28">
        <v>0.51543942992874114</v>
      </c>
      <c r="O140" s="79">
        <v>799</v>
      </c>
      <c r="P140" s="35">
        <v>0.63262074425969916</v>
      </c>
      <c r="Q140" s="72">
        <v>738</v>
      </c>
      <c r="R140" s="28">
        <v>0.58432304038004745</v>
      </c>
      <c r="S140" s="79">
        <v>917</v>
      </c>
      <c r="T140" s="35">
        <v>0.72604908946951707</v>
      </c>
      <c r="U140" s="73">
        <v>735</v>
      </c>
      <c r="V140" s="37">
        <v>0.58194774346793354</v>
      </c>
    </row>
    <row r="141" spans="1:22" x14ac:dyDescent="0.25">
      <c r="A141" s="99" t="s">
        <v>514</v>
      </c>
      <c r="B141" s="71">
        <v>303</v>
      </c>
      <c r="C141" s="90">
        <v>78</v>
      </c>
      <c r="D141" s="45">
        <v>0.25742574257425743</v>
      </c>
      <c r="E141" s="71">
        <v>187</v>
      </c>
      <c r="F141" s="28">
        <v>0.61716171617161719</v>
      </c>
      <c r="G141" s="79">
        <v>142</v>
      </c>
      <c r="H141" s="35">
        <v>0.46864686468646866</v>
      </c>
      <c r="I141" s="72">
        <v>134</v>
      </c>
      <c r="J141" s="28">
        <v>0.44224422442244227</v>
      </c>
      <c r="K141" s="79">
        <v>292</v>
      </c>
      <c r="L141" s="35">
        <v>0.9636963696369637</v>
      </c>
      <c r="M141" s="72">
        <v>136</v>
      </c>
      <c r="N141" s="28">
        <v>0.44884488448844884</v>
      </c>
      <c r="O141" s="79">
        <v>185</v>
      </c>
      <c r="P141" s="35">
        <v>0.61056105610561051</v>
      </c>
      <c r="Q141" s="72">
        <v>172</v>
      </c>
      <c r="R141" s="28">
        <v>0.56765676567656764</v>
      </c>
      <c r="S141" s="79">
        <v>195</v>
      </c>
      <c r="T141" s="35">
        <v>0.64356435643564358</v>
      </c>
      <c r="U141" s="73">
        <v>141</v>
      </c>
      <c r="V141" s="37">
        <v>0.46534653465346537</v>
      </c>
    </row>
    <row r="142" spans="1:22" x14ac:dyDescent="0.25">
      <c r="A142" s="99" t="s">
        <v>515</v>
      </c>
      <c r="B142" s="71">
        <v>1496</v>
      </c>
      <c r="C142" s="90">
        <v>494</v>
      </c>
      <c r="D142" s="45">
        <v>0.3302139037433155</v>
      </c>
      <c r="E142" s="71">
        <v>1059</v>
      </c>
      <c r="F142" s="28">
        <v>0.70788770053475936</v>
      </c>
      <c r="G142" s="79">
        <v>867</v>
      </c>
      <c r="H142" s="35">
        <v>0.57954545454545459</v>
      </c>
      <c r="I142" s="72">
        <v>925</v>
      </c>
      <c r="J142" s="28">
        <v>0.61831550802139035</v>
      </c>
      <c r="K142" s="79">
        <v>1485</v>
      </c>
      <c r="L142" s="35">
        <v>0.99264705882352944</v>
      </c>
      <c r="M142" s="72">
        <v>913</v>
      </c>
      <c r="N142" s="28">
        <v>0.61029411764705888</v>
      </c>
      <c r="O142" s="79">
        <v>1107</v>
      </c>
      <c r="P142" s="35">
        <v>0.73997326203208558</v>
      </c>
      <c r="Q142" s="72">
        <v>938</v>
      </c>
      <c r="R142" s="28">
        <v>0.62700534759358284</v>
      </c>
      <c r="S142" s="79">
        <v>1105</v>
      </c>
      <c r="T142" s="35">
        <v>0.73863636363636365</v>
      </c>
      <c r="U142" s="73">
        <v>610</v>
      </c>
      <c r="V142" s="37">
        <v>0.40775401069518719</v>
      </c>
    </row>
    <row r="143" spans="1:22" x14ac:dyDescent="0.25">
      <c r="A143" s="3" t="s">
        <v>43</v>
      </c>
      <c r="B143" s="71">
        <v>4759</v>
      </c>
      <c r="C143" s="90">
        <v>1389</v>
      </c>
      <c r="D143" s="45">
        <v>0.29186803950409751</v>
      </c>
      <c r="E143" s="71">
        <v>3058</v>
      </c>
      <c r="F143" s="28">
        <v>0.64257196890102963</v>
      </c>
      <c r="G143" s="79">
        <v>2677</v>
      </c>
      <c r="H143" s="35">
        <v>0.56251313301113681</v>
      </c>
      <c r="I143" s="72">
        <v>2182</v>
      </c>
      <c r="J143" s="28">
        <v>0.45849968480773273</v>
      </c>
      <c r="K143" s="79">
        <v>4622</v>
      </c>
      <c r="L143" s="35">
        <v>0.97121243958814873</v>
      </c>
      <c r="M143" s="72">
        <v>2652</v>
      </c>
      <c r="N143" s="28">
        <v>0.55725992855641937</v>
      </c>
      <c r="O143" s="79">
        <v>3117</v>
      </c>
      <c r="P143" s="35">
        <v>0.65496953141416259</v>
      </c>
      <c r="Q143" s="72">
        <v>2838</v>
      </c>
      <c r="R143" s="28">
        <v>0.59634376969951675</v>
      </c>
      <c r="S143" s="79">
        <v>3193</v>
      </c>
      <c r="T143" s="35">
        <v>0.67093927295650346</v>
      </c>
      <c r="U143" s="73">
        <v>1710</v>
      </c>
      <c r="V143" s="37">
        <v>0.3593191847026686</v>
      </c>
    </row>
    <row r="144" spans="1:22" x14ac:dyDescent="0.25">
      <c r="A144" s="99" t="s">
        <v>516</v>
      </c>
      <c r="B144" s="71">
        <v>918</v>
      </c>
      <c r="C144" s="90">
        <v>241</v>
      </c>
      <c r="D144" s="45">
        <v>0.26252723311546838</v>
      </c>
      <c r="E144" s="71">
        <v>589</v>
      </c>
      <c r="F144" s="28">
        <v>0.64161220043572986</v>
      </c>
      <c r="G144" s="79">
        <v>428</v>
      </c>
      <c r="H144" s="35">
        <v>0.4662309368191721</v>
      </c>
      <c r="I144" s="72">
        <v>338</v>
      </c>
      <c r="J144" s="28">
        <v>0.36819172113289761</v>
      </c>
      <c r="K144" s="79">
        <v>891</v>
      </c>
      <c r="L144" s="35">
        <v>0.97058823529411764</v>
      </c>
      <c r="M144" s="72">
        <v>407</v>
      </c>
      <c r="N144" s="28">
        <v>0.44335511982570808</v>
      </c>
      <c r="O144" s="79">
        <v>580</v>
      </c>
      <c r="P144" s="35">
        <v>0.63180827886710245</v>
      </c>
      <c r="Q144" s="72">
        <v>513</v>
      </c>
      <c r="R144" s="28">
        <v>0.55882352941176472</v>
      </c>
      <c r="S144" s="79">
        <v>545</v>
      </c>
      <c r="T144" s="35">
        <v>0.59368191721132901</v>
      </c>
      <c r="U144" s="73">
        <v>429</v>
      </c>
      <c r="V144" s="37">
        <v>0.4673202614379085</v>
      </c>
    </row>
    <row r="145" spans="1:22" x14ac:dyDescent="0.25">
      <c r="A145" s="99" t="s">
        <v>517</v>
      </c>
      <c r="B145" s="71">
        <v>717</v>
      </c>
      <c r="C145" s="90">
        <v>346</v>
      </c>
      <c r="D145" s="45">
        <v>0.48256624825662481</v>
      </c>
      <c r="E145" s="71">
        <v>535</v>
      </c>
      <c r="F145" s="28">
        <v>0.74616457461645747</v>
      </c>
      <c r="G145" s="79">
        <v>473</v>
      </c>
      <c r="H145" s="35">
        <v>0.6596931659693166</v>
      </c>
      <c r="I145" s="72">
        <v>428</v>
      </c>
      <c r="J145" s="28">
        <v>0.59693165969316597</v>
      </c>
      <c r="K145" s="79">
        <v>709</v>
      </c>
      <c r="L145" s="35">
        <v>0.98884239888423986</v>
      </c>
      <c r="M145" s="72">
        <v>505</v>
      </c>
      <c r="N145" s="28">
        <v>0.70432357043235705</v>
      </c>
      <c r="O145" s="79">
        <v>544</v>
      </c>
      <c r="P145" s="35">
        <v>0.75871687587168757</v>
      </c>
      <c r="Q145" s="72">
        <v>515</v>
      </c>
      <c r="R145" s="28">
        <v>0.71827057182705722</v>
      </c>
      <c r="S145" s="79">
        <v>564</v>
      </c>
      <c r="T145" s="35">
        <v>0.78661087866108792</v>
      </c>
      <c r="U145" s="73">
        <v>246</v>
      </c>
      <c r="V145" s="37">
        <v>0.34309623430962344</v>
      </c>
    </row>
    <row r="146" spans="1:22" x14ac:dyDescent="0.25">
      <c r="A146" s="99" t="s">
        <v>518</v>
      </c>
      <c r="B146" s="71">
        <v>685</v>
      </c>
      <c r="C146" s="90">
        <v>188</v>
      </c>
      <c r="D146" s="45">
        <v>0.27445255474452557</v>
      </c>
      <c r="E146" s="71">
        <v>530</v>
      </c>
      <c r="F146" s="28">
        <v>0.77372262773722633</v>
      </c>
      <c r="G146" s="79">
        <v>393</v>
      </c>
      <c r="H146" s="35">
        <v>0.57372262773722627</v>
      </c>
      <c r="I146" s="72">
        <v>390</v>
      </c>
      <c r="J146" s="28">
        <v>0.56934306569343063</v>
      </c>
      <c r="K146" s="79">
        <v>671</v>
      </c>
      <c r="L146" s="35">
        <v>0.9795620437956204</v>
      </c>
      <c r="M146" s="72">
        <v>391</v>
      </c>
      <c r="N146" s="28">
        <v>0.57080291970802921</v>
      </c>
      <c r="O146" s="79">
        <v>536</v>
      </c>
      <c r="P146" s="35">
        <v>0.7824817518248175</v>
      </c>
      <c r="Q146" s="72">
        <v>485</v>
      </c>
      <c r="R146" s="28">
        <v>0.70802919708029199</v>
      </c>
      <c r="S146" s="79">
        <v>518</v>
      </c>
      <c r="T146" s="35">
        <v>0.75620437956204378</v>
      </c>
      <c r="U146" s="73">
        <v>263</v>
      </c>
      <c r="V146" s="37">
        <v>0.38394160583941606</v>
      </c>
    </row>
    <row r="147" spans="1:22" x14ac:dyDescent="0.25">
      <c r="A147" s="99" t="s">
        <v>519</v>
      </c>
      <c r="B147" s="71">
        <v>552</v>
      </c>
      <c r="C147" s="90">
        <v>200</v>
      </c>
      <c r="D147" s="45">
        <v>0.36231884057971014</v>
      </c>
      <c r="E147" s="71">
        <v>344</v>
      </c>
      <c r="F147" s="28">
        <v>0.62318840579710144</v>
      </c>
      <c r="G147" s="79">
        <v>339</v>
      </c>
      <c r="H147" s="35">
        <v>0.61413043478260865</v>
      </c>
      <c r="I147" s="72">
        <v>327</v>
      </c>
      <c r="J147" s="28">
        <v>0.59239130434782605</v>
      </c>
      <c r="K147" s="79">
        <v>537</v>
      </c>
      <c r="L147" s="35">
        <v>0.97282608695652173</v>
      </c>
      <c r="M147" s="72">
        <v>356</v>
      </c>
      <c r="N147" s="28">
        <v>0.64492753623188404</v>
      </c>
      <c r="O147" s="79">
        <v>370</v>
      </c>
      <c r="P147" s="35">
        <v>0.67028985507246375</v>
      </c>
      <c r="Q147" s="72">
        <v>361</v>
      </c>
      <c r="R147" s="28">
        <v>0.65398550724637683</v>
      </c>
      <c r="S147" s="79">
        <v>396</v>
      </c>
      <c r="T147" s="35">
        <v>0.71739130434782605</v>
      </c>
      <c r="U147" s="73">
        <v>194</v>
      </c>
      <c r="V147" s="37">
        <v>0.35144927536231885</v>
      </c>
    </row>
    <row r="148" spans="1:22" x14ac:dyDescent="0.25">
      <c r="A148" s="99" t="s">
        <v>520</v>
      </c>
      <c r="B148" s="71">
        <v>727</v>
      </c>
      <c r="C148" s="90">
        <v>83</v>
      </c>
      <c r="D148" s="45">
        <v>0.11416781292984869</v>
      </c>
      <c r="E148" s="71">
        <v>343</v>
      </c>
      <c r="F148" s="28">
        <v>0.4718019257221458</v>
      </c>
      <c r="G148" s="79">
        <v>438</v>
      </c>
      <c r="H148" s="35">
        <v>0.60247592847317744</v>
      </c>
      <c r="I148" s="72">
        <v>182</v>
      </c>
      <c r="J148" s="28">
        <v>0.25034387895460797</v>
      </c>
      <c r="K148" s="79">
        <v>684</v>
      </c>
      <c r="L148" s="35">
        <v>0.94085281980742774</v>
      </c>
      <c r="M148" s="72">
        <v>377</v>
      </c>
      <c r="N148" s="28">
        <v>0.51856946354883082</v>
      </c>
      <c r="O148" s="79">
        <v>383</v>
      </c>
      <c r="P148" s="35">
        <v>0.52682255845942227</v>
      </c>
      <c r="Q148" s="72">
        <v>307</v>
      </c>
      <c r="R148" s="28">
        <v>0.42228335625859698</v>
      </c>
      <c r="S148" s="79">
        <v>477</v>
      </c>
      <c r="T148" s="35">
        <v>0.65612104539202198</v>
      </c>
      <c r="U148" s="73">
        <v>269</v>
      </c>
      <c r="V148" s="37">
        <v>0.3700137551581843</v>
      </c>
    </row>
    <row r="149" spans="1:22" x14ac:dyDescent="0.25">
      <c r="A149" s="99" t="s">
        <v>521</v>
      </c>
      <c r="B149" s="71">
        <v>492</v>
      </c>
      <c r="C149" s="90">
        <v>184</v>
      </c>
      <c r="D149" s="45">
        <v>0.37398373983739835</v>
      </c>
      <c r="E149" s="71">
        <v>282</v>
      </c>
      <c r="F149" s="28">
        <v>0.57317073170731703</v>
      </c>
      <c r="G149" s="79">
        <v>259</v>
      </c>
      <c r="H149" s="35">
        <v>0.52642276422764223</v>
      </c>
      <c r="I149" s="72">
        <v>267</v>
      </c>
      <c r="J149" s="28">
        <v>0.54268292682926833</v>
      </c>
      <c r="K149" s="79">
        <v>479</v>
      </c>
      <c r="L149" s="35">
        <v>0.97357723577235777</v>
      </c>
      <c r="M149" s="72">
        <v>266</v>
      </c>
      <c r="N149" s="28">
        <v>0.54065040650406504</v>
      </c>
      <c r="O149" s="79">
        <v>280</v>
      </c>
      <c r="P149" s="35">
        <v>0.56910569105691056</v>
      </c>
      <c r="Q149" s="72">
        <v>265</v>
      </c>
      <c r="R149" s="28">
        <v>0.53861788617886175</v>
      </c>
      <c r="S149" s="79">
        <v>299</v>
      </c>
      <c r="T149" s="35">
        <v>0.60772357723577231</v>
      </c>
      <c r="U149" s="73">
        <v>118</v>
      </c>
      <c r="V149" s="37">
        <v>0.23983739837398374</v>
      </c>
    </row>
    <row r="150" spans="1:22" x14ac:dyDescent="0.25">
      <c r="A150" s="99" t="s">
        <v>522</v>
      </c>
      <c r="B150" s="71">
        <v>668</v>
      </c>
      <c r="C150" s="90">
        <v>147</v>
      </c>
      <c r="D150" s="45">
        <v>0.22005988023952097</v>
      </c>
      <c r="E150" s="71">
        <v>435</v>
      </c>
      <c r="F150" s="28">
        <v>0.65119760479041922</v>
      </c>
      <c r="G150" s="79">
        <v>347</v>
      </c>
      <c r="H150" s="35">
        <v>0.51946107784431139</v>
      </c>
      <c r="I150" s="72">
        <v>250</v>
      </c>
      <c r="J150" s="28">
        <v>0.37425149700598803</v>
      </c>
      <c r="K150" s="79">
        <v>651</v>
      </c>
      <c r="L150" s="35">
        <v>0.97455089820359286</v>
      </c>
      <c r="M150" s="72">
        <v>350</v>
      </c>
      <c r="N150" s="28">
        <v>0.5239520958083832</v>
      </c>
      <c r="O150" s="79">
        <v>424</v>
      </c>
      <c r="P150" s="35">
        <v>0.6347305389221557</v>
      </c>
      <c r="Q150" s="72">
        <v>392</v>
      </c>
      <c r="R150" s="28">
        <v>0.58682634730538918</v>
      </c>
      <c r="S150" s="79">
        <v>394</v>
      </c>
      <c r="T150" s="35">
        <v>0.58982035928143717</v>
      </c>
      <c r="U150" s="73">
        <v>191</v>
      </c>
      <c r="V150" s="37">
        <v>0.28592814371257486</v>
      </c>
    </row>
    <row r="151" spans="1:22" x14ac:dyDescent="0.25">
      <c r="A151" s="3" t="s">
        <v>44</v>
      </c>
      <c r="B151" s="71">
        <v>4302</v>
      </c>
      <c r="C151" s="90">
        <v>1383</v>
      </c>
      <c r="D151" s="45">
        <v>0.32147838214783819</v>
      </c>
      <c r="E151" s="71">
        <v>2935</v>
      </c>
      <c r="F151" s="28">
        <v>0.68224081822408178</v>
      </c>
      <c r="G151" s="79">
        <v>2417</v>
      </c>
      <c r="H151" s="35">
        <v>0.56183170618317058</v>
      </c>
      <c r="I151" s="72">
        <v>2032</v>
      </c>
      <c r="J151" s="28">
        <v>0.47233844723384472</v>
      </c>
      <c r="K151" s="79">
        <v>4167</v>
      </c>
      <c r="L151" s="35">
        <v>0.96861924686192469</v>
      </c>
      <c r="M151" s="72">
        <v>2225</v>
      </c>
      <c r="N151" s="28">
        <v>0.51720130172013012</v>
      </c>
      <c r="O151" s="79">
        <v>2988</v>
      </c>
      <c r="P151" s="35">
        <v>0.69456066945606698</v>
      </c>
      <c r="Q151" s="72">
        <v>2697</v>
      </c>
      <c r="R151" s="28">
        <v>0.62691771269177132</v>
      </c>
      <c r="S151" s="79">
        <v>2861</v>
      </c>
      <c r="T151" s="35">
        <v>0.66503951650395166</v>
      </c>
      <c r="U151" s="73">
        <v>1356</v>
      </c>
      <c r="V151" s="37">
        <v>0.31520223152022314</v>
      </c>
    </row>
    <row r="152" spans="1:22" x14ac:dyDescent="0.25">
      <c r="A152" s="99" t="s">
        <v>523</v>
      </c>
      <c r="B152" s="71">
        <v>255</v>
      </c>
      <c r="C152" s="90">
        <v>156</v>
      </c>
      <c r="D152" s="45">
        <v>0.61176470588235299</v>
      </c>
      <c r="E152" s="71">
        <v>195</v>
      </c>
      <c r="F152" s="28">
        <v>0.76470588235294112</v>
      </c>
      <c r="G152" s="79">
        <v>191</v>
      </c>
      <c r="H152" s="35">
        <v>0.74901960784313726</v>
      </c>
      <c r="I152" s="72">
        <v>167</v>
      </c>
      <c r="J152" s="28">
        <v>0.65490196078431373</v>
      </c>
      <c r="K152" s="79">
        <v>243</v>
      </c>
      <c r="L152" s="35">
        <v>0.95294117647058818</v>
      </c>
      <c r="M152" s="72">
        <v>183</v>
      </c>
      <c r="N152" s="28">
        <v>0.71764705882352942</v>
      </c>
      <c r="O152" s="79">
        <v>195</v>
      </c>
      <c r="P152" s="35">
        <v>0.76470588235294112</v>
      </c>
      <c r="Q152" s="72">
        <v>187</v>
      </c>
      <c r="R152" s="28">
        <v>0.73333333333333328</v>
      </c>
      <c r="S152" s="79">
        <v>203</v>
      </c>
      <c r="T152" s="35">
        <v>0.79607843137254897</v>
      </c>
      <c r="U152" s="73">
        <v>87</v>
      </c>
      <c r="V152" s="37">
        <v>0.3411764705882353</v>
      </c>
    </row>
    <row r="153" spans="1:22" x14ac:dyDescent="0.25">
      <c r="A153" s="99" t="s">
        <v>524</v>
      </c>
      <c r="B153" s="71">
        <v>259</v>
      </c>
      <c r="C153" s="90">
        <v>101</v>
      </c>
      <c r="D153" s="45">
        <v>0.38996138996138996</v>
      </c>
      <c r="E153" s="71">
        <v>205</v>
      </c>
      <c r="F153" s="28">
        <v>0.79150579150579148</v>
      </c>
      <c r="G153" s="79">
        <v>183</v>
      </c>
      <c r="H153" s="35">
        <v>0.70656370656370659</v>
      </c>
      <c r="I153" s="72">
        <v>144</v>
      </c>
      <c r="J153" s="28">
        <v>0.55598455598455598</v>
      </c>
      <c r="K153" s="79">
        <v>250</v>
      </c>
      <c r="L153" s="35">
        <v>0.96525096525096521</v>
      </c>
      <c r="M153" s="72">
        <v>156</v>
      </c>
      <c r="N153" s="28">
        <v>0.60231660231660233</v>
      </c>
      <c r="O153" s="79">
        <v>196</v>
      </c>
      <c r="P153" s="35">
        <v>0.7567567567567568</v>
      </c>
      <c r="Q153" s="72">
        <v>178</v>
      </c>
      <c r="R153" s="28">
        <v>0.68725868725868722</v>
      </c>
      <c r="S153" s="79">
        <v>198</v>
      </c>
      <c r="T153" s="35">
        <v>0.76447876447876451</v>
      </c>
      <c r="U153" s="73">
        <v>61</v>
      </c>
      <c r="V153" s="37">
        <v>0.23552123552123552</v>
      </c>
    </row>
    <row r="154" spans="1:22" x14ac:dyDescent="0.25">
      <c r="A154" s="99" t="s">
        <v>525</v>
      </c>
      <c r="B154" s="71">
        <v>971</v>
      </c>
      <c r="C154" s="90">
        <v>360</v>
      </c>
      <c r="D154" s="45">
        <v>0.37075180226570548</v>
      </c>
      <c r="E154" s="71">
        <v>719</v>
      </c>
      <c r="F154" s="28">
        <v>0.74047373841400621</v>
      </c>
      <c r="G154" s="79">
        <v>666</v>
      </c>
      <c r="H154" s="35">
        <v>0.68589083419155505</v>
      </c>
      <c r="I154" s="72">
        <v>480</v>
      </c>
      <c r="J154" s="28">
        <v>0.49433573635427397</v>
      </c>
      <c r="K154" s="79">
        <v>954</v>
      </c>
      <c r="L154" s="35">
        <v>0.98249227600411948</v>
      </c>
      <c r="M154" s="72">
        <v>575</v>
      </c>
      <c r="N154" s="28">
        <v>0.592173017507724</v>
      </c>
      <c r="O154" s="79">
        <v>720</v>
      </c>
      <c r="P154" s="35">
        <v>0.74150360453141095</v>
      </c>
      <c r="Q154" s="72">
        <v>680</v>
      </c>
      <c r="R154" s="28">
        <v>0.70030895983522146</v>
      </c>
      <c r="S154" s="79">
        <v>681</v>
      </c>
      <c r="T154" s="35">
        <v>0.7013388259526262</v>
      </c>
      <c r="U154" s="73">
        <v>293</v>
      </c>
      <c r="V154" s="37">
        <v>0.30175077239958803</v>
      </c>
    </row>
    <row r="155" spans="1:22" x14ac:dyDescent="0.25">
      <c r="A155" s="99" t="s">
        <v>526</v>
      </c>
      <c r="B155" s="71">
        <v>233</v>
      </c>
      <c r="C155" s="90">
        <v>31</v>
      </c>
      <c r="D155" s="45">
        <v>0.13304721030042918</v>
      </c>
      <c r="E155" s="71">
        <v>105</v>
      </c>
      <c r="F155" s="28">
        <v>0.45064377682403434</v>
      </c>
      <c r="G155" s="79">
        <v>66</v>
      </c>
      <c r="H155" s="35">
        <v>0.2832618025751073</v>
      </c>
      <c r="I155" s="72">
        <v>53</v>
      </c>
      <c r="J155" s="28">
        <v>0.22746781115879827</v>
      </c>
      <c r="K155" s="79">
        <v>223</v>
      </c>
      <c r="L155" s="35">
        <v>0.9570815450643777</v>
      </c>
      <c r="M155" s="72">
        <v>58</v>
      </c>
      <c r="N155" s="28">
        <v>0.24892703862660945</v>
      </c>
      <c r="O155" s="79">
        <v>109</v>
      </c>
      <c r="P155" s="35">
        <v>0.46781115879828328</v>
      </c>
      <c r="Q155" s="72">
        <v>87</v>
      </c>
      <c r="R155" s="28">
        <v>0.37339055793991416</v>
      </c>
      <c r="S155" s="79">
        <v>110</v>
      </c>
      <c r="T155" s="35">
        <v>0.47210300429184548</v>
      </c>
      <c r="U155" s="73">
        <v>78</v>
      </c>
      <c r="V155" s="37">
        <v>0.33476394849785407</v>
      </c>
    </row>
    <row r="156" spans="1:22" x14ac:dyDescent="0.25">
      <c r="A156" s="99" t="s">
        <v>527</v>
      </c>
      <c r="B156" s="71">
        <v>250</v>
      </c>
      <c r="C156" s="90">
        <v>99</v>
      </c>
      <c r="D156" s="45">
        <v>0.39600000000000002</v>
      </c>
      <c r="E156" s="71">
        <v>190</v>
      </c>
      <c r="F156" s="28">
        <v>0.76</v>
      </c>
      <c r="G156" s="79">
        <v>138</v>
      </c>
      <c r="H156" s="35">
        <v>0.55200000000000005</v>
      </c>
      <c r="I156" s="72">
        <v>144</v>
      </c>
      <c r="J156" s="28">
        <v>0.57599999999999996</v>
      </c>
      <c r="K156" s="79">
        <v>242</v>
      </c>
      <c r="L156" s="35">
        <v>0.96799999999999997</v>
      </c>
      <c r="M156" s="72">
        <v>139</v>
      </c>
      <c r="N156" s="28">
        <v>0.55600000000000005</v>
      </c>
      <c r="O156" s="79">
        <v>196</v>
      </c>
      <c r="P156" s="35">
        <v>0.78400000000000003</v>
      </c>
      <c r="Q156" s="72">
        <v>176</v>
      </c>
      <c r="R156" s="28">
        <v>0.70399999999999996</v>
      </c>
      <c r="S156" s="79">
        <v>181</v>
      </c>
      <c r="T156" s="35">
        <v>0.72399999999999998</v>
      </c>
      <c r="U156" s="73">
        <v>138</v>
      </c>
      <c r="V156" s="37">
        <v>0.55200000000000005</v>
      </c>
    </row>
    <row r="157" spans="1:22" x14ac:dyDescent="0.25">
      <c r="A157" s="99" t="s">
        <v>528</v>
      </c>
      <c r="B157" s="71">
        <v>345</v>
      </c>
      <c r="C157" s="90">
        <v>71</v>
      </c>
      <c r="D157" s="45">
        <v>0.20579710144927535</v>
      </c>
      <c r="E157" s="71">
        <v>202</v>
      </c>
      <c r="F157" s="28">
        <v>0.58550724637681162</v>
      </c>
      <c r="G157" s="79">
        <v>122</v>
      </c>
      <c r="H157" s="35">
        <v>0.3536231884057971</v>
      </c>
      <c r="I157" s="72">
        <v>133</v>
      </c>
      <c r="J157" s="28">
        <v>0.38550724637681161</v>
      </c>
      <c r="K157" s="79">
        <v>332</v>
      </c>
      <c r="L157" s="35">
        <v>0.96231884057971018</v>
      </c>
      <c r="M157" s="72">
        <v>122</v>
      </c>
      <c r="N157" s="28">
        <v>0.3536231884057971</v>
      </c>
      <c r="O157" s="79">
        <v>197</v>
      </c>
      <c r="P157" s="35">
        <v>0.57101449275362315</v>
      </c>
      <c r="Q157" s="72">
        <v>184</v>
      </c>
      <c r="R157" s="28">
        <v>0.53333333333333333</v>
      </c>
      <c r="S157" s="79">
        <v>161</v>
      </c>
      <c r="T157" s="35">
        <v>0.46666666666666667</v>
      </c>
      <c r="U157" s="73">
        <v>122</v>
      </c>
      <c r="V157" s="37">
        <v>0.3536231884057971</v>
      </c>
    </row>
    <row r="158" spans="1:22" x14ac:dyDescent="0.25">
      <c r="A158" s="99" t="s">
        <v>529</v>
      </c>
      <c r="B158" s="71">
        <v>461</v>
      </c>
      <c r="C158" s="90">
        <v>87</v>
      </c>
      <c r="D158" s="45">
        <v>0.18872017353579176</v>
      </c>
      <c r="E158" s="71">
        <v>267</v>
      </c>
      <c r="F158" s="28">
        <v>0.57917570498915405</v>
      </c>
      <c r="G158" s="79">
        <v>211</v>
      </c>
      <c r="H158" s="35">
        <v>0.45770065075921906</v>
      </c>
      <c r="I158" s="72">
        <v>145</v>
      </c>
      <c r="J158" s="28">
        <v>0.31453362255965295</v>
      </c>
      <c r="K158" s="79">
        <v>444</v>
      </c>
      <c r="L158" s="35">
        <v>0.96312364425162689</v>
      </c>
      <c r="M158" s="72">
        <v>213</v>
      </c>
      <c r="N158" s="28">
        <v>0.46203904555314534</v>
      </c>
      <c r="O158" s="79">
        <v>300</v>
      </c>
      <c r="P158" s="35">
        <v>0.65075921908893708</v>
      </c>
      <c r="Q158" s="72">
        <v>225</v>
      </c>
      <c r="R158" s="28">
        <v>0.48806941431670281</v>
      </c>
      <c r="S158" s="79">
        <v>253</v>
      </c>
      <c r="T158" s="35">
        <v>0.5488069414316703</v>
      </c>
      <c r="U158" s="73">
        <v>16</v>
      </c>
      <c r="V158" s="37">
        <v>3.4707158351409979E-2</v>
      </c>
    </row>
    <row r="159" spans="1:22" x14ac:dyDescent="0.25">
      <c r="A159" s="99" t="s">
        <v>530</v>
      </c>
      <c r="B159" s="71">
        <v>324</v>
      </c>
      <c r="C159" s="90">
        <v>128</v>
      </c>
      <c r="D159" s="45">
        <v>0.39506172839506171</v>
      </c>
      <c r="E159" s="71">
        <v>244</v>
      </c>
      <c r="F159" s="28">
        <v>0.75308641975308643</v>
      </c>
      <c r="G159" s="79">
        <v>217</v>
      </c>
      <c r="H159" s="35">
        <v>0.66975308641975306</v>
      </c>
      <c r="I159" s="72">
        <v>190</v>
      </c>
      <c r="J159" s="28">
        <v>0.5864197530864198</v>
      </c>
      <c r="K159" s="79">
        <v>311</v>
      </c>
      <c r="L159" s="35">
        <v>0.95987654320987659</v>
      </c>
      <c r="M159" s="72">
        <v>216</v>
      </c>
      <c r="N159" s="28">
        <v>0.66666666666666663</v>
      </c>
      <c r="O159" s="79">
        <v>257</v>
      </c>
      <c r="P159" s="35">
        <v>0.79320987654320985</v>
      </c>
      <c r="Q159" s="72">
        <v>240</v>
      </c>
      <c r="R159" s="28">
        <v>0.7407407407407407</v>
      </c>
      <c r="S159" s="79">
        <v>279</v>
      </c>
      <c r="T159" s="35">
        <v>0.86111111111111116</v>
      </c>
      <c r="U159" s="73">
        <v>133</v>
      </c>
      <c r="V159" s="37">
        <v>0.41049382716049382</v>
      </c>
    </row>
    <row r="160" spans="1:22" x14ac:dyDescent="0.25">
      <c r="A160" s="99" t="s">
        <v>531</v>
      </c>
      <c r="B160" s="71">
        <v>355</v>
      </c>
      <c r="C160" s="90">
        <v>94</v>
      </c>
      <c r="D160" s="45">
        <v>0.26478873239436618</v>
      </c>
      <c r="E160" s="71">
        <v>209</v>
      </c>
      <c r="F160" s="28">
        <v>0.58873239436619718</v>
      </c>
      <c r="G160" s="79">
        <v>192</v>
      </c>
      <c r="H160" s="35">
        <v>0.54084507042253516</v>
      </c>
      <c r="I160" s="72">
        <v>143</v>
      </c>
      <c r="J160" s="28">
        <v>0.40281690140845072</v>
      </c>
      <c r="K160" s="79">
        <v>337</v>
      </c>
      <c r="L160" s="35">
        <v>0.94929577464788728</v>
      </c>
      <c r="M160" s="72">
        <v>156</v>
      </c>
      <c r="N160" s="28">
        <v>0.43943661971830988</v>
      </c>
      <c r="O160" s="79">
        <v>207</v>
      </c>
      <c r="P160" s="35">
        <v>0.58309859154929577</v>
      </c>
      <c r="Q160" s="72">
        <v>182</v>
      </c>
      <c r="R160" s="28">
        <v>0.51267605633802815</v>
      </c>
      <c r="S160" s="79">
        <v>229</v>
      </c>
      <c r="T160" s="35">
        <v>0.6450704225352113</v>
      </c>
      <c r="U160" s="73">
        <v>117</v>
      </c>
      <c r="V160" s="37">
        <v>0.3295774647887324</v>
      </c>
    </row>
    <row r="161" spans="1:22" x14ac:dyDescent="0.25">
      <c r="A161" s="99" t="s">
        <v>532</v>
      </c>
      <c r="B161" s="71">
        <v>426</v>
      </c>
      <c r="C161" s="90">
        <v>142</v>
      </c>
      <c r="D161" s="45">
        <v>0.33333333333333331</v>
      </c>
      <c r="E161" s="71">
        <v>309</v>
      </c>
      <c r="F161" s="28">
        <v>0.72535211267605637</v>
      </c>
      <c r="G161" s="79">
        <v>237</v>
      </c>
      <c r="H161" s="35">
        <v>0.55633802816901412</v>
      </c>
      <c r="I161" s="72">
        <v>244</v>
      </c>
      <c r="J161" s="28">
        <v>0.57276995305164324</v>
      </c>
      <c r="K161" s="79">
        <v>416</v>
      </c>
      <c r="L161" s="35">
        <v>0.97652582159624413</v>
      </c>
      <c r="M161" s="72">
        <v>247</v>
      </c>
      <c r="N161" s="28">
        <v>0.57981220657276999</v>
      </c>
      <c r="O161" s="79">
        <v>315</v>
      </c>
      <c r="P161" s="35">
        <v>0.73943661971830987</v>
      </c>
      <c r="Q161" s="72">
        <v>279</v>
      </c>
      <c r="R161" s="28">
        <v>0.65492957746478875</v>
      </c>
      <c r="S161" s="79">
        <v>302</v>
      </c>
      <c r="T161" s="35">
        <v>0.70892018779342725</v>
      </c>
      <c r="U161" s="73">
        <v>154</v>
      </c>
      <c r="V161" s="37">
        <v>0.36150234741784038</v>
      </c>
    </row>
    <row r="162" spans="1:22" x14ac:dyDescent="0.25">
      <c r="A162" s="99" t="s">
        <v>533</v>
      </c>
      <c r="B162" s="71">
        <v>423</v>
      </c>
      <c r="C162" s="90">
        <v>114</v>
      </c>
      <c r="D162" s="45">
        <v>0.26950354609929078</v>
      </c>
      <c r="E162" s="71">
        <v>290</v>
      </c>
      <c r="F162" s="28">
        <v>0.68557919621749408</v>
      </c>
      <c r="G162" s="79">
        <v>194</v>
      </c>
      <c r="H162" s="35">
        <v>0.45862884160756501</v>
      </c>
      <c r="I162" s="72">
        <v>189</v>
      </c>
      <c r="J162" s="28">
        <v>0.44680851063829785</v>
      </c>
      <c r="K162" s="79">
        <v>415</v>
      </c>
      <c r="L162" s="35">
        <v>0.98108747044917255</v>
      </c>
      <c r="M162" s="72">
        <v>160</v>
      </c>
      <c r="N162" s="28">
        <v>0.37825059101654845</v>
      </c>
      <c r="O162" s="79">
        <v>296</v>
      </c>
      <c r="P162" s="35">
        <v>0.69976359338061467</v>
      </c>
      <c r="Q162" s="72">
        <v>279</v>
      </c>
      <c r="R162" s="28">
        <v>0.65957446808510634</v>
      </c>
      <c r="S162" s="79">
        <v>264</v>
      </c>
      <c r="T162" s="35">
        <v>0.62411347517730498</v>
      </c>
      <c r="U162" s="73">
        <v>157</v>
      </c>
      <c r="V162" s="37">
        <v>0.37115839243498816</v>
      </c>
    </row>
    <row r="163" spans="1:22" x14ac:dyDescent="0.25">
      <c r="A163" s="89" t="s">
        <v>45</v>
      </c>
      <c r="B163" s="81">
        <v>66523</v>
      </c>
      <c r="C163" s="91">
        <v>23747</v>
      </c>
      <c r="D163" s="88">
        <v>0.35697427957247868</v>
      </c>
      <c r="E163" s="81">
        <v>45296</v>
      </c>
      <c r="F163" s="82">
        <v>0.68090735535078095</v>
      </c>
      <c r="G163" s="83">
        <v>41684</v>
      </c>
      <c r="H163" s="84">
        <v>0.62661034529410875</v>
      </c>
      <c r="I163" s="85">
        <v>32540</v>
      </c>
      <c r="J163" s="82">
        <v>0.48915412714399531</v>
      </c>
      <c r="K163" s="83">
        <v>64590</v>
      </c>
      <c r="L163" s="84">
        <v>0.97094238083069018</v>
      </c>
      <c r="M163" s="85">
        <v>38527</v>
      </c>
      <c r="N163" s="82">
        <v>0.57915307487635859</v>
      </c>
      <c r="O163" s="83">
        <v>45917</v>
      </c>
      <c r="P163" s="84">
        <v>0.69024247252829851</v>
      </c>
      <c r="Q163" s="85">
        <v>41605</v>
      </c>
      <c r="R163" s="82">
        <v>0.62542278610405422</v>
      </c>
      <c r="S163" s="83">
        <v>46433</v>
      </c>
      <c r="T163" s="84">
        <v>0.69799918825068019</v>
      </c>
      <c r="U163" s="86">
        <v>24673</v>
      </c>
      <c r="V163" s="87">
        <v>0.37089427716729551</v>
      </c>
    </row>
    <row r="164" spans="1:22" x14ac:dyDescent="0.25">
      <c r="D164"/>
      <c r="F164"/>
      <c r="H164"/>
      <c r="J164"/>
      <c r="L164"/>
      <c r="N164"/>
      <c r="P164"/>
      <c r="R164"/>
      <c r="T164"/>
      <c r="V164"/>
    </row>
    <row r="165" spans="1:22" hidden="1" x14ac:dyDescent="0.25">
      <c r="D165"/>
      <c r="F165"/>
      <c r="H165"/>
      <c r="J165"/>
      <c r="L165"/>
      <c r="N165"/>
      <c r="P165"/>
      <c r="R165"/>
      <c r="T165"/>
      <c r="V165"/>
    </row>
    <row r="166" spans="1:22" hidden="1" x14ac:dyDescent="0.25">
      <c r="D166"/>
      <c r="F166"/>
      <c r="H166"/>
      <c r="J166"/>
      <c r="L166"/>
      <c r="N166"/>
      <c r="P166"/>
      <c r="R166"/>
      <c r="T166"/>
      <c r="V166"/>
    </row>
    <row r="167" spans="1:22" hidden="1" x14ac:dyDescent="0.25">
      <c r="D167"/>
      <c r="F167"/>
      <c r="H167"/>
      <c r="J167"/>
      <c r="L167"/>
      <c r="N167"/>
      <c r="P167"/>
      <c r="R167"/>
      <c r="T167"/>
      <c r="V167"/>
    </row>
    <row r="168" spans="1:22" hidden="1" x14ac:dyDescent="0.25">
      <c r="D168"/>
      <c r="F168"/>
      <c r="H168"/>
      <c r="J168"/>
      <c r="L168"/>
      <c r="N168"/>
      <c r="P168"/>
      <c r="R168"/>
      <c r="T168"/>
      <c r="V168"/>
    </row>
    <row r="169" spans="1:22" hidden="1" x14ac:dyDescent="0.25">
      <c r="D169"/>
      <c r="F169"/>
      <c r="H169"/>
      <c r="J169"/>
      <c r="L169"/>
      <c r="N169"/>
      <c r="P169"/>
      <c r="R169"/>
      <c r="T169"/>
      <c r="V169"/>
    </row>
    <row r="170" spans="1:22" hidden="1" x14ac:dyDescent="0.25">
      <c r="D170"/>
      <c r="F170"/>
      <c r="H170"/>
      <c r="J170"/>
      <c r="L170"/>
      <c r="N170"/>
      <c r="P170"/>
      <c r="R170"/>
      <c r="T170"/>
      <c r="V170"/>
    </row>
    <row r="171" spans="1:22" hidden="1" x14ac:dyDescent="0.25">
      <c r="D171"/>
      <c r="F171"/>
      <c r="H171"/>
      <c r="J171"/>
      <c r="L171"/>
      <c r="N171"/>
      <c r="P171"/>
      <c r="R171"/>
      <c r="T171"/>
      <c r="V171"/>
    </row>
    <row r="172" spans="1:22" hidden="1" x14ac:dyDescent="0.25">
      <c r="D172"/>
      <c r="F172"/>
      <c r="H172"/>
      <c r="J172"/>
      <c r="L172"/>
      <c r="N172"/>
      <c r="P172"/>
      <c r="R172"/>
      <c r="T172"/>
      <c r="V172"/>
    </row>
    <row r="173" spans="1:22" hidden="1" x14ac:dyDescent="0.25">
      <c r="D173"/>
      <c r="F173"/>
      <c r="H173"/>
      <c r="J173"/>
      <c r="L173"/>
      <c r="N173"/>
      <c r="P173"/>
      <c r="R173"/>
      <c r="T173"/>
      <c r="V173"/>
    </row>
    <row r="174" spans="1:22" hidden="1" x14ac:dyDescent="0.25">
      <c r="D174"/>
      <c r="F174"/>
      <c r="H174"/>
      <c r="J174"/>
      <c r="L174"/>
      <c r="N174"/>
      <c r="P174"/>
      <c r="R174"/>
      <c r="T174"/>
      <c r="V174"/>
    </row>
    <row r="175" spans="1:22" hidden="1" x14ac:dyDescent="0.25">
      <c r="D175"/>
      <c r="F175"/>
      <c r="H175"/>
      <c r="J175"/>
      <c r="L175"/>
      <c r="N175"/>
      <c r="P175"/>
      <c r="R175"/>
      <c r="T175"/>
      <c r="V175"/>
    </row>
    <row r="176" spans="1:22" hidden="1" x14ac:dyDescent="0.25">
      <c r="D176"/>
      <c r="F176"/>
      <c r="H176"/>
      <c r="J176"/>
      <c r="L176"/>
      <c r="N176"/>
      <c r="P176"/>
      <c r="R176"/>
      <c r="T176"/>
      <c r="V176"/>
    </row>
    <row r="177" spans="4:22" hidden="1" x14ac:dyDescent="0.25">
      <c r="D177"/>
      <c r="F177"/>
      <c r="H177"/>
      <c r="J177"/>
      <c r="L177"/>
      <c r="N177"/>
      <c r="P177"/>
      <c r="R177"/>
      <c r="T177"/>
      <c r="V177"/>
    </row>
    <row r="178" spans="4:22" hidden="1" x14ac:dyDescent="0.25">
      <c r="D178"/>
      <c r="F178"/>
      <c r="H178"/>
      <c r="J178"/>
      <c r="L178"/>
      <c r="N178"/>
      <c r="P178"/>
      <c r="R178"/>
      <c r="T178"/>
      <c r="V178"/>
    </row>
    <row r="179" spans="4:22" hidden="1" x14ac:dyDescent="0.25">
      <c r="D179"/>
      <c r="F179"/>
      <c r="H179"/>
      <c r="J179"/>
      <c r="L179"/>
      <c r="N179"/>
      <c r="P179"/>
      <c r="R179"/>
      <c r="T179"/>
      <c r="V179"/>
    </row>
    <row r="180" spans="4:22" hidden="1" x14ac:dyDescent="0.25">
      <c r="D180"/>
      <c r="F180"/>
      <c r="H180"/>
      <c r="J180"/>
      <c r="L180"/>
      <c r="N180"/>
      <c r="P180"/>
      <c r="R180"/>
      <c r="T180"/>
      <c r="V180"/>
    </row>
    <row r="181" spans="4:22" hidden="1" x14ac:dyDescent="0.25">
      <c r="D181"/>
      <c r="F181"/>
      <c r="H181"/>
      <c r="J181"/>
      <c r="L181"/>
      <c r="N181"/>
      <c r="P181"/>
      <c r="R181"/>
      <c r="T181"/>
      <c r="V181"/>
    </row>
    <row r="182" spans="4:22" hidden="1" x14ac:dyDescent="0.25">
      <c r="D182"/>
      <c r="F182"/>
      <c r="H182"/>
      <c r="J182"/>
      <c r="L182"/>
      <c r="N182"/>
      <c r="P182"/>
      <c r="R182"/>
      <c r="T182"/>
      <c r="V182"/>
    </row>
    <row r="183" spans="4:22" hidden="1" x14ac:dyDescent="0.25">
      <c r="D183"/>
      <c r="F183"/>
      <c r="H183"/>
      <c r="J183"/>
      <c r="L183"/>
      <c r="N183"/>
      <c r="P183"/>
      <c r="R183"/>
      <c r="T183"/>
      <c r="V183"/>
    </row>
    <row r="184" spans="4:22" hidden="1" x14ac:dyDescent="0.25">
      <c r="D184"/>
      <c r="F184"/>
      <c r="H184"/>
      <c r="J184"/>
      <c r="L184"/>
      <c r="N184"/>
      <c r="P184"/>
      <c r="R184"/>
      <c r="T184"/>
      <c r="V184"/>
    </row>
    <row r="185" spans="4:22" hidden="1" x14ac:dyDescent="0.25">
      <c r="D185"/>
      <c r="F185"/>
      <c r="H185"/>
      <c r="J185"/>
      <c r="L185"/>
      <c r="N185"/>
      <c r="P185"/>
      <c r="R185"/>
      <c r="T185"/>
      <c r="V185"/>
    </row>
    <row r="186" spans="4:22" hidden="1" x14ac:dyDescent="0.25">
      <c r="D186"/>
      <c r="F186"/>
      <c r="H186"/>
      <c r="J186"/>
      <c r="L186"/>
      <c r="N186"/>
      <c r="P186"/>
      <c r="R186"/>
      <c r="T186"/>
      <c r="V186"/>
    </row>
    <row r="187" spans="4:22" hidden="1" x14ac:dyDescent="0.25">
      <c r="D187"/>
      <c r="F187"/>
      <c r="H187"/>
      <c r="J187"/>
      <c r="L187"/>
      <c r="N187"/>
      <c r="P187"/>
      <c r="R187"/>
      <c r="T187"/>
      <c r="V187"/>
    </row>
    <row r="188" spans="4:22" hidden="1" x14ac:dyDescent="0.25">
      <c r="D188"/>
      <c r="F188"/>
      <c r="H188"/>
      <c r="J188"/>
      <c r="L188"/>
      <c r="N188"/>
      <c r="P188"/>
      <c r="R188"/>
      <c r="T188"/>
      <c r="V188"/>
    </row>
    <row r="189" spans="4:22" hidden="1" x14ac:dyDescent="0.25">
      <c r="D189"/>
      <c r="F189"/>
      <c r="H189"/>
      <c r="J189"/>
      <c r="L189"/>
      <c r="N189"/>
      <c r="P189"/>
      <c r="R189"/>
      <c r="T189"/>
      <c r="V189"/>
    </row>
    <row r="190" spans="4:22" hidden="1" x14ac:dyDescent="0.25">
      <c r="D190"/>
      <c r="F190"/>
      <c r="H190"/>
      <c r="J190"/>
      <c r="L190"/>
      <c r="N190"/>
      <c r="P190"/>
      <c r="R190"/>
      <c r="T190"/>
      <c r="V190"/>
    </row>
    <row r="191" spans="4:22" hidden="1" x14ac:dyDescent="0.25">
      <c r="D191"/>
      <c r="F191"/>
      <c r="H191"/>
      <c r="J191"/>
      <c r="L191"/>
      <c r="N191"/>
      <c r="P191"/>
      <c r="R191"/>
      <c r="T191"/>
      <c r="V191"/>
    </row>
    <row r="192" spans="4:22" hidden="1" x14ac:dyDescent="0.25">
      <c r="D192"/>
      <c r="F192"/>
      <c r="H192"/>
      <c r="J192"/>
      <c r="L192"/>
      <c r="N192"/>
      <c r="P192"/>
      <c r="R192"/>
      <c r="T192"/>
      <c r="V192"/>
    </row>
    <row r="193" spans="4:22" hidden="1" x14ac:dyDescent="0.25">
      <c r="D193"/>
      <c r="F193"/>
      <c r="H193"/>
      <c r="J193"/>
      <c r="L193"/>
      <c r="N193"/>
      <c r="P193"/>
      <c r="R193"/>
      <c r="T193"/>
      <c r="V193"/>
    </row>
    <row r="194" spans="4:22" hidden="1" x14ac:dyDescent="0.25">
      <c r="D194"/>
      <c r="F194"/>
      <c r="H194"/>
      <c r="J194"/>
      <c r="L194"/>
      <c r="N194"/>
      <c r="P194"/>
      <c r="R194"/>
      <c r="T194"/>
      <c r="V194"/>
    </row>
    <row r="195" spans="4:22" hidden="1" x14ac:dyDescent="0.25">
      <c r="D195"/>
      <c r="F195"/>
      <c r="H195"/>
      <c r="J195"/>
      <c r="L195"/>
      <c r="N195"/>
      <c r="P195"/>
      <c r="R195"/>
      <c r="T195"/>
      <c r="V195"/>
    </row>
    <row r="196" spans="4:22" hidden="1" x14ac:dyDescent="0.25">
      <c r="D196"/>
      <c r="F196"/>
      <c r="H196"/>
      <c r="J196"/>
      <c r="L196"/>
      <c r="N196"/>
      <c r="P196"/>
      <c r="R196"/>
      <c r="T196"/>
      <c r="V196"/>
    </row>
    <row r="197" spans="4:22" hidden="1" x14ac:dyDescent="0.25">
      <c r="D197"/>
      <c r="F197"/>
      <c r="H197"/>
      <c r="J197"/>
      <c r="L197"/>
      <c r="N197"/>
      <c r="P197"/>
      <c r="R197"/>
      <c r="T197"/>
      <c r="V197"/>
    </row>
    <row r="198" spans="4:22" hidden="1" x14ac:dyDescent="0.25">
      <c r="D198"/>
      <c r="F198"/>
      <c r="H198"/>
      <c r="J198"/>
      <c r="L198"/>
      <c r="N198"/>
      <c r="P198"/>
      <c r="R198"/>
      <c r="T198"/>
      <c r="V198"/>
    </row>
    <row r="199" spans="4:22" hidden="1" x14ac:dyDescent="0.25">
      <c r="D199"/>
      <c r="F199"/>
      <c r="H199"/>
      <c r="J199"/>
      <c r="L199"/>
      <c r="N199"/>
      <c r="P199"/>
      <c r="R199"/>
      <c r="T199"/>
      <c r="V199"/>
    </row>
    <row r="200" spans="4:22" hidden="1" x14ac:dyDescent="0.25">
      <c r="D200"/>
      <c r="F200"/>
      <c r="H200"/>
      <c r="J200"/>
      <c r="L200"/>
      <c r="N200"/>
      <c r="P200"/>
      <c r="R200"/>
      <c r="T200"/>
      <c r="V200"/>
    </row>
    <row r="201" spans="4:22" hidden="1" x14ac:dyDescent="0.25">
      <c r="D201"/>
      <c r="F201"/>
      <c r="H201"/>
      <c r="J201"/>
      <c r="L201"/>
      <c r="N201"/>
      <c r="P201"/>
      <c r="R201"/>
      <c r="T201"/>
      <c r="V201"/>
    </row>
    <row r="202" spans="4:22" hidden="1" x14ac:dyDescent="0.25">
      <c r="D202"/>
      <c r="F202"/>
      <c r="H202"/>
      <c r="J202"/>
      <c r="L202"/>
      <c r="N202"/>
      <c r="P202"/>
      <c r="R202"/>
      <c r="T202"/>
      <c r="V202"/>
    </row>
    <row r="203" spans="4:22" hidden="1" x14ac:dyDescent="0.25">
      <c r="D203"/>
      <c r="F203"/>
      <c r="H203"/>
      <c r="J203"/>
      <c r="L203"/>
      <c r="N203"/>
      <c r="P203"/>
      <c r="R203"/>
      <c r="T203"/>
      <c r="V203"/>
    </row>
    <row r="204" spans="4:22" hidden="1" x14ac:dyDescent="0.25">
      <c r="D204"/>
      <c r="F204"/>
      <c r="H204"/>
      <c r="J204"/>
      <c r="L204"/>
      <c r="N204"/>
      <c r="P204"/>
      <c r="R204"/>
      <c r="T204"/>
      <c r="V204"/>
    </row>
    <row r="205" spans="4:22" hidden="1" x14ac:dyDescent="0.25">
      <c r="D205"/>
      <c r="F205"/>
      <c r="H205"/>
      <c r="J205"/>
      <c r="L205"/>
      <c r="N205"/>
      <c r="P205"/>
      <c r="R205"/>
      <c r="T205"/>
      <c r="V205"/>
    </row>
    <row r="206" spans="4:22" hidden="1" x14ac:dyDescent="0.25">
      <c r="D206"/>
      <c r="F206"/>
      <c r="H206"/>
      <c r="J206"/>
      <c r="L206"/>
      <c r="N206"/>
      <c r="P206"/>
      <c r="R206"/>
      <c r="T206"/>
      <c r="V206"/>
    </row>
    <row r="207" spans="4:22" hidden="1" x14ac:dyDescent="0.25">
      <c r="D207"/>
      <c r="F207"/>
      <c r="H207"/>
      <c r="J207"/>
      <c r="L207"/>
      <c r="N207"/>
      <c r="P207"/>
      <c r="R207"/>
      <c r="T207"/>
      <c r="V207"/>
    </row>
    <row r="208" spans="4:22" hidden="1" x14ac:dyDescent="0.25">
      <c r="D208"/>
      <c r="F208"/>
      <c r="H208"/>
      <c r="J208"/>
      <c r="L208"/>
      <c r="N208"/>
      <c r="P208"/>
      <c r="R208"/>
      <c r="T208"/>
      <c r="V208"/>
    </row>
    <row r="209" spans="4:22" hidden="1" x14ac:dyDescent="0.25">
      <c r="D209"/>
      <c r="F209"/>
      <c r="H209"/>
      <c r="J209"/>
      <c r="L209"/>
      <c r="N209"/>
      <c r="P209"/>
      <c r="R209"/>
      <c r="T209"/>
      <c r="V209"/>
    </row>
    <row r="210" spans="4:22" hidden="1" x14ac:dyDescent="0.25">
      <c r="D210"/>
      <c r="F210"/>
      <c r="H210"/>
      <c r="J210"/>
      <c r="L210"/>
      <c r="N210"/>
      <c r="P210"/>
      <c r="R210"/>
      <c r="T210"/>
      <c r="V210"/>
    </row>
    <row r="211" spans="4:22" hidden="1" x14ac:dyDescent="0.25">
      <c r="D211"/>
      <c r="F211"/>
      <c r="H211"/>
      <c r="J211"/>
      <c r="L211"/>
      <c r="N211"/>
      <c r="P211"/>
      <c r="R211"/>
      <c r="T211"/>
      <c r="V211"/>
    </row>
    <row r="212" spans="4:22" hidden="1" x14ac:dyDescent="0.25">
      <c r="D212"/>
      <c r="F212"/>
      <c r="H212"/>
      <c r="J212"/>
      <c r="L212"/>
      <c r="N212"/>
      <c r="P212"/>
      <c r="R212"/>
      <c r="T212"/>
      <c r="V212"/>
    </row>
    <row r="213" spans="4:22" hidden="1" x14ac:dyDescent="0.25">
      <c r="D213"/>
      <c r="F213"/>
      <c r="H213"/>
      <c r="J213"/>
      <c r="L213"/>
      <c r="N213"/>
      <c r="P213"/>
      <c r="R213"/>
      <c r="T213"/>
      <c r="V213"/>
    </row>
    <row r="214" spans="4:22" hidden="1" x14ac:dyDescent="0.25">
      <c r="D214"/>
      <c r="F214"/>
      <c r="H214"/>
      <c r="J214"/>
      <c r="L214"/>
      <c r="N214"/>
      <c r="P214"/>
      <c r="R214"/>
      <c r="T214"/>
      <c r="V214"/>
    </row>
    <row r="215" spans="4:22" hidden="1" x14ac:dyDescent="0.25">
      <c r="D215"/>
      <c r="F215"/>
      <c r="H215"/>
      <c r="J215"/>
      <c r="L215"/>
      <c r="N215"/>
      <c r="P215"/>
      <c r="R215"/>
      <c r="T215"/>
      <c r="V215"/>
    </row>
    <row r="216" spans="4:22" hidden="1" x14ac:dyDescent="0.25">
      <c r="D216"/>
      <c r="F216"/>
      <c r="H216"/>
      <c r="J216"/>
      <c r="L216"/>
      <c r="N216"/>
      <c r="P216"/>
      <c r="R216"/>
      <c r="T216"/>
      <c r="V216"/>
    </row>
    <row r="217" spans="4:22" hidden="1" x14ac:dyDescent="0.25">
      <c r="D217"/>
      <c r="F217"/>
      <c r="H217"/>
      <c r="J217"/>
      <c r="L217"/>
      <c r="N217"/>
      <c r="P217"/>
      <c r="R217"/>
      <c r="T217"/>
      <c r="V217"/>
    </row>
    <row r="218" spans="4:22" hidden="1" x14ac:dyDescent="0.25">
      <c r="D218"/>
      <c r="F218"/>
      <c r="H218"/>
      <c r="J218"/>
      <c r="L218"/>
      <c r="N218"/>
      <c r="P218"/>
      <c r="R218"/>
      <c r="T218"/>
      <c r="V218"/>
    </row>
    <row r="219" spans="4:22" hidden="1" x14ac:dyDescent="0.25">
      <c r="D219"/>
      <c r="F219"/>
      <c r="H219"/>
      <c r="J219"/>
      <c r="L219"/>
      <c r="N219"/>
      <c r="P219"/>
      <c r="R219"/>
      <c r="T219"/>
      <c r="V219"/>
    </row>
    <row r="220" spans="4:22" hidden="1" x14ac:dyDescent="0.25">
      <c r="D220"/>
      <c r="F220"/>
      <c r="H220"/>
      <c r="J220"/>
      <c r="L220"/>
      <c r="N220"/>
      <c r="P220"/>
      <c r="R220"/>
      <c r="T220"/>
      <c r="V220"/>
    </row>
    <row r="221" spans="4:22" hidden="1" x14ac:dyDescent="0.25">
      <c r="D221"/>
      <c r="F221"/>
      <c r="H221"/>
      <c r="J221"/>
      <c r="L221"/>
      <c r="N221"/>
      <c r="P221"/>
      <c r="R221"/>
      <c r="T221"/>
      <c r="V221"/>
    </row>
    <row r="222" spans="4:22" hidden="1" x14ac:dyDescent="0.25">
      <c r="D222"/>
      <c r="F222"/>
      <c r="H222"/>
      <c r="J222"/>
      <c r="L222"/>
      <c r="N222"/>
      <c r="P222"/>
      <c r="R222"/>
      <c r="T222"/>
      <c r="V222"/>
    </row>
    <row r="223" spans="4:22" hidden="1" x14ac:dyDescent="0.25">
      <c r="D223"/>
      <c r="F223"/>
      <c r="H223"/>
      <c r="J223"/>
      <c r="L223"/>
      <c r="N223"/>
      <c r="P223"/>
      <c r="R223"/>
      <c r="T223"/>
      <c r="V223"/>
    </row>
    <row r="224" spans="4:22" hidden="1" x14ac:dyDescent="0.25">
      <c r="D224"/>
      <c r="F224"/>
      <c r="H224"/>
      <c r="J224"/>
      <c r="L224"/>
      <c r="N224"/>
      <c r="P224"/>
      <c r="R224"/>
      <c r="T224"/>
      <c r="V224"/>
    </row>
    <row r="225" spans="4:22" hidden="1" x14ac:dyDescent="0.25">
      <c r="D225"/>
      <c r="F225"/>
      <c r="H225"/>
      <c r="J225"/>
      <c r="L225"/>
      <c r="N225"/>
      <c r="P225"/>
      <c r="R225"/>
      <c r="T225"/>
      <c r="V225"/>
    </row>
    <row r="226" spans="4:22" hidden="1" x14ac:dyDescent="0.25">
      <c r="D226"/>
      <c r="F226"/>
      <c r="H226"/>
      <c r="J226"/>
      <c r="L226"/>
      <c r="N226"/>
      <c r="P226"/>
      <c r="R226"/>
      <c r="T226"/>
      <c r="V226"/>
    </row>
    <row r="227" spans="4:22" hidden="1" x14ac:dyDescent="0.25">
      <c r="D227"/>
      <c r="F227"/>
      <c r="H227"/>
      <c r="J227"/>
      <c r="L227"/>
      <c r="N227"/>
      <c r="P227"/>
      <c r="R227"/>
      <c r="T227"/>
      <c r="V227"/>
    </row>
    <row r="228" spans="4:22" hidden="1" x14ac:dyDescent="0.25">
      <c r="D228"/>
      <c r="F228"/>
      <c r="H228"/>
      <c r="J228"/>
      <c r="L228"/>
      <c r="N228"/>
      <c r="P228"/>
      <c r="R228"/>
      <c r="T228"/>
      <c r="V228"/>
    </row>
    <row r="229" spans="4:22" hidden="1" x14ac:dyDescent="0.25">
      <c r="D229"/>
      <c r="F229"/>
      <c r="H229"/>
      <c r="J229"/>
      <c r="L229"/>
      <c r="N229"/>
      <c r="P229"/>
      <c r="R229"/>
      <c r="T229"/>
      <c r="V229"/>
    </row>
    <row r="230" spans="4:22" hidden="1" x14ac:dyDescent="0.25">
      <c r="D230"/>
      <c r="F230"/>
      <c r="H230"/>
      <c r="J230"/>
      <c r="L230"/>
      <c r="N230"/>
      <c r="P230"/>
      <c r="R230"/>
      <c r="T230"/>
      <c r="V230"/>
    </row>
    <row r="231" spans="4:22" hidden="1" x14ac:dyDescent="0.25">
      <c r="D231"/>
      <c r="F231"/>
      <c r="H231"/>
      <c r="J231"/>
      <c r="L231"/>
      <c r="N231"/>
      <c r="P231"/>
      <c r="R231"/>
      <c r="T231"/>
      <c r="V231"/>
    </row>
    <row r="232" spans="4:22" hidden="1" x14ac:dyDescent="0.25">
      <c r="D232"/>
      <c r="F232"/>
      <c r="H232"/>
      <c r="J232"/>
      <c r="L232"/>
      <c r="N232"/>
      <c r="P232"/>
      <c r="R232"/>
      <c r="T232"/>
      <c r="V232"/>
    </row>
    <row r="233" spans="4:22" hidden="1" x14ac:dyDescent="0.25">
      <c r="D233"/>
      <c r="F233"/>
      <c r="H233"/>
      <c r="J233"/>
      <c r="L233"/>
      <c r="N233"/>
      <c r="P233"/>
      <c r="R233"/>
      <c r="T233"/>
      <c r="V233"/>
    </row>
    <row r="234" spans="4:22" hidden="1" x14ac:dyDescent="0.25">
      <c r="D234"/>
      <c r="F234"/>
      <c r="H234"/>
      <c r="J234"/>
      <c r="L234"/>
      <c r="N234"/>
      <c r="P234"/>
      <c r="R234"/>
      <c r="T234"/>
      <c r="V234"/>
    </row>
    <row r="235" spans="4:22" hidden="1" x14ac:dyDescent="0.25">
      <c r="D235"/>
      <c r="F235"/>
      <c r="H235"/>
      <c r="J235"/>
      <c r="L235"/>
      <c r="N235"/>
      <c r="P235"/>
      <c r="R235"/>
      <c r="T235"/>
      <c r="V235"/>
    </row>
    <row r="236" spans="4:22" hidden="1" x14ac:dyDescent="0.25">
      <c r="D236"/>
      <c r="F236"/>
      <c r="H236"/>
      <c r="J236"/>
      <c r="L236"/>
      <c r="N236"/>
      <c r="P236"/>
      <c r="R236"/>
      <c r="T236"/>
      <c r="V236"/>
    </row>
    <row r="237" spans="4:22" hidden="1" x14ac:dyDescent="0.25">
      <c r="D237"/>
      <c r="F237"/>
      <c r="H237"/>
      <c r="J237"/>
      <c r="L237"/>
      <c r="N237"/>
      <c r="P237"/>
      <c r="R237"/>
      <c r="T237"/>
      <c r="V237"/>
    </row>
    <row r="238" spans="4:22" hidden="1" x14ac:dyDescent="0.25">
      <c r="D238"/>
      <c r="F238"/>
      <c r="H238"/>
      <c r="J238"/>
      <c r="L238"/>
      <c r="N238"/>
      <c r="P238"/>
      <c r="R238"/>
      <c r="T238"/>
      <c r="V238"/>
    </row>
    <row r="239" spans="4:22" hidden="1" x14ac:dyDescent="0.25">
      <c r="D239"/>
      <c r="F239"/>
      <c r="H239"/>
      <c r="J239"/>
      <c r="L239"/>
      <c r="N239"/>
      <c r="P239"/>
      <c r="R239"/>
      <c r="T239"/>
      <c r="V239"/>
    </row>
    <row r="240" spans="4:22" hidden="1" x14ac:dyDescent="0.25">
      <c r="D240"/>
      <c r="F240"/>
      <c r="H240"/>
      <c r="J240"/>
      <c r="L240"/>
      <c r="N240"/>
      <c r="P240"/>
      <c r="R240"/>
      <c r="T240"/>
      <c r="V240"/>
    </row>
    <row r="241" spans="4:22" hidden="1" x14ac:dyDescent="0.25">
      <c r="D241"/>
      <c r="F241"/>
      <c r="H241"/>
      <c r="J241"/>
      <c r="L241"/>
      <c r="N241"/>
      <c r="P241"/>
      <c r="R241"/>
      <c r="T241"/>
      <c r="V241"/>
    </row>
    <row r="242" spans="4:22" hidden="1" x14ac:dyDescent="0.25">
      <c r="D242"/>
      <c r="F242"/>
      <c r="H242"/>
      <c r="J242"/>
      <c r="L242"/>
      <c r="N242"/>
      <c r="P242"/>
      <c r="R242"/>
      <c r="T242"/>
      <c r="V242"/>
    </row>
    <row r="243" spans="4:22" hidden="1" x14ac:dyDescent="0.25">
      <c r="D243"/>
      <c r="F243"/>
      <c r="H243"/>
      <c r="J243"/>
      <c r="L243"/>
      <c r="N243"/>
      <c r="P243"/>
      <c r="R243"/>
      <c r="T243"/>
      <c r="V243"/>
    </row>
    <row r="244" spans="4:22" hidden="1" x14ac:dyDescent="0.25">
      <c r="D244"/>
      <c r="F244"/>
      <c r="H244"/>
      <c r="J244"/>
      <c r="L244"/>
      <c r="N244"/>
      <c r="P244"/>
      <c r="R244"/>
      <c r="T244"/>
      <c r="V244"/>
    </row>
    <row r="245" spans="4:22" hidden="1" x14ac:dyDescent="0.25">
      <c r="D245"/>
      <c r="F245"/>
      <c r="H245"/>
      <c r="J245"/>
      <c r="L245"/>
      <c r="N245"/>
      <c r="P245"/>
      <c r="R245"/>
      <c r="T245"/>
      <c r="V245"/>
    </row>
    <row r="246" spans="4:22" hidden="1" x14ac:dyDescent="0.25">
      <c r="D246"/>
      <c r="F246"/>
      <c r="H246"/>
      <c r="J246"/>
      <c r="L246"/>
      <c r="N246"/>
      <c r="P246"/>
      <c r="R246"/>
      <c r="T246"/>
      <c r="V246"/>
    </row>
    <row r="247" spans="4:22" hidden="1" x14ac:dyDescent="0.25">
      <c r="D247"/>
      <c r="F247"/>
      <c r="H247"/>
      <c r="J247"/>
      <c r="L247"/>
      <c r="N247"/>
      <c r="P247"/>
      <c r="R247"/>
      <c r="T247"/>
      <c r="V247"/>
    </row>
    <row r="248" spans="4:22" hidden="1" x14ac:dyDescent="0.25">
      <c r="D248"/>
      <c r="F248"/>
      <c r="H248"/>
      <c r="J248"/>
      <c r="L248"/>
      <c r="N248"/>
      <c r="P248"/>
      <c r="R248"/>
      <c r="T248"/>
      <c r="V248"/>
    </row>
    <row r="249" spans="4:22" hidden="1" x14ac:dyDescent="0.25">
      <c r="D249"/>
      <c r="F249"/>
      <c r="H249"/>
      <c r="J249"/>
      <c r="L249"/>
      <c r="N249"/>
      <c r="P249"/>
      <c r="R249"/>
      <c r="T249"/>
      <c r="V249"/>
    </row>
    <row r="250" spans="4:22" hidden="1" x14ac:dyDescent="0.25">
      <c r="D250"/>
      <c r="F250"/>
      <c r="H250"/>
      <c r="J250"/>
      <c r="L250"/>
      <c r="N250"/>
      <c r="P250"/>
      <c r="R250"/>
      <c r="T250"/>
      <c r="V250"/>
    </row>
    <row r="251" spans="4:22" hidden="1" x14ac:dyDescent="0.25">
      <c r="D251"/>
      <c r="F251"/>
      <c r="H251"/>
      <c r="J251"/>
      <c r="L251"/>
      <c r="N251"/>
      <c r="P251"/>
      <c r="R251"/>
      <c r="T251"/>
      <c r="V251"/>
    </row>
    <row r="252" spans="4:22" hidden="1" x14ac:dyDescent="0.25">
      <c r="D252"/>
      <c r="F252"/>
      <c r="H252"/>
      <c r="J252"/>
      <c r="L252"/>
      <c r="N252"/>
      <c r="P252"/>
      <c r="R252"/>
      <c r="T252"/>
      <c r="V252"/>
    </row>
    <row r="253" spans="4:22" hidden="1" x14ac:dyDescent="0.25">
      <c r="D253"/>
      <c r="F253"/>
      <c r="H253"/>
      <c r="J253"/>
      <c r="L253"/>
      <c r="N253"/>
      <c r="P253"/>
      <c r="R253"/>
      <c r="T253"/>
      <c r="V253"/>
    </row>
    <row r="254" spans="4:22" hidden="1" x14ac:dyDescent="0.25">
      <c r="D254"/>
      <c r="F254"/>
      <c r="H254"/>
      <c r="J254"/>
      <c r="L254"/>
      <c r="N254"/>
      <c r="P254"/>
      <c r="R254"/>
      <c r="T254"/>
      <c r="V254"/>
    </row>
    <row r="255" spans="4:22" hidden="1" x14ac:dyDescent="0.25">
      <c r="D255"/>
      <c r="F255"/>
      <c r="H255"/>
      <c r="J255"/>
      <c r="L255"/>
      <c r="N255"/>
      <c r="P255"/>
      <c r="R255"/>
      <c r="T255"/>
      <c r="V255"/>
    </row>
    <row r="256" spans="4:22" hidden="1" x14ac:dyDescent="0.25">
      <c r="D256"/>
      <c r="F256"/>
      <c r="H256"/>
      <c r="J256"/>
      <c r="L256"/>
      <c r="N256"/>
      <c r="P256"/>
      <c r="R256"/>
      <c r="T256"/>
      <c r="V256"/>
    </row>
    <row r="257" spans="4:22" hidden="1" x14ac:dyDescent="0.25">
      <c r="D257"/>
      <c r="F257"/>
      <c r="H257"/>
      <c r="J257"/>
      <c r="L257"/>
      <c r="N257"/>
      <c r="P257"/>
      <c r="R257"/>
      <c r="T257"/>
      <c r="V257"/>
    </row>
    <row r="258" spans="4:22" hidden="1" x14ac:dyDescent="0.25">
      <c r="D258"/>
      <c r="F258"/>
      <c r="H258"/>
      <c r="J258"/>
      <c r="L258"/>
      <c r="N258"/>
      <c r="P258"/>
      <c r="R258"/>
      <c r="T258"/>
      <c r="V258"/>
    </row>
    <row r="259" spans="4:22" hidden="1" x14ac:dyDescent="0.25">
      <c r="D259"/>
      <c r="F259"/>
      <c r="H259"/>
      <c r="J259"/>
      <c r="L259"/>
      <c r="N259"/>
      <c r="P259"/>
      <c r="R259"/>
      <c r="T259"/>
      <c r="V259"/>
    </row>
    <row r="260" spans="4:22" hidden="1" x14ac:dyDescent="0.25">
      <c r="D260"/>
      <c r="F260"/>
      <c r="H260"/>
      <c r="J260"/>
      <c r="L260"/>
      <c r="N260"/>
      <c r="P260"/>
      <c r="R260"/>
      <c r="T260"/>
      <c r="V260"/>
    </row>
    <row r="261" spans="4:22" hidden="1" x14ac:dyDescent="0.25">
      <c r="D261"/>
      <c r="F261"/>
      <c r="H261"/>
      <c r="J261"/>
      <c r="L261"/>
      <c r="N261"/>
      <c r="P261"/>
      <c r="R261"/>
      <c r="T261"/>
      <c r="V261"/>
    </row>
    <row r="262" spans="4:22" hidden="1" x14ac:dyDescent="0.25">
      <c r="D262"/>
      <c r="F262"/>
      <c r="H262"/>
      <c r="J262"/>
      <c r="L262"/>
      <c r="N262"/>
      <c r="P262"/>
      <c r="R262"/>
      <c r="T262"/>
      <c r="V262"/>
    </row>
    <row r="263" spans="4:22" hidden="1" x14ac:dyDescent="0.25">
      <c r="D263"/>
      <c r="F263"/>
      <c r="H263"/>
      <c r="J263"/>
      <c r="L263"/>
      <c r="N263"/>
      <c r="P263"/>
      <c r="R263"/>
      <c r="T263"/>
      <c r="V263"/>
    </row>
    <row r="264" spans="4:22" hidden="1" x14ac:dyDescent="0.25">
      <c r="D264"/>
      <c r="F264"/>
      <c r="H264"/>
      <c r="J264"/>
      <c r="L264"/>
      <c r="N264"/>
      <c r="P264"/>
      <c r="R264"/>
      <c r="T264"/>
      <c r="V264"/>
    </row>
    <row r="265" spans="4:22" hidden="1" x14ac:dyDescent="0.25">
      <c r="D265"/>
      <c r="F265"/>
      <c r="H265"/>
      <c r="J265"/>
      <c r="L265"/>
      <c r="N265"/>
      <c r="P265"/>
      <c r="R265"/>
      <c r="T265"/>
      <c r="V265"/>
    </row>
    <row r="266" spans="4:22" hidden="1" x14ac:dyDescent="0.25">
      <c r="D266"/>
      <c r="F266"/>
      <c r="H266"/>
      <c r="J266"/>
      <c r="L266"/>
      <c r="N266"/>
      <c r="P266"/>
      <c r="R266"/>
      <c r="T266"/>
      <c r="V266"/>
    </row>
    <row r="267" spans="4:22" hidden="1" x14ac:dyDescent="0.25">
      <c r="D267"/>
      <c r="F267"/>
      <c r="H267"/>
      <c r="J267"/>
      <c r="L267"/>
      <c r="N267"/>
      <c r="P267"/>
      <c r="R267"/>
      <c r="T267"/>
      <c r="V267"/>
    </row>
    <row r="268" spans="4:22" hidden="1" x14ac:dyDescent="0.25">
      <c r="D268"/>
      <c r="F268"/>
      <c r="H268"/>
      <c r="J268"/>
      <c r="L268"/>
      <c r="N268"/>
      <c r="P268"/>
      <c r="R268"/>
      <c r="T268"/>
      <c r="V268"/>
    </row>
    <row r="269" spans="4:22" hidden="1" x14ac:dyDescent="0.25">
      <c r="D269"/>
      <c r="F269"/>
      <c r="H269"/>
      <c r="J269"/>
      <c r="L269"/>
      <c r="N269"/>
      <c r="P269"/>
      <c r="R269"/>
      <c r="T269"/>
      <c r="V269"/>
    </row>
    <row r="270" spans="4:22" hidden="1" x14ac:dyDescent="0.25">
      <c r="D270"/>
      <c r="F270"/>
      <c r="H270"/>
      <c r="J270"/>
      <c r="L270"/>
      <c r="N270"/>
      <c r="P270"/>
      <c r="R270"/>
      <c r="T270"/>
      <c r="V270"/>
    </row>
    <row r="271" spans="4:22" hidden="1" x14ac:dyDescent="0.25">
      <c r="D271"/>
      <c r="F271"/>
      <c r="H271"/>
      <c r="J271"/>
      <c r="L271"/>
      <c r="N271"/>
      <c r="P271"/>
      <c r="R271"/>
      <c r="T271"/>
      <c r="V271"/>
    </row>
    <row r="272" spans="4:22" hidden="1" x14ac:dyDescent="0.25">
      <c r="D272"/>
      <c r="F272"/>
      <c r="H272"/>
      <c r="J272"/>
      <c r="L272"/>
      <c r="N272"/>
      <c r="P272"/>
      <c r="R272"/>
      <c r="T272"/>
      <c r="V272"/>
    </row>
    <row r="273" spans="4:22" hidden="1" x14ac:dyDescent="0.25">
      <c r="D273"/>
      <c r="F273"/>
      <c r="H273"/>
      <c r="J273"/>
      <c r="L273"/>
      <c r="N273"/>
      <c r="P273"/>
      <c r="R273"/>
      <c r="T273"/>
      <c r="V273"/>
    </row>
    <row r="274" spans="4:22" hidden="1" x14ac:dyDescent="0.25">
      <c r="D274"/>
      <c r="F274"/>
      <c r="H274"/>
      <c r="J274"/>
      <c r="L274"/>
      <c r="N274"/>
      <c r="P274"/>
      <c r="R274"/>
      <c r="T274"/>
      <c r="V274"/>
    </row>
    <row r="275" spans="4:22" hidden="1" x14ac:dyDescent="0.25">
      <c r="D275"/>
      <c r="F275"/>
      <c r="H275"/>
      <c r="J275"/>
      <c r="L275"/>
      <c r="N275"/>
      <c r="P275"/>
      <c r="R275"/>
      <c r="T275"/>
      <c r="V275"/>
    </row>
    <row r="276" spans="4:22" hidden="1" x14ac:dyDescent="0.25">
      <c r="D276"/>
      <c r="F276"/>
      <c r="H276"/>
      <c r="J276"/>
      <c r="L276"/>
      <c r="N276"/>
      <c r="P276"/>
      <c r="R276"/>
      <c r="T276"/>
      <c r="V276"/>
    </row>
    <row r="277" spans="4:22" hidden="1" x14ac:dyDescent="0.25">
      <c r="D277"/>
      <c r="F277"/>
      <c r="H277"/>
      <c r="J277"/>
      <c r="L277"/>
      <c r="N277"/>
      <c r="P277"/>
      <c r="R277"/>
      <c r="T277"/>
      <c r="V277"/>
    </row>
    <row r="278" spans="4:22" hidden="1" x14ac:dyDescent="0.25">
      <c r="D278"/>
      <c r="F278"/>
      <c r="H278"/>
      <c r="J278"/>
      <c r="L278"/>
      <c r="N278"/>
      <c r="P278"/>
      <c r="R278"/>
      <c r="T278"/>
      <c r="V278"/>
    </row>
    <row r="279" spans="4:22" hidden="1" x14ac:dyDescent="0.25">
      <c r="D279"/>
      <c r="F279"/>
      <c r="H279"/>
      <c r="J279"/>
      <c r="L279"/>
      <c r="N279"/>
      <c r="P279"/>
      <c r="R279"/>
      <c r="T279"/>
      <c r="V279"/>
    </row>
  </sheetData>
  <sheetProtection pivotTables="0"/>
  <mergeCells count="2">
    <mergeCell ref="A1:B1"/>
    <mergeCell ref="C26:D26"/>
  </mergeCells>
  <conditionalFormatting pivot="1" sqref="D30:D163">
    <cfRule type="cellIs" dxfId="279" priority="3" operator="lessThanOrEqual">
      <formula>0.495</formula>
    </cfRule>
  </conditionalFormatting>
  <conditionalFormatting pivot="1" sqref="D30:D163">
    <cfRule type="cellIs" dxfId="278" priority="2" operator="between">
      <formula>0.496</formula>
      <formula>0.745</formula>
    </cfRule>
  </conditionalFormatting>
  <conditionalFormatting pivot="1" sqref="D30:D163">
    <cfRule type="cellIs" dxfId="277" priority="1" operator="greaterThanOrEqual">
      <formula>0.746</formula>
    </cfRule>
  </conditionalFormatting>
  <pageMargins left="0.7" right="0.7" top="0.75" bottom="0.75" header="0.3" footer="0.3"/>
  <pageSetup paperSize="9" orientation="portrait" horizontalDpi="4294967293"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834FB9-A9D9-4DD8-B1C1-DE1A831A95FD}">
  <dimension ref="A1:U165"/>
  <sheetViews>
    <sheetView showGridLines="0" zoomScale="80" zoomScaleNormal="80" workbookViewId="0">
      <selection activeCell="A28" sqref="A28:XFD29"/>
    </sheetView>
  </sheetViews>
  <sheetFormatPr defaultColWidth="0" defaultRowHeight="15" zeroHeight="1" x14ac:dyDescent="0.25"/>
  <cols>
    <col min="1" max="1" width="45.5703125" style="41" customWidth="1"/>
    <col min="2" max="4" width="13.5703125" customWidth="1"/>
    <col min="5" max="5" width="6.42578125" customWidth="1"/>
    <col min="6" max="7" width="13.5703125" customWidth="1"/>
    <col min="8" max="8" width="6.42578125" style="5" customWidth="1"/>
    <col min="9" max="9" width="16.140625" customWidth="1"/>
    <col min="10" max="10" width="13.5703125" customWidth="1"/>
    <col min="11" max="11" width="6.42578125" style="5" customWidth="1"/>
    <col min="12" max="12" width="19.28515625" customWidth="1"/>
    <col min="13" max="13" width="17.42578125" customWidth="1"/>
    <col min="14" max="14" width="13.5703125" customWidth="1"/>
    <col min="15" max="15" width="6.5703125" style="5" customWidth="1"/>
    <col min="16" max="16" width="13.5703125" customWidth="1"/>
    <col min="17" max="17" width="13.5703125" style="42" customWidth="1"/>
    <col min="18" max="18" width="6.42578125" style="5" customWidth="1"/>
    <col min="19" max="19" width="6.42578125" style="42" customWidth="1"/>
    <col min="20" max="21" width="7.85546875" style="42" hidden="1" customWidth="1"/>
    <col min="22" max="16384" width="8.7109375" hidden="1"/>
  </cols>
  <sheetData>
    <row r="1" spans="1:18" customFormat="1" ht="57" customHeight="1" x14ac:dyDescent="0.25">
      <c r="A1" s="103" t="s">
        <v>404</v>
      </c>
      <c r="B1" s="103"/>
      <c r="C1" s="22"/>
      <c r="D1" s="23"/>
      <c r="F1" s="5"/>
      <c r="H1" s="5"/>
      <c r="J1" s="5"/>
      <c r="K1" s="5"/>
      <c r="L1" s="5"/>
      <c r="N1" s="5"/>
      <c r="O1" s="5"/>
      <c r="P1" s="5"/>
      <c r="R1" s="5"/>
    </row>
    <row r="2" spans="1:18" customFormat="1" ht="26.25" customHeight="1" x14ac:dyDescent="0.3">
      <c r="A2" s="41"/>
      <c r="B2" s="12" t="s">
        <v>7</v>
      </c>
      <c r="D2" s="20"/>
      <c r="H2" s="5"/>
      <c r="J2" s="21"/>
      <c r="K2" s="5"/>
      <c r="L2" s="5"/>
      <c r="N2" s="5"/>
      <c r="O2" s="5"/>
      <c r="P2" s="5"/>
      <c r="R2" s="5"/>
    </row>
    <row r="3" spans="1:18" customFormat="1" x14ac:dyDescent="0.25">
      <c r="A3" s="41"/>
      <c r="H3" s="5"/>
      <c r="K3" s="5"/>
      <c r="O3" s="5"/>
      <c r="R3" s="5"/>
    </row>
    <row r="4" spans="1:18" customFormat="1" x14ac:dyDescent="0.25">
      <c r="A4" s="41"/>
      <c r="H4" s="5"/>
      <c r="K4" s="5"/>
      <c r="O4" s="5"/>
      <c r="R4" s="5"/>
    </row>
    <row r="5" spans="1:18" customFormat="1" x14ac:dyDescent="0.25">
      <c r="A5" s="41"/>
      <c r="H5" s="5"/>
      <c r="K5" s="5"/>
      <c r="O5" s="5"/>
      <c r="R5" s="5"/>
    </row>
    <row r="6" spans="1:18" customFormat="1" x14ac:dyDescent="0.25">
      <c r="A6" s="41"/>
      <c r="H6" s="5"/>
      <c r="K6" s="5"/>
      <c r="O6" s="5"/>
      <c r="R6" s="5"/>
    </row>
    <row r="7" spans="1:18" customFormat="1" x14ac:dyDescent="0.25">
      <c r="A7" s="41"/>
      <c r="H7" s="5"/>
      <c r="K7" s="5"/>
      <c r="O7" s="5"/>
      <c r="R7" s="5"/>
    </row>
    <row r="8" spans="1:18" customFormat="1" x14ac:dyDescent="0.25">
      <c r="A8" s="41"/>
      <c r="H8" s="5"/>
      <c r="K8" s="5"/>
      <c r="O8" s="5"/>
      <c r="R8" s="5"/>
    </row>
    <row r="9" spans="1:18" customFormat="1" x14ac:dyDescent="0.25">
      <c r="A9" s="41"/>
      <c r="H9" s="5"/>
      <c r="K9" s="5"/>
      <c r="O9" s="5"/>
      <c r="R9" s="5"/>
    </row>
    <row r="10" spans="1:18" customFormat="1" x14ac:dyDescent="0.25">
      <c r="A10" s="41"/>
      <c r="H10" s="5"/>
      <c r="K10" s="5"/>
      <c r="O10" s="5"/>
      <c r="R10" s="5"/>
    </row>
    <row r="11" spans="1:18" customFormat="1" x14ac:dyDescent="0.25">
      <c r="A11" s="41"/>
      <c r="H11" s="5"/>
      <c r="K11" s="5"/>
      <c r="O11" s="5"/>
      <c r="R11" s="5"/>
    </row>
    <row r="12" spans="1:18" customFormat="1" x14ac:dyDescent="0.25">
      <c r="A12" s="41"/>
      <c r="H12" s="5"/>
      <c r="K12" s="5"/>
      <c r="O12" s="5"/>
      <c r="R12" s="5"/>
    </row>
    <row r="13" spans="1:18" customFormat="1" x14ac:dyDescent="0.25">
      <c r="A13" s="41"/>
      <c r="H13" s="5"/>
      <c r="K13" s="5"/>
      <c r="O13" s="5"/>
      <c r="R13" s="5"/>
    </row>
    <row r="14" spans="1:18" customFormat="1" x14ac:dyDescent="0.25">
      <c r="A14" s="41"/>
      <c r="H14" s="5"/>
      <c r="K14" s="5"/>
      <c r="O14" s="5"/>
      <c r="R14" s="5"/>
    </row>
    <row r="15" spans="1:18" customFormat="1" x14ac:dyDescent="0.25">
      <c r="A15" s="41"/>
      <c r="H15" s="5"/>
      <c r="K15" s="5"/>
      <c r="O15" s="5"/>
      <c r="R15" s="5"/>
    </row>
    <row r="16" spans="1:18" customFormat="1" x14ac:dyDescent="0.25">
      <c r="A16" s="41"/>
      <c r="H16" s="5"/>
      <c r="K16" s="5"/>
      <c r="O16" s="5"/>
      <c r="R16" s="5"/>
    </row>
    <row r="17" spans="1:21" x14ac:dyDescent="0.25">
      <c r="Q17"/>
      <c r="S17"/>
      <c r="T17"/>
      <c r="U17"/>
    </row>
    <row r="18" spans="1:21" x14ac:dyDescent="0.25">
      <c r="Q18"/>
      <c r="S18"/>
      <c r="T18"/>
      <c r="U18"/>
    </row>
    <row r="19" spans="1:21" x14ac:dyDescent="0.25">
      <c r="Q19"/>
      <c r="S19"/>
      <c r="T19"/>
      <c r="U19"/>
    </row>
    <row r="20" spans="1:21" x14ac:dyDescent="0.25">
      <c r="Q20"/>
      <c r="S20"/>
      <c r="T20"/>
      <c r="U20"/>
    </row>
    <row r="21" spans="1:21" x14ac:dyDescent="0.25">
      <c r="Q21"/>
      <c r="S21"/>
      <c r="T21"/>
      <c r="U21"/>
    </row>
    <row r="22" spans="1:21" x14ac:dyDescent="0.25">
      <c r="Q22"/>
      <c r="S22"/>
      <c r="T22"/>
      <c r="U22"/>
    </row>
    <row r="23" spans="1:21" x14ac:dyDescent="0.25">
      <c r="Q23"/>
      <c r="S23"/>
      <c r="T23"/>
      <c r="U23"/>
    </row>
    <row r="24" spans="1:21" ht="36.950000000000003" customHeight="1" x14ac:dyDescent="0.25">
      <c r="Q24"/>
      <c r="S24"/>
      <c r="T24"/>
      <c r="U24"/>
    </row>
    <row r="25" spans="1:21" ht="22.5" customHeight="1" x14ac:dyDescent="0.25">
      <c r="Q25"/>
      <c r="S25"/>
      <c r="T25"/>
      <c r="U25"/>
    </row>
    <row r="26" spans="1:21" ht="66.75" customHeight="1" x14ac:dyDescent="0.25">
      <c r="A26" s="100"/>
      <c r="B26" s="94"/>
      <c r="C26" s="95"/>
      <c r="D26" s="106" t="s">
        <v>412</v>
      </c>
      <c r="E26" s="107"/>
      <c r="F26" s="95"/>
      <c r="G26" s="106" t="s">
        <v>547</v>
      </c>
      <c r="H26" s="107"/>
      <c r="I26" s="95"/>
      <c r="J26" s="95"/>
      <c r="K26" s="96"/>
      <c r="L26" s="95"/>
      <c r="M26" s="95"/>
      <c r="N26" s="106" t="s">
        <v>413</v>
      </c>
      <c r="O26" s="107"/>
      <c r="P26" s="95"/>
      <c r="Q26" s="95"/>
      <c r="R26" s="97"/>
      <c r="S26"/>
      <c r="T26"/>
      <c r="U26"/>
    </row>
    <row r="27" spans="1:21" s="27" customFormat="1" ht="79.5" customHeight="1" x14ac:dyDescent="0.25">
      <c r="A27" s="100" t="s">
        <v>556</v>
      </c>
      <c r="B27" s="52" t="str">
        <f>VLOOKUP(B28,Metric_Names[],2,FALSE)</f>
        <v>T2 Diabetes aged 17+ excluding Moderate or Severe Frailty</v>
      </c>
      <c r="C27" s="52" t="str">
        <f>VLOOKUP(C28,Metric_Names[],2,FALSE)</f>
        <v>HbA1c recorded</v>
      </c>
      <c r="D27" s="53" t="str">
        <f>VLOOKUP(D28,Metric_Names[],2,FALSE)</f>
        <v>HbA1c &lt;= 58mmol/mol [PAYMENT]</v>
      </c>
      <c r="E27" s="54" t="s">
        <v>17</v>
      </c>
      <c r="F27" s="55" t="str">
        <f>VLOOKUP(F28,Metric_Names[],2,FALSE)</f>
        <v>Patients Pts exc CKD with Hypertension</v>
      </c>
      <c r="G27" s="53" t="str">
        <f>VLOOKUP(G28,Metric_Names[],2,FALSE)</f>
        <v>BP on Target (=&lt;140/90) [PAYMENT]</v>
      </c>
      <c r="H27" s="56" t="s">
        <v>17</v>
      </c>
      <c r="I27" s="52" t="str">
        <f>VLOOKUP(I28,Metric_Names[],2,FALSE)</f>
        <v>Diabetic pts with Hypertension &amp; CKD stage 3-5</v>
      </c>
      <c r="J27" s="53" t="str">
        <f>VLOOKUP(J28,Metric_Names[],2,FALSE)</f>
        <v>BP on Target (=&lt;130/80) [PAYMENT]</v>
      </c>
      <c r="K27" s="56" t="s">
        <v>17</v>
      </c>
      <c r="L27" s="52" t="str">
        <f>VLOOKUP(L28,Metric_Names[],2,FALSE)</f>
        <v>Type 2 Diabetes aged 18+ excluding Moderate or Severe Fraility</v>
      </c>
      <c r="M27" s="52" t="str">
        <f>VLOOKUP(M28,Metric_Names[],2,FALSE)</f>
        <v>Patients without CVD (IHD, Stroke/TIA, PAD) and QRisk &gt;=10</v>
      </c>
      <c r="N27" s="53" t="str">
        <f>VLOOKUP(N28,Metric_Names[],2,FALSE)</f>
        <v>On Statins (12m) - Low Intensity [PAYMENT]</v>
      </c>
      <c r="O27" s="56" t="s">
        <v>17</v>
      </c>
      <c r="P27" s="52" t="str">
        <f>VLOOKUP(P28,Metric_Names[],2,FALSE)</f>
        <v>Patients with CVD (IHD, Stroke/TIA, PAD)</v>
      </c>
      <c r="Q27" s="53" t="str">
        <f>VLOOKUP(Q28,Metric_Names[],2,FALSE)</f>
        <v>On Statins (12m) - High Intensity [PAYMENT]</v>
      </c>
      <c r="R27" s="57" t="s">
        <v>17</v>
      </c>
    </row>
    <row r="28" spans="1:21" s="27" customFormat="1" ht="105" hidden="1" x14ac:dyDescent="0.25">
      <c r="A28" s="69"/>
      <c r="B28" s="26" t="str">
        <f>RIGHT((B29),LEN(B29)-7)</f>
        <v>BP-00 T2 Diabetes aged 17+ excluding Moderate or Severe Frailty</v>
      </c>
      <c r="C28" s="26" t="str">
        <f>RIGHT((C29),LEN(C29)-7)</f>
        <v>BG-01 HbA1c recorded</v>
      </c>
      <c r="D28" s="26" t="str">
        <f>RIGHT((D29),LEN(D29)-7)</f>
        <v>BG-0101 HbA1c &lt;= 58mmol/mol [PAYMENT]</v>
      </c>
      <c r="E28" s="26" t="str">
        <f t="shared" ref="E28:R28" si="0">RIGHT((E29),LEN(E29)-7)</f>
        <v>%BG0101</v>
      </c>
      <c r="F28" s="26" t="str">
        <f t="shared" si="0"/>
        <v>BP-01 Patients Pts exc CKD with Hypertension</v>
      </c>
      <c r="G28" s="26" t="str">
        <f t="shared" si="0"/>
        <v>BP-01b BP on Target (=&lt;140/90) [PAYMENT]</v>
      </c>
      <c r="H28" s="50" t="str">
        <f t="shared" si="0"/>
        <v>%BP01</v>
      </c>
      <c r="I28" s="26" t="str">
        <f t="shared" si="0"/>
        <v>BP-02 Diabetic pts with Hypertension &amp; CKD stage 3-5</v>
      </c>
      <c r="J28" s="26" t="str">
        <f t="shared" si="0"/>
        <v>BP-02b BP on Target (=&lt;130/80) [PAYMENT]</v>
      </c>
      <c r="K28" s="50" t="str">
        <f t="shared" si="0"/>
        <v>%BP02</v>
      </c>
      <c r="L28" s="26" t="str">
        <f t="shared" si="0"/>
        <v>CVD-RM Type 2 Diabetes aged 18+ excluding Moderate or Severe Fraility</v>
      </c>
      <c r="M28" s="26" t="str">
        <f t="shared" si="0"/>
        <v>CVD-RM-01 Patients without CVD (IHD, Sroke/TIA, PAD) and QRisk &gt;=10</v>
      </c>
      <c r="N28" s="26" t="str">
        <f t="shared" si="0"/>
        <v>CVD-RM-0101 On Statins (12m) - Low Intensity</v>
      </c>
      <c r="O28" s="50" t="str">
        <f t="shared" si="0"/>
        <v>%RM01</v>
      </c>
      <c r="P28" s="26" t="str">
        <f t="shared" si="0"/>
        <v>CVD-RM-02 Patients with CVD (IHD, Stroke/TIA, PAD)</v>
      </c>
      <c r="Q28" s="26" t="str">
        <f t="shared" si="0"/>
        <v>CVD-RM-0201 On Statins (12m) - High Intensity</v>
      </c>
      <c r="R28" s="50" t="str">
        <f t="shared" si="0"/>
        <v>%RM02</v>
      </c>
    </row>
    <row r="29" spans="1:21" s="47" customFormat="1" ht="90" hidden="1" x14ac:dyDescent="0.25">
      <c r="A29" s="1" t="s">
        <v>18</v>
      </c>
      <c r="B29" s="41" t="s">
        <v>303</v>
      </c>
      <c r="C29" s="41" t="s">
        <v>301</v>
      </c>
      <c r="D29" s="41" t="s">
        <v>302</v>
      </c>
      <c r="E29" s="46" t="s">
        <v>46</v>
      </c>
      <c r="F29" s="41" t="s">
        <v>304</v>
      </c>
      <c r="G29" s="41" t="s">
        <v>305</v>
      </c>
      <c r="H29" s="51" t="s">
        <v>372</v>
      </c>
      <c r="I29" s="41" t="s">
        <v>306</v>
      </c>
      <c r="J29" s="41" t="s">
        <v>307</v>
      </c>
      <c r="K29" s="51" t="s">
        <v>373</v>
      </c>
      <c r="L29" s="41" t="s">
        <v>47</v>
      </c>
      <c r="M29" s="41" t="s">
        <v>48</v>
      </c>
      <c r="N29" s="41" t="s">
        <v>310</v>
      </c>
      <c r="O29" s="51" t="s">
        <v>376</v>
      </c>
      <c r="P29" s="41" t="s">
        <v>374</v>
      </c>
      <c r="Q29" s="41" t="s">
        <v>311</v>
      </c>
      <c r="R29" s="51" t="s">
        <v>377</v>
      </c>
      <c r="S29" s="41"/>
      <c r="T29" s="41"/>
      <c r="U29" s="41"/>
    </row>
    <row r="30" spans="1:21" x14ac:dyDescent="0.25">
      <c r="A30" s="2" t="s">
        <v>535</v>
      </c>
      <c r="B30" s="71">
        <v>2625</v>
      </c>
      <c r="C30" s="93">
        <v>1893</v>
      </c>
      <c r="D30" s="71">
        <v>1098</v>
      </c>
      <c r="E30" s="45">
        <v>0.5800316957210776</v>
      </c>
      <c r="F30" s="92">
        <v>1299</v>
      </c>
      <c r="G30" s="71">
        <v>796</v>
      </c>
      <c r="H30" s="6">
        <v>0.6127790608160123</v>
      </c>
      <c r="I30" s="92">
        <v>228</v>
      </c>
      <c r="J30" s="71">
        <v>67</v>
      </c>
      <c r="K30" s="6">
        <v>0.29385964912280704</v>
      </c>
      <c r="L30" s="92">
        <v>2624</v>
      </c>
      <c r="M30" s="71">
        <v>1636</v>
      </c>
      <c r="N30" s="90">
        <v>1297</v>
      </c>
      <c r="O30" s="6">
        <v>0.79278728606356963</v>
      </c>
      <c r="P30" s="71">
        <v>311</v>
      </c>
      <c r="Q30" s="90">
        <v>224</v>
      </c>
      <c r="R30" s="6">
        <v>0.72025723472668812</v>
      </c>
      <c r="S30"/>
      <c r="T30"/>
      <c r="U30"/>
    </row>
    <row r="31" spans="1:21" x14ac:dyDescent="0.25">
      <c r="A31" s="3" t="s">
        <v>423</v>
      </c>
      <c r="B31" s="71">
        <v>527</v>
      </c>
      <c r="C31" s="93">
        <v>362</v>
      </c>
      <c r="D31" s="71">
        <v>205</v>
      </c>
      <c r="E31" s="45">
        <v>0.56629834254143652</v>
      </c>
      <c r="F31" s="92">
        <v>233</v>
      </c>
      <c r="G31" s="71">
        <v>127</v>
      </c>
      <c r="H31" s="6">
        <v>0.54506437768240346</v>
      </c>
      <c r="I31" s="92">
        <v>38</v>
      </c>
      <c r="J31" s="71">
        <v>7</v>
      </c>
      <c r="K31" s="6">
        <v>0.18421052631578946</v>
      </c>
      <c r="L31" s="92">
        <v>527</v>
      </c>
      <c r="M31" s="71">
        <v>289</v>
      </c>
      <c r="N31" s="90">
        <v>238</v>
      </c>
      <c r="O31" s="6">
        <v>0.82352941176470584</v>
      </c>
      <c r="P31" s="71">
        <v>67</v>
      </c>
      <c r="Q31" s="90">
        <v>48</v>
      </c>
      <c r="R31" s="6">
        <v>0.71641791044776115</v>
      </c>
      <c r="S31"/>
      <c r="T31"/>
      <c r="U31"/>
    </row>
    <row r="32" spans="1:21" x14ac:dyDescent="0.25">
      <c r="A32" s="3" t="s">
        <v>424</v>
      </c>
      <c r="B32" s="71">
        <v>386</v>
      </c>
      <c r="C32" s="93">
        <v>274</v>
      </c>
      <c r="D32" s="71">
        <v>143</v>
      </c>
      <c r="E32" s="45">
        <v>0.52189781021897808</v>
      </c>
      <c r="F32" s="92">
        <v>171</v>
      </c>
      <c r="G32" s="71">
        <v>102</v>
      </c>
      <c r="H32" s="6">
        <v>0.59649122807017541</v>
      </c>
      <c r="I32" s="92">
        <v>34</v>
      </c>
      <c r="J32" s="71">
        <v>14</v>
      </c>
      <c r="K32" s="6">
        <v>0.41176470588235292</v>
      </c>
      <c r="L32" s="92">
        <v>386</v>
      </c>
      <c r="M32" s="71">
        <v>231</v>
      </c>
      <c r="N32" s="90">
        <v>176</v>
      </c>
      <c r="O32" s="6">
        <v>0.76190476190476186</v>
      </c>
      <c r="P32" s="71">
        <v>45</v>
      </c>
      <c r="Q32" s="90">
        <v>31</v>
      </c>
      <c r="R32" s="6">
        <v>0.68888888888888888</v>
      </c>
      <c r="S32"/>
      <c r="T32"/>
      <c r="U32"/>
    </row>
    <row r="33" spans="1:21" x14ac:dyDescent="0.25">
      <c r="A33" s="3" t="s">
        <v>425</v>
      </c>
      <c r="B33" s="71">
        <v>1712</v>
      </c>
      <c r="C33" s="93">
        <v>1257</v>
      </c>
      <c r="D33" s="71">
        <v>750</v>
      </c>
      <c r="E33" s="45">
        <v>0.59665871121718372</v>
      </c>
      <c r="F33" s="92">
        <v>895</v>
      </c>
      <c r="G33" s="71">
        <v>567</v>
      </c>
      <c r="H33" s="6">
        <v>0.63351955307262575</v>
      </c>
      <c r="I33" s="92">
        <v>156</v>
      </c>
      <c r="J33" s="71">
        <v>46</v>
      </c>
      <c r="K33" s="6">
        <v>0.29487179487179488</v>
      </c>
      <c r="L33" s="92">
        <v>1711</v>
      </c>
      <c r="M33" s="71">
        <v>1116</v>
      </c>
      <c r="N33" s="90">
        <v>883</v>
      </c>
      <c r="O33" s="6">
        <v>0.79121863799283154</v>
      </c>
      <c r="P33" s="71">
        <v>199</v>
      </c>
      <c r="Q33" s="90">
        <v>145</v>
      </c>
      <c r="R33" s="6">
        <v>0.72864321608040206</v>
      </c>
      <c r="S33"/>
      <c r="T33"/>
      <c r="U33"/>
    </row>
    <row r="34" spans="1:21" x14ac:dyDescent="0.25">
      <c r="A34" s="2" t="s">
        <v>40</v>
      </c>
      <c r="B34" s="71">
        <v>4407</v>
      </c>
      <c r="C34" s="93">
        <v>2946</v>
      </c>
      <c r="D34" s="71">
        <v>1696</v>
      </c>
      <c r="E34" s="45">
        <v>0.5756958587915818</v>
      </c>
      <c r="F34" s="92">
        <v>1855</v>
      </c>
      <c r="G34" s="71">
        <v>1084</v>
      </c>
      <c r="H34" s="6">
        <v>0.58436657681940696</v>
      </c>
      <c r="I34" s="92">
        <v>271</v>
      </c>
      <c r="J34" s="71">
        <v>101</v>
      </c>
      <c r="K34" s="6">
        <v>0.37269372693726938</v>
      </c>
      <c r="L34" s="92">
        <v>4406</v>
      </c>
      <c r="M34" s="71">
        <v>2503</v>
      </c>
      <c r="N34" s="90">
        <v>2045</v>
      </c>
      <c r="O34" s="6">
        <v>0.81701957650819013</v>
      </c>
      <c r="P34" s="71">
        <v>517</v>
      </c>
      <c r="Q34" s="90">
        <v>347</v>
      </c>
      <c r="R34" s="6">
        <v>0.67117988394584138</v>
      </c>
      <c r="S34"/>
      <c r="T34"/>
      <c r="U34"/>
    </row>
    <row r="35" spans="1:21" x14ac:dyDescent="0.25">
      <c r="A35" s="3" t="s">
        <v>493</v>
      </c>
      <c r="B35" s="71">
        <v>465</v>
      </c>
      <c r="C35" s="93">
        <v>339</v>
      </c>
      <c r="D35" s="71">
        <v>173</v>
      </c>
      <c r="E35" s="45">
        <v>0.51032448377581119</v>
      </c>
      <c r="F35" s="92">
        <v>184</v>
      </c>
      <c r="G35" s="71">
        <v>139</v>
      </c>
      <c r="H35" s="6">
        <v>0.75543478260869568</v>
      </c>
      <c r="I35" s="92">
        <v>15</v>
      </c>
      <c r="J35" s="71">
        <v>6</v>
      </c>
      <c r="K35" s="6">
        <v>0.4</v>
      </c>
      <c r="L35" s="92">
        <v>465</v>
      </c>
      <c r="M35" s="71">
        <v>342</v>
      </c>
      <c r="N35" s="90">
        <v>280</v>
      </c>
      <c r="O35" s="6">
        <v>0.81871345029239762</v>
      </c>
      <c r="P35" s="71">
        <v>27</v>
      </c>
      <c r="Q35" s="90">
        <v>17</v>
      </c>
      <c r="R35" s="6">
        <v>0.62962962962962965</v>
      </c>
      <c r="S35"/>
      <c r="T35"/>
      <c r="U35"/>
    </row>
    <row r="36" spans="1:21" x14ac:dyDescent="0.25">
      <c r="A36" s="3" t="s">
        <v>494</v>
      </c>
      <c r="B36" s="71">
        <v>668</v>
      </c>
      <c r="C36" s="93">
        <v>478</v>
      </c>
      <c r="D36" s="71">
        <v>292</v>
      </c>
      <c r="E36" s="45">
        <v>0.61087866108786615</v>
      </c>
      <c r="F36" s="92">
        <v>257</v>
      </c>
      <c r="G36" s="71">
        <v>159</v>
      </c>
      <c r="H36" s="6">
        <v>0.61867704280155644</v>
      </c>
      <c r="I36" s="92">
        <v>42</v>
      </c>
      <c r="J36" s="71">
        <v>20</v>
      </c>
      <c r="K36" s="6">
        <v>0.47619047619047616</v>
      </c>
      <c r="L36" s="92">
        <v>668</v>
      </c>
      <c r="M36" s="71">
        <v>402</v>
      </c>
      <c r="N36" s="90">
        <v>316</v>
      </c>
      <c r="O36" s="6">
        <v>0.78606965174129351</v>
      </c>
      <c r="P36" s="71">
        <v>65</v>
      </c>
      <c r="Q36" s="90">
        <v>40</v>
      </c>
      <c r="R36" s="6">
        <v>0.61538461538461542</v>
      </c>
      <c r="S36"/>
      <c r="T36"/>
      <c r="U36"/>
    </row>
    <row r="37" spans="1:21" x14ac:dyDescent="0.25">
      <c r="A37" s="3" t="s">
        <v>495</v>
      </c>
      <c r="B37" s="71">
        <v>511</v>
      </c>
      <c r="C37" s="93">
        <v>368</v>
      </c>
      <c r="D37" s="71">
        <v>229</v>
      </c>
      <c r="E37" s="45">
        <v>0.62228260869565222</v>
      </c>
      <c r="F37" s="92">
        <v>212</v>
      </c>
      <c r="G37" s="71">
        <v>131</v>
      </c>
      <c r="H37" s="6">
        <v>0.61792452830188682</v>
      </c>
      <c r="I37" s="92">
        <v>29</v>
      </c>
      <c r="J37" s="71">
        <v>3</v>
      </c>
      <c r="K37" s="6">
        <v>0.10344827586206896</v>
      </c>
      <c r="L37" s="92">
        <v>511</v>
      </c>
      <c r="M37" s="71">
        <v>333</v>
      </c>
      <c r="N37" s="90">
        <v>261</v>
      </c>
      <c r="O37" s="6">
        <v>0.78378378378378377</v>
      </c>
      <c r="P37" s="71">
        <v>57</v>
      </c>
      <c r="Q37" s="90">
        <v>45</v>
      </c>
      <c r="R37" s="6">
        <v>0.78947368421052633</v>
      </c>
      <c r="S37"/>
      <c r="T37"/>
      <c r="U37"/>
    </row>
    <row r="38" spans="1:21" x14ac:dyDescent="0.25">
      <c r="A38" s="3" t="s">
        <v>496</v>
      </c>
      <c r="B38" s="71">
        <v>758</v>
      </c>
      <c r="C38" s="93">
        <v>470</v>
      </c>
      <c r="D38" s="71">
        <v>255</v>
      </c>
      <c r="E38" s="45">
        <v>0.54255319148936165</v>
      </c>
      <c r="F38" s="92">
        <v>368</v>
      </c>
      <c r="G38" s="71">
        <v>194</v>
      </c>
      <c r="H38" s="6">
        <v>0.52717391304347827</v>
      </c>
      <c r="I38" s="92">
        <v>64</v>
      </c>
      <c r="J38" s="71">
        <v>19</v>
      </c>
      <c r="K38" s="6">
        <v>0.296875</v>
      </c>
      <c r="L38" s="92">
        <v>758</v>
      </c>
      <c r="M38" s="71">
        <v>469</v>
      </c>
      <c r="N38" s="90">
        <v>392</v>
      </c>
      <c r="O38" s="6">
        <v>0.83582089552238803</v>
      </c>
      <c r="P38" s="71">
        <v>99</v>
      </c>
      <c r="Q38" s="90">
        <v>61</v>
      </c>
      <c r="R38" s="6">
        <v>0.61616161616161613</v>
      </c>
      <c r="S38"/>
      <c r="T38"/>
      <c r="U38"/>
    </row>
    <row r="39" spans="1:21" x14ac:dyDescent="0.25">
      <c r="A39" s="3" t="s">
        <v>497</v>
      </c>
      <c r="B39" s="71">
        <v>648</v>
      </c>
      <c r="C39" s="93">
        <v>455</v>
      </c>
      <c r="D39" s="71">
        <v>262</v>
      </c>
      <c r="E39" s="45">
        <v>0.57582417582417578</v>
      </c>
      <c r="F39" s="92">
        <v>232</v>
      </c>
      <c r="G39" s="71">
        <v>136</v>
      </c>
      <c r="H39" s="6">
        <v>0.58620689655172409</v>
      </c>
      <c r="I39" s="92">
        <v>36</v>
      </c>
      <c r="J39" s="71">
        <v>13</v>
      </c>
      <c r="K39" s="6">
        <v>0.3611111111111111</v>
      </c>
      <c r="L39" s="92">
        <v>648</v>
      </c>
      <c r="M39" s="71">
        <v>288</v>
      </c>
      <c r="N39" s="90">
        <v>254</v>
      </c>
      <c r="O39" s="6">
        <v>0.88194444444444442</v>
      </c>
      <c r="P39" s="71">
        <v>101</v>
      </c>
      <c r="Q39" s="90">
        <v>74</v>
      </c>
      <c r="R39" s="6">
        <v>0.73267326732673266</v>
      </c>
      <c r="S39"/>
      <c r="T39"/>
      <c r="U39"/>
    </row>
    <row r="40" spans="1:21" x14ac:dyDescent="0.25">
      <c r="A40" s="3" t="s">
        <v>498</v>
      </c>
      <c r="B40" s="71">
        <v>339</v>
      </c>
      <c r="C40" s="93">
        <v>178</v>
      </c>
      <c r="D40" s="71">
        <v>89</v>
      </c>
      <c r="E40" s="45">
        <v>0.5</v>
      </c>
      <c r="F40" s="92">
        <v>172</v>
      </c>
      <c r="G40" s="71">
        <v>46</v>
      </c>
      <c r="H40" s="6">
        <v>0.26744186046511625</v>
      </c>
      <c r="I40" s="92">
        <v>18</v>
      </c>
      <c r="J40" s="71">
        <v>5</v>
      </c>
      <c r="K40" s="6">
        <v>0.27777777777777779</v>
      </c>
      <c r="L40" s="92">
        <v>339</v>
      </c>
      <c r="M40" s="71">
        <v>132</v>
      </c>
      <c r="N40" s="90">
        <v>107</v>
      </c>
      <c r="O40" s="6">
        <v>0.81060606060606055</v>
      </c>
      <c r="P40" s="71">
        <v>52</v>
      </c>
      <c r="Q40" s="90">
        <v>27</v>
      </c>
      <c r="R40" s="6">
        <v>0.51923076923076927</v>
      </c>
      <c r="S40"/>
      <c r="T40"/>
      <c r="U40"/>
    </row>
    <row r="41" spans="1:21" x14ac:dyDescent="0.25">
      <c r="A41" s="3" t="s">
        <v>499</v>
      </c>
      <c r="B41" s="71">
        <v>355</v>
      </c>
      <c r="C41" s="93">
        <v>206</v>
      </c>
      <c r="D41" s="71">
        <v>112</v>
      </c>
      <c r="E41" s="45">
        <v>0.5436893203883495</v>
      </c>
      <c r="F41" s="92">
        <v>143</v>
      </c>
      <c r="G41" s="71">
        <v>69</v>
      </c>
      <c r="H41" s="6">
        <v>0.4825174825174825</v>
      </c>
      <c r="I41" s="92">
        <v>17</v>
      </c>
      <c r="J41" s="71">
        <v>6</v>
      </c>
      <c r="K41" s="6">
        <v>0.35294117647058826</v>
      </c>
      <c r="L41" s="92">
        <v>354</v>
      </c>
      <c r="M41" s="71">
        <v>202</v>
      </c>
      <c r="N41" s="90">
        <v>145</v>
      </c>
      <c r="O41" s="6">
        <v>0.71782178217821779</v>
      </c>
      <c r="P41" s="71">
        <v>29</v>
      </c>
      <c r="Q41" s="90">
        <v>21</v>
      </c>
      <c r="R41" s="6">
        <v>0.72413793103448276</v>
      </c>
      <c r="S41"/>
      <c r="T41"/>
      <c r="U41"/>
    </row>
    <row r="42" spans="1:21" x14ac:dyDescent="0.25">
      <c r="A42" s="3" t="s">
        <v>500</v>
      </c>
      <c r="B42" s="71">
        <v>663</v>
      </c>
      <c r="C42" s="93">
        <v>452</v>
      </c>
      <c r="D42" s="71">
        <v>284</v>
      </c>
      <c r="E42" s="45">
        <v>0.62831858407079644</v>
      </c>
      <c r="F42" s="92">
        <v>287</v>
      </c>
      <c r="G42" s="71">
        <v>210</v>
      </c>
      <c r="H42" s="6">
        <v>0.73170731707317072</v>
      </c>
      <c r="I42" s="92">
        <v>50</v>
      </c>
      <c r="J42" s="71">
        <v>29</v>
      </c>
      <c r="K42" s="6">
        <v>0.57999999999999996</v>
      </c>
      <c r="L42" s="92">
        <v>663</v>
      </c>
      <c r="M42" s="71">
        <v>335</v>
      </c>
      <c r="N42" s="90">
        <v>290</v>
      </c>
      <c r="O42" s="6">
        <v>0.86567164179104472</v>
      </c>
      <c r="P42" s="71">
        <v>87</v>
      </c>
      <c r="Q42" s="90">
        <v>62</v>
      </c>
      <c r="R42" s="6">
        <v>0.71264367816091956</v>
      </c>
      <c r="S42"/>
      <c r="T42"/>
      <c r="U42"/>
    </row>
    <row r="43" spans="1:21" x14ac:dyDescent="0.25">
      <c r="A43" s="2" t="s">
        <v>536</v>
      </c>
      <c r="B43" s="71">
        <v>2132</v>
      </c>
      <c r="C43" s="93">
        <v>1578</v>
      </c>
      <c r="D43" s="71">
        <v>811</v>
      </c>
      <c r="E43" s="45">
        <v>0.51394169835234471</v>
      </c>
      <c r="F43" s="92">
        <v>977</v>
      </c>
      <c r="G43" s="71">
        <v>654</v>
      </c>
      <c r="H43" s="6">
        <v>0.66939611054247694</v>
      </c>
      <c r="I43" s="92">
        <v>155</v>
      </c>
      <c r="J43" s="71">
        <v>52</v>
      </c>
      <c r="K43" s="6">
        <v>0.33548387096774196</v>
      </c>
      <c r="L43" s="92">
        <v>2132</v>
      </c>
      <c r="M43" s="71">
        <v>1073</v>
      </c>
      <c r="N43" s="90">
        <v>826</v>
      </c>
      <c r="O43" s="6">
        <v>0.76980428704566639</v>
      </c>
      <c r="P43" s="71">
        <v>219</v>
      </c>
      <c r="Q43" s="90">
        <v>156</v>
      </c>
      <c r="R43" s="6">
        <v>0.71232876712328763</v>
      </c>
      <c r="S43"/>
      <c r="T43"/>
      <c r="U43"/>
    </row>
    <row r="44" spans="1:21" x14ac:dyDescent="0.25">
      <c r="A44" s="3" t="s">
        <v>426</v>
      </c>
      <c r="B44" s="71">
        <v>492</v>
      </c>
      <c r="C44" s="93">
        <v>350</v>
      </c>
      <c r="D44" s="71">
        <v>178</v>
      </c>
      <c r="E44" s="45">
        <v>0.50857142857142856</v>
      </c>
      <c r="F44" s="92">
        <v>228</v>
      </c>
      <c r="G44" s="71">
        <v>148</v>
      </c>
      <c r="H44" s="6">
        <v>0.64912280701754388</v>
      </c>
      <c r="I44" s="92">
        <v>33</v>
      </c>
      <c r="J44" s="71">
        <v>16</v>
      </c>
      <c r="K44" s="6">
        <v>0.48484848484848486</v>
      </c>
      <c r="L44" s="92">
        <v>492</v>
      </c>
      <c r="M44" s="71">
        <v>183</v>
      </c>
      <c r="N44" s="90">
        <v>142</v>
      </c>
      <c r="O44" s="6">
        <v>0.77595628415300544</v>
      </c>
      <c r="P44" s="71">
        <v>55</v>
      </c>
      <c r="Q44" s="90">
        <v>38</v>
      </c>
      <c r="R44" s="6">
        <v>0.69090909090909092</v>
      </c>
      <c r="S44"/>
      <c r="T44"/>
      <c r="U44"/>
    </row>
    <row r="45" spans="1:21" x14ac:dyDescent="0.25">
      <c r="A45" s="3" t="s">
        <v>427</v>
      </c>
      <c r="B45" s="71">
        <v>407</v>
      </c>
      <c r="C45" s="93">
        <v>311</v>
      </c>
      <c r="D45" s="71">
        <v>159</v>
      </c>
      <c r="E45" s="45">
        <v>0.5112540192926045</v>
      </c>
      <c r="F45" s="92">
        <v>205</v>
      </c>
      <c r="G45" s="71">
        <v>164</v>
      </c>
      <c r="H45" s="6">
        <v>0.8</v>
      </c>
      <c r="I45" s="92">
        <v>20</v>
      </c>
      <c r="J45" s="71">
        <v>8</v>
      </c>
      <c r="K45" s="6">
        <v>0.4</v>
      </c>
      <c r="L45" s="92">
        <v>407</v>
      </c>
      <c r="M45" s="71">
        <v>236</v>
      </c>
      <c r="N45" s="90">
        <v>203</v>
      </c>
      <c r="O45" s="6">
        <v>0.86016949152542377</v>
      </c>
      <c r="P45" s="71">
        <v>40</v>
      </c>
      <c r="Q45" s="90">
        <v>26</v>
      </c>
      <c r="R45" s="6">
        <v>0.65</v>
      </c>
      <c r="S45"/>
      <c r="T45"/>
      <c r="U45"/>
    </row>
    <row r="46" spans="1:21" x14ac:dyDescent="0.25">
      <c r="A46" s="3" t="s">
        <v>428</v>
      </c>
      <c r="B46" s="71">
        <v>1233</v>
      </c>
      <c r="C46" s="93">
        <v>917</v>
      </c>
      <c r="D46" s="71">
        <v>474</v>
      </c>
      <c r="E46" s="45">
        <v>0.51690294438386042</v>
      </c>
      <c r="F46" s="92">
        <v>544</v>
      </c>
      <c r="G46" s="71">
        <v>342</v>
      </c>
      <c r="H46" s="6">
        <v>0.62867647058823528</v>
      </c>
      <c r="I46" s="92">
        <v>102</v>
      </c>
      <c r="J46" s="71">
        <v>28</v>
      </c>
      <c r="K46" s="6">
        <v>0.27450980392156865</v>
      </c>
      <c r="L46" s="92">
        <v>1233</v>
      </c>
      <c r="M46" s="71">
        <v>654</v>
      </c>
      <c r="N46" s="90">
        <v>481</v>
      </c>
      <c r="O46" s="6">
        <v>0.73547400611620795</v>
      </c>
      <c r="P46" s="71">
        <v>124</v>
      </c>
      <c r="Q46" s="90">
        <v>92</v>
      </c>
      <c r="R46" s="6">
        <v>0.74193548387096775</v>
      </c>
      <c r="S46"/>
      <c r="T46"/>
      <c r="U46"/>
    </row>
    <row r="47" spans="1:21" x14ac:dyDescent="0.25">
      <c r="A47" s="2" t="s">
        <v>537</v>
      </c>
      <c r="B47" s="71">
        <v>2397</v>
      </c>
      <c r="C47" s="93">
        <v>1660</v>
      </c>
      <c r="D47" s="71">
        <v>935</v>
      </c>
      <c r="E47" s="45">
        <v>0.56325301204819278</v>
      </c>
      <c r="F47" s="92">
        <v>1300</v>
      </c>
      <c r="G47" s="71">
        <v>795</v>
      </c>
      <c r="H47" s="6">
        <v>0.61153846153846159</v>
      </c>
      <c r="I47" s="92">
        <v>153</v>
      </c>
      <c r="J47" s="71">
        <v>45</v>
      </c>
      <c r="K47" s="6">
        <v>0.29411764705882354</v>
      </c>
      <c r="L47" s="92">
        <v>2397</v>
      </c>
      <c r="M47" s="71">
        <v>1157</v>
      </c>
      <c r="N47" s="90">
        <v>903</v>
      </c>
      <c r="O47" s="6">
        <v>0.78046672428694897</v>
      </c>
      <c r="P47" s="71">
        <v>267</v>
      </c>
      <c r="Q47" s="90">
        <v>162</v>
      </c>
      <c r="R47" s="6">
        <v>0.6067415730337079</v>
      </c>
      <c r="S47"/>
      <c r="T47"/>
      <c r="U47"/>
    </row>
    <row r="48" spans="1:21" x14ac:dyDescent="0.25">
      <c r="A48" s="3" t="s">
        <v>429</v>
      </c>
      <c r="B48" s="71">
        <v>388</v>
      </c>
      <c r="C48" s="93">
        <v>239</v>
      </c>
      <c r="D48" s="71">
        <v>153</v>
      </c>
      <c r="E48" s="45">
        <v>0.64016736401673635</v>
      </c>
      <c r="F48" s="92">
        <v>225</v>
      </c>
      <c r="G48" s="71">
        <v>122</v>
      </c>
      <c r="H48" s="6">
        <v>0.54222222222222227</v>
      </c>
      <c r="I48" s="92">
        <v>24</v>
      </c>
      <c r="J48" s="71">
        <v>5</v>
      </c>
      <c r="K48" s="6">
        <v>0.20833333333333334</v>
      </c>
      <c r="L48" s="92">
        <v>388</v>
      </c>
      <c r="M48" s="71">
        <v>169</v>
      </c>
      <c r="N48" s="90">
        <v>138</v>
      </c>
      <c r="O48" s="6">
        <v>0.81656804733727806</v>
      </c>
      <c r="P48" s="71">
        <v>47</v>
      </c>
      <c r="Q48" s="90">
        <v>29</v>
      </c>
      <c r="R48" s="6">
        <v>0.61702127659574468</v>
      </c>
      <c r="S48"/>
      <c r="T48"/>
      <c r="U48"/>
    </row>
    <row r="49" spans="1:21" x14ac:dyDescent="0.25">
      <c r="A49" s="3" t="s">
        <v>430</v>
      </c>
      <c r="B49" s="71">
        <v>383</v>
      </c>
      <c r="C49" s="93">
        <v>241</v>
      </c>
      <c r="D49" s="71">
        <v>125</v>
      </c>
      <c r="E49" s="45">
        <v>0.51867219917012453</v>
      </c>
      <c r="F49" s="92">
        <v>178</v>
      </c>
      <c r="G49" s="71">
        <v>73</v>
      </c>
      <c r="H49" s="6">
        <v>0.4101123595505618</v>
      </c>
      <c r="I49" s="92">
        <v>5</v>
      </c>
      <c r="J49" s="71">
        <v>0</v>
      </c>
      <c r="K49" s="6">
        <v>0</v>
      </c>
      <c r="L49" s="92">
        <v>383</v>
      </c>
      <c r="M49" s="71">
        <v>248</v>
      </c>
      <c r="N49" s="90">
        <v>168</v>
      </c>
      <c r="O49" s="6">
        <v>0.67741935483870963</v>
      </c>
      <c r="P49" s="71">
        <v>47</v>
      </c>
      <c r="Q49" s="90">
        <v>21</v>
      </c>
      <c r="R49" s="6">
        <v>0.44680851063829785</v>
      </c>
      <c r="S49"/>
      <c r="T49"/>
      <c r="U49"/>
    </row>
    <row r="50" spans="1:21" x14ac:dyDescent="0.25">
      <c r="A50" s="3" t="s">
        <v>431</v>
      </c>
      <c r="B50" s="71">
        <v>267</v>
      </c>
      <c r="C50" s="93">
        <v>183</v>
      </c>
      <c r="D50" s="71">
        <v>104</v>
      </c>
      <c r="E50" s="45">
        <v>0.56830601092896171</v>
      </c>
      <c r="F50" s="92">
        <v>145</v>
      </c>
      <c r="G50" s="71">
        <v>105</v>
      </c>
      <c r="H50" s="6">
        <v>0.72413793103448276</v>
      </c>
      <c r="I50" s="92">
        <v>19</v>
      </c>
      <c r="J50" s="71">
        <v>9</v>
      </c>
      <c r="K50" s="6">
        <v>0.47368421052631576</v>
      </c>
      <c r="L50" s="92">
        <v>267</v>
      </c>
      <c r="M50" s="71">
        <v>124</v>
      </c>
      <c r="N50" s="90">
        <v>100</v>
      </c>
      <c r="O50" s="6">
        <v>0.80645161290322576</v>
      </c>
      <c r="P50" s="71">
        <v>37</v>
      </c>
      <c r="Q50" s="90">
        <v>19</v>
      </c>
      <c r="R50" s="6">
        <v>0.51351351351351349</v>
      </c>
      <c r="S50"/>
      <c r="T50"/>
      <c r="U50"/>
    </row>
    <row r="51" spans="1:21" x14ac:dyDescent="0.25">
      <c r="A51" s="3" t="s">
        <v>432</v>
      </c>
      <c r="B51" s="71">
        <v>364</v>
      </c>
      <c r="C51" s="93">
        <v>270</v>
      </c>
      <c r="D51" s="71">
        <v>165</v>
      </c>
      <c r="E51" s="45">
        <v>0.61111111111111116</v>
      </c>
      <c r="F51" s="92">
        <v>193</v>
      </c>
      <c r="G51" s="71">
        <v>136</v>
      </c>
      <c r="H51" s="6">
        <v>0.70466321243523311</v>
      </c>
      <c r="I51" s="92">
        <v>17</v>
      </c>
      <c r="J51" s="71">
        <v>1</v>
      </c>
      <c r="K51" s="6">
        <v>5.8823529411764705E-2</v>
      </c>
      <c r="L51" s="92">
        <v>364</v>
      </c>
      <c r="M51" s="71">
        <v>239</v>
      </c>
      <c r="N51" s="90">
        <v>191</v>
      </c>
      <c r="O51" s="6">
        <v>0.79916317991631802</v>
      </c>
      <c r="P51" s="71">
        <v>30</v>
      </c>
      <c r="Q51" s="90">
        <v>20</v>
      </c>
      <c r="R51" s="6">
        <v>0.66666666666666663</v>
      </c>
      <c r="S51"/>
      <c r="T51"/>
      <c r="U51"/>
    </row>
    <row r="52" spans="1:21" x14ac:dyDescent="0.25">
      <c r="A52" s="3" t="s">
        <v>433</v>
      </c>
      <c r="B52" s="71">
        <v>392</v>
      </c>
      <c r="C52" s="93">
        <v>277</v>
      </c>
      <c r="D52" s="71">
        <v>141</v>
      </c>
      <c r="E52" s="45">
        <v>0.50902527075812276</v>
      </c>
      <c r="F52" s="92">
        <v>198</v>
      </c>
      <c r="G52" s="71">
        <v>123</v>
      </c>
      <c r="H52" s="6">
        <v>0.62121212121212122</v>
      </c>
      <c r="I52" s="92">
        <v>33</v>
      </c>
      <c r="J52" s="71">
        <v>10</v>
      </c>
      <c r="K52" s="6">
        <v>0.30303030303030304</v>
      </c>
      <c r="L52" s="92">
        <v>392</v>
      </c>
      <c r="M52" s="71">
        <v>216</v>
      </c>
      <c r="N52" s="90">
        <v>171</v>
      </c>
      <c r="O52" s="6">
        <v>0.79166666666666663</v>
      </c>
      <c r="P52" s="71">
        <v>44</v>
      </c>
      <c r="Q52" s="90">
        <v>30</v>
      </c>
      <c r="R52" s="6">
        <v>0.68181818181818177</v>
      </c>
      <c r="S52"/>
      <c r="T52"/>
      <c r="U52"/>
    </row>
    <row r="53" spans="1:21" x14ac:dyDescent="0.25">
      <c r="A53" s="3" t="s">
        <v>434</v>
      </c>
      <c r="B53" s="71">
        <v>553</v>
      </c>
      <c r="C53" s="93">
        <v>420</v>
      </c>
      <c r="D53" s="71">
        <v>236</v>
      </c>
      <c r="E53" s="45">
        <v>0.56190476190476191</v>
      </c>
      <c r="F53" s="92">
        <v>344</v>
      </c>
      <c r="G53" s="71">
        <v>230</v>
      </c>
      <c r="H53" s="6">
        <v>0.66860465116279066</v>
      </c>
      <c r="I53" s="92">
        <v>52</v>
      </c>
      <c r="J53" s="71">
        <v>19</v>
      </c>
      <c r="K53" s="6">
        <v>0.36538461538461536</v>
      </c>
      <c r="L53" s="92">
        <v>553</v>
      </c>
      <c r="M53" s="71">
        <v>140</v>
      </c>
      <c r="N53" s="90">
        <v>122</v>
      </c>
      <c r="O53" s="6">
        <v>0.87142857142857144</v>
      </c>
      <c r="P53" s="71">
        <v>58</v>
      </c>
      <c r="Q53" s="90">
        <v>40</v>
      </c>
      <c r="R53" s="6">
        <v>0.68965517241379315</v>
      </c>
      <c r="S53"/>
      <c r="T53"/>
      <c r="U53"/>
    </row>
    <row r="54" spans="1:21" x14ac:dyDescent="0.25">
      <c r="A54" s="3" t="s">
        <v>555</v>
      </c>
      <c r="B54" s="71">
        <v>50</v>
      </c>
      <c r="C54" s="93">
        <v>30</v>
      </c>
      <c r="D54" s="71">
        <v>11</v>
      </c>
      <c r="E54" s="45">
        <v>0.36666666666666664</v>
      </c>
      <c r="F54" s="92">
        <v>17</v>
      </c>
      <c r="G54" s="71">
        <v>6</v>
      </c>
      <c r="H54" s="6">
        <v>0.35294117647058826</v>
      </c>
      <c r="I54" s="92">
        <v>3</v>
      </c>
      <c r="J54" s="71">
        <v>1</v>
      </c>
      <c r="K54" s="6">
        <v>0.33333333333333331</v>
      </c>
      <c r="L54" s="92">
        <v>50</v>
      </c>
      <c r="M54" s="71">
        <v>21</v>
      </c>
      <c r="N54" s="90">
        <v>13</v>
      </c>
      <c r="O54" s="6">
        <v>0.61904761904761907</v>
      </c>
      <c r="P54" s="71">
        <v>4</v>
      </c>
      <c r="Q54" s="90">
        <v>3</v>
      </c>
      <c r="R54" s="6">
        <v>0.75</v>
      </c>
      <c r="S54"/>
      <c r="T54"/>
      <c r="U54"/>
    </row>
    <row r="55" spans="1:21" x14ac:dyDescent="0.25">
      <c r="A55" s="2" t="s">
        <v>41</v>
      </c>
      <c r="B55" s="71">
        <v>3159</v>
      </c>
      <c r="C55" s="93">
        <v>2153</v>
      </c>
      <c r="D55" s="71">
        <v>1198</v>
      </c>
      <c r="E55" s="45">
        <v>0.55643288434742222</v>
      </c>
      <c r="F55" s="92">
        <v>1439</v>
      </c>
      <c r="G55" s="71">
        <v>805</v>
      </c>
      <c r="H55" s="6">
        <v>0.55941626129256428</v>
      </c>
      <c r="I55" s="92">
        <v>289</v>
      </c>
      <c r="J55" s="71">
        <v>77</v>
      </c>
      <c r="K55" s="6">
        <v>0.26643598615916952</v>
      </c>
      <c r="L55" s="92">
        <v>3159</v>
      </c>
      <c r="M55" s="71">
        <v>1583</v>
      </c>
      <c r="N55" s="90">
        <v>1255</v>
      </c>
      <c r="O55" s="6">
        <v>0.79279848389134555</v>
      </c>
      <c r="P55" s="71">
        <v>399</v>
      </c>
      <c r="Q55" s="90">
        <v>274</v>
      </c>
      <c r="R55" s="6">
        <v>0.68671679197994984</v>
      </c>
      <c r="S55"/>
      <c r="T55"/>
      <c r="U55"/>
    </row>
    <row r="56" spans="1:21" x14ac:dyDescent="0.25">
      <c r="A56" s="3" t="s">
        <v>501</v>
      </c>
      <c r="B56" s="71">
        <v>667</v>
      </c>
      <c r="C56" s="93">
        <v>417</v>
      </c>
      <c r="D56" s="71">
        <v>224</v>
      </c>
      <c r="E56" s="45">
        <v>0.53717026378896882</v>
      </c>
      <c r="F56" s="92">
        <v>346</v>
      </c>
      <c r="G56" s="71">
        <v>193</v>
      </c>
      <c r="H56" s="6">
        <v>0.55780346820809246</v>
      </c>
      <c r="I56" s="92">
        <v>39</v>
      </c>
      <c r="J56" s="71">
        <v>12</v>
      </c>
      <c r="K56" s="6">
        <v>0.30769230769230771</v>
      </c>
      <c r="L56" s="92">
        <v>667</v>
      </c>
      <c r="M56" s="71">
        <v>282</v>
      </c>
      <c r="N56" s="90">
        <v>220</v>
      </c>
      <c r="O56" s="6">
        <v>0.78014184397163122</v>
      </c>
      <c r="P56" s="71">
        <v>100</v>
      </c>
      <c r="Q56" s="90">
        <v>63</v>
      </c>
      <c r="R56" s="6">
        <v>0.63</v>
      </c>
      <c r="S56"/>
      <c r="T56"/>
      <c r="U56"/>
    </row>
    <row r="57" spans="1:21" x14ac:dyDescent="0.25">
      <c r="A57" s="3" t="s">
        <v>502</v>
      </c>
      <c r="B57" s="71">
        <v>343</v>
      </c>
      <c r="C57" s="93">
        <v>269</v>
      </c>
      <c r="D57" s="71">
        <v>126</v>
      </c>
      <c r="E57" s="45">
        <v>0.46840148698884759</v>
      </c>
      <c r="F57" s="92">
        <v>94</v>
      </c>
      <c r="G57" s="71">
        <v>66</v>
      </c>
      <c r="H57" s="6">
        <v>0.7021276595744681</v>
      </c>
      <c r="I57" s="92">
        <v>54</v>
      </c>
      <c r="J57" s="71">
        <v>13</v>
      </c>
      <c r="K57" s="6">
        <v>0.24074074074074073</v>
      </c>
      <c r="L57" s="92">
        <v>343</v>
      </c>
      <c r="M57" s="71">
        <v>215</v>
      </c>
      <c r="N57" s="90">
        <v>182</v>
      </c>
      <c r="O57" s="6">
        <v>0.84651162790697676</v>
      </c>
      <c r="P57" s="71">
        <v>42</v>
      </c>
      <c r="Q57" s="90">
        <v>31</v>
      </c>
      <c r="R57" s="6">
        <v>0.73809523809523814</v>
      </c>
      <c r="S57"/>
      <c r="T57"/>
      <c r="U57"/>
    </row>
    <row r="58" spans="1:21" x14ac:dyDescent="0.25">
      <c r="A58" s="3" t="s">
        <v>503</v>
      </c>
      <c r="B58" s="71">
        <v>700</v>
      </c>
      <c r="C58" s="93">
        <v>476</v>
      </c>
      <c r="D58" s="71">
        <v>246</v>
      </c>
      <c r="E58" s="45">
        <v>0.51680672268907568</v>
      </c>
      <c r="F58" s="92">
        <v>340</v>
      </c>
      <c r="G58" s="71">
        <v>198</v>
      </c>
      <c r="H58" s="6">
        <v>0.58235294117647063</v>
      </c>
      <c r="I58" s="92">
        <v>86</v>
      </c>
      <c r="J58" s="71">
        <v>21</v>
      </c>
      <c r="K58" s="6">
        <v>0.2441860465116279</v>
      </c>
      <c r="L58" s="92">
        <v>700</v>
      </c>
      <c r="M58" s="71">
        <v>348</v>
      </c>
      <c r="N58" s="90">
        <v>249</v>
      </c>
      <c r="O58" s="6">
        <v>0.71551724137931039</v>
      </c>
      <c r="P58" s="71">
        <v>88</v>
      </c>
      <c r="Q58" s="90">
        <v>57</v>
      </c>
      <c r="R58" s="6">
        <v>0.64772727272727271</v>
      </c>
      <c r="S58"/>
      <c r="T58"/>
      <c r="U58"/>
    </row>
    <row r="59" spans="1:21" x14ac:dyDescent="0.25">
      <c r="A59" s="3" t="s">
        <v>504</v>
      </c>
      <c r="B59" s="71">
        <v>254</v>
      </c>
      <c r="C59" s="93">
        <v>152</v>
      </c>
      <c r="D59" s="71">
        <v>87</v>
      </c>
      <c r="E59" s="45">
        <v>0.57236842105263153</v>
      </c>
      <c r="F59" s="92">
        <v>112</v>
      </c>
      <c r="G59" s="71">
        <v>48</v>
      </c>
      <c r="H59" s="6">
        <v>0.42857142857142855</v>
      </c>
      <c r="I59" s="92">
        <v>24</v>
      </c>
      <c r="J59" s="71">
        <v>6</v>
      </c>
      <c r="K59" s="6">
        <v>0.25</v>
      </c>
      <c r="L59" s="92">
        <v>254</v>
      </c>
      <c r="M59" s="71">
        <v>158</v>
      </c>
      <c r="N59" s="90">
        <v>130</v>
      </c>
      <c r="O59" s="6">
        <v>0.82278481012658233</v>
      </c>
      <c r="P59" s="71">
        <v>31</v>
      </c>
      <c r="Q59" s="90">
        <v>25</v>
      </c>
      <c r="R59" s="6">
        <v>0.80645161290322576</v>
      </c>
      <c r="S59"/>
      <c r="T59"/>
      <c r="U59"/>
    </row>
    <row r="60" spans="1:21" x14ac:dyDescent="0.25">
      <c r="A60" s="3" t="s">
        <v>505</v>
      </c>
      <c r="B60" s="71">
        <v>257</v>
      </c>
      <c r="C60" s="93">
        <v>158</v>
      </c>
      <c r="D60" s="71">
        <v>96</v>
      </c>
      <c r="E60" s="45">
        <v>0.60759493670886078</v>
      </c>
      <c r="F60" s="92">
        <v>92</v>
      </c>
      <c r="G60" s="71">
        <v>48</v>
      </c>
      <c r="H60" s="6">
        <v>0.52173913043478259</v>
      </c>
      <c r="I60" s="92">
        <v>16</v>
      </c>
      <c r="J60" s="71">
        <v>3</v>
      </c>
      <c r="K60" s="6">
        <v>0.1875</v>
      </c>
      <c r="L60" s="92">
        <v>257</v>
      </c>
      <c r="M60" s="71">
        <v>81</v>
      </c>
      <c r="N60" s="90">
        <v>61</v>
      </c>
      <c r="O60" s="6">
        <v>0.75308641975308643</v>
      </c>
      <c r="P60" s="71">
        <v>29</v>
      </c>
      <c r="Q60" s="90">
        <v>23</v>
      </c>
      <c r="R60" s="6">
        <v>0.7931034482758621</v>
      </c>
      <c r="S60"/>
      <c r="T60"/>
      <c r="U60"/>
    </row>
    <row r="61" spans="1:21" x14ac:dyDescent="0.25">
      <c r="A61" s="3" t="s">
        <v>506</v>
      </c>
      <c r="B61" s="71">
        <v>558</v>
      </c>
      <c r="C61" s="93">
        <v>369</v>
      </c>
      <c r="D61" s="71">
        <v>216</v>
      </c>
      <c r="E61" s="45">
        <v>0.58536585365853655</v>
      </c>
      <c r="F61" s="92">
        <v>256</v>
      </c>
      <c r="G61" s="71">
        <v>113</v>
      </c>
      <c r="H61" s="6">
        <v>0.44140625</v>
      </c>
      <c r="I61" s="92">
        <v>39</v>
      </c>
      <c r="J61" s="71">
        <v>13</v>
      </c>
      <c r="K61" s="6">
        <v>0.33333333333333331</v>
      </c>
      <c r="L61" s="92">
        <v>558</v>
      </c>
      <c r="M61" s="71">
        <v>310</v>
      </c>
      <c r="N61" s="90">
        <v>268</v>
      </c>
      <c r="O61" s="6">
        <v>0.86451612903225805</v>
      </c>
      <c r="P61" s="71">
        <v>57</v>
      </c>
      <c r="Q61" s="90">
        <v>40</v>
      </c>
      <c r="R61" s="6">
        <v>0.70175438596491224</v>
      </c>
      <c r="S61"/>
      <c r="T61"/>
      <c r="U61"/>
    </row>
    <row r="62" spans="1:21" x14ac:dyDescent="0.25">
      <c r="A62" s="3" t="s">
        <v>507</v>
      </c>
      <c r="B62" s="71">
        <v>380</v>
      </c>
      <c r="C62" s="93">
        <v>312</v>
      </c>
      <c r="D62" s="71">
        <v>203</v>
      </c>
      <c r="E62" s="45">
        <v>0.65064102564102566</v>
      </c>
      <c r="F62" s="92">
        <v>199</v>
      </c>
      <c r="G62" s="71">
        <v>139</v>
      </c>
      <c r="H62" s="6">
        <v>0.69849246231155782</v>
      </c>
      <c r="I62" s="92">
        <v>31</v>
      </c>
      <c r="J62" s="71">
        <v>9</v>
      </c>
      <c r="K62" s="6">
        <v>0.29032258064516131</v>
      </c>
      <c r="L62" s="92">
        <v>380</v>
      </c>
      <c r="M62" s="71">
        <v>189</v>
      </c>
      <c r="N62" s="90">
        <v>145</v>
      </c>
      <c r="O62" s="6">
        <v>0.76719576719576721</v>
      </c>
      <c r="P62" s="71">
        <v>52</v>
      </c>
      <c r="Q62" s="90">
        <v>35</v>
      </c>
      <c r="R62" s="6">
        <v>0.67307692307692313</v>
      </c>
      <c r="S62"/>
      <c r="T62"/>
      <c r="U62"/>
    </row>
    <row r="63" spans="1:21" x14ac:dyDescent="0.25">
      <c r="A63" s="2" t="s">
        <v>541</v>
      </c>
      <c r="B63" s="71">
        <v>2536</v>
      </c>
      <c r="C63" s="93">
        <v>1554</v>
      </c>
      <c r="D63" s="71">
        <v>950</v>
      </c>
      <c r="E63" s="45">
        <v>0.61132561132561136</v>
      </c>
      <c r="F63" s="92">
        <v>1195</v>
      </c>
      <c r="G63" s="71">
        <v>578</v>
      </c>
      <c r="H63" s="6">
        <v>0.48368200836820086</v>
      </c>
      <c r="I63" s="92">
        <v>172</v>
      </c>
      <c r="J63" s="71">
        <v>41</v>
      </c>
      <c r="K63" s="6">
        <v>0.23837209302325582</v>
      </c>
      <c r="L63" s="92">
        <v>2535</v>
      </c>
      <c r="M63" s="71">
        <v>1069</v>
      </c>
      <c r="N63" s="90">
        <v>787</v>
      </c>
      <c r="O63" s="6">
        <v>0.7362020579981291</v>
      </c>
      <c r="P63" s="71">
        <v>333</v>
      </c>
      <c r="Q63" s="90">
        <v>203</v>
      </c>
      <c r="R63" s="6">
        <v>0.60960960960960964</v>
      </c>
      <c r="S63"/>
      <c r="T63"/>
      <c r="U63"/>
    </row>
    <row r="64" spans="1:21" x14ac:dyDescent="0.25">
      <c r="A64" s="3" t="s">
        <v>453</v>
      </c>
      <c r="B64" s="71">
        <v>164</v>
      </c>
      <c r="C64" s="93">
        <v>67</v>
      </c>
      <c r="D64" s="71">
        <v>41</v>
      </c>
      <c r="E64" s="45">
        <v>0.61194029850746268</v>
      </c>
      <c r="F64" s="92">
        <v>91</v>
      </c>
      <c r="G64" s="71">
        <v>19</v>
      </c>
      <c r="H64" s="6">
        <v>0.2087912087912088</v>
      </c>
      <c r="I64" s="92">
        <v>8</v>
      </c>
      <c r="J64" s="71">
        <v>2</v>
      </c>
      <c r="K64" s="6">
        <v>0.25</v>
      </c>
      <c r="L64" s="92">
        <v>163</v>
      </c>
      <c r="M64" s="71">
        <v>51</v>
      </c>
      <c r="N64" s="90">
        <v>29</v>
      </c>
      <c r="O64" s="6">
        <v>0.56862745098039214</v>
      </c>
      <c r="P64" s="71">
        <v>16</v>
      </c>
      <c r="Q64" s="90">
        <v>10</v>
      </c>
      <c r="R64" s="6">
        <v>0.625</v>
      </c>
      <c r="S64"/>
      <c r="T64"/>
      <c r="U64"/>
    </row>
    <row r="65" spans="1:21" x14ac:dyDescent="0.25">
      <c r="A65" s="3" t="s">
        <v>454</v>
      </c>
      <c r="B65" s="71">
        <v>507</v>
      </c>
      <c r="C65" s="93">
        <v>330</v>
      </c>
      <c r="D65" s="71">
        <v>195</v>
      </c>
      <c r="E65" s="45">
        <v>0.59090909090909094</v>
      </c>
      <c r="F65" s="92">
        <v>237</v>
      </c>
      <c r="G65" s="71">
        <v>115</v>
      </c>
      <c r="H65" s="6">
        <v>0.48523206751054854</v>
      </c>
      <c r="I65" s="92">
        <v>15</v>
      </c>
      <c r="J65" s="71">
        <v>3</v>
      </c>
      <c r="K65" s="6">
        <v>0.2</v>
      </c>
      <c r="L65" s="92">
        <v>507</v>
      </c>
      <c r="M65" s="71">
        <v>193</v>
      </c>
      <c r="N65" s="90">
        <v>145</v>
      </c>
      <c r="O65" s="6">
        <v>0.75129533678756477</v>
      </c>
      <c r="P65" s="71">
        <v>48</v>
      </c>
      <c r="Q65" s="90">
        <v>25</v>
      </c>
      <c r="R65" s="6">
        <v>0.52083333333333337</v>
      </c>
      <c r="S65"/>
      <c r="T65"/>
      <c r="U65"/>
    </row>
    <row r="66" spans="1:21" x14ac:dyDescent="0.25">
      <c r="A66" s="3" t="s">
        <v>455</v>
      </c>
      <c r="B66" s="71">
        <v>285</v>
      </c>
      <c r="C66" s="93">
        <v>184</v>
      </c>
      <c r="D66" s="71">
        <v>113</v>
      </c>
      <c r="E66" s="45">
        <v>0.61413043478260865</v>
      </c>
      <c r="F66" s="92">
        <v>165</v>
      </c>
      <c r="G66" s="71">
        <v>92</v>
      </c>
      <c r="H66" s="6">
        <v>0.55757575757575761</v>
      </c>
      <c r="I66" s="92">
        <v>22</v>
      </c>
      <c r="J66" s="71">
        <v>5</v>
      </c>
      <c r="K66" s="6">
        <v>0.22727272727272727</v>
      </c>
      <c r="L66" s="92">
        <v>285</v>
      </c>
      <c r="M66" s="71">
        <v>122</v>
      </c>
      <c r="N66" s="90">
        <v>90</v>
      </c>
      <c r="O66" s="6">
        <v>0.73770491803278693</v>
      </c>
      <c r="P66" s="71">
        <v>50</v>
      </c>
      <c r="Q66" s="90">
        <v>34</v>
      </c>
      <c r="R66" s="6">
        <v>0.68</v>
      </c>
      <c r="S66"/>
      <c r="T66"/>
      <c r="U66"/>
    </row>
    <row r="67" spans="1:21" x14ac:dyDescent="0.25">
      <c r="A67" s="3" t="s">
        <v>456</v>
      </c>
      <c r="B67" s="71">
        <v>341</v>
      </c>
      <c r="C67" s="93">
        <v>195</v>
      </c>
      <c r="D67" s="71">
        <v>124</v>
      </c>
      <c r="E67" s="45">
        <v>0.63589743589743586</v>
      </c>
      <c r="F67" s="92">
        <v>139</v>
      </c>
      <c r="G67" s="71">
        <v>68</v>
      </c>
      <c r="H67" s="6">
        <v>0.48920863309352519</v>
      </c>
      <c r="I67" s="92">
        <v>23</v>
      </c>
      <c r="J67" s="71">
        <v>3</v>
      </c>
      <c r="K67" s="6">
        <v>0.13043478260869565</v>
      </c>
      <c r="L67" s="92">
        <v>341</v>
      </c>
      <c r="M67" s="71">
        <v>136</v>
      </c>
      <c r="N67" s="90">
        <v>100</v>
      </c>
      <c r="O67" s="6">
        <v>0.73529411764705888</v>
      </c>
      <c r="P67" s="71">
        <v>38</v>
      </c>
      <c r="Q67" s="90">
        <v>22</v>
      </c>
      <c r="R67" s="6">
        <v>0.57894736842105265</v>
      </c>
      <c r="S67"/>
      <c r="T67"/>
      <c r="U67"/>
    </row>
    <row r="68" spans="1:21" x14ac:dyDescent="0.25">
      <c r="A68" s="3" t="s">
        <v>457</v>
      </c>
      <c r="B68" s="71">
        <v>303</v>
      </c>
      <c r="C68" s="93">
        <v>217</v>
      </c>
      <c r="D68" s="71">
        <v>132</v>
      </c>
      <c r="E68" s="45">
        <v>0.60829493087557607</v>
      </c>
      <c r="F68" s="92">
        <v>114</v>
      </c>
      <c r="G68" s="71">
        <v>83</v>
      </c>
      <c r="H68" s="6">
        <v>0.72807017543859653</v>
      </c>
      <c r="I68" s="92">
        <v>42</v>
      </c>
      <c r="J68" s="71">
        <v>11</v>
      </c>
      <c r="K68" s="6">
        <v>0.26190476190476192</v>
      </c>
      <c r="L68" s="92">
        <v>303</v>
      </c>
      <c r="M68" s="71">
        <v>135</v>
      </c>
      <c r="N68" s="90">
        <v>114</v>
      </c>
      <c r="O68" s="6">
        <v>0.84444444444444444</v>
      </c>
      <c r="P68" s="71">
        <v>45</v>
      </c>
      <c r="Q68" s="90">
        <v>25</v>
      </c>
      <c r="R68" s="6">
        <v>0.55555555555555558</v>
      </c>
      <c r="S68"/>
      <c r="T68"/>
      <c r="U68"/>
    </row>
    <row r="69" spans="1:21" x14ac:dyDescent="0.25">
      <c r="A69" s="3" t="s">
        <v>458</v>
      </c>
      <c r="B69" s="71">
        <v>575</v>
      </c>
      <c r="C69" s="93">
        <v>337</v>
      </c>
      <c r="D69" s="71">
        <v>205</v>
      </c>
      <c r="E69" s="45">
        <v>0.60830860534124631</v>
      </c>
      <c r="F69" s="92">
        <v>309</v>
      </c>
      <c r="G69" s="71">
        <v>134</v>
      </c>
      <c r="H69" s="6">
        <v>0.4336569579288026</v>
      </c>
      <c r="I69" s="92">
        <v>32</v>
      </c>
      <c r="J69" s="71">
        <v>5</v>
      </c>
      <c r="K69" s="6">
        <v>0.15625</v>
      </c>
      <c r="L69" s="92">
        <v>575</v>
      </c>
      <c r="M69" s="71">
        <v>287</v>
      </c>
      <c r="N69" s="90">
        <v>199</v>
      </c>
      <c r="O69" s="6">
        <v>0.69337979094076652</v>
      </c>
      <c r="P69" s="71">
        <v>79</v>
      </c>
      <c r="Q69" s="90">
        <v>52</v>
      </c>
      <c r="R69" s="6">
        <v>0.65822784810126578</v>
      </c>
      <c r="S69"/>
      <c r="T69"/>
      <c r="U69"/>
    </row>
    <row r="70" spans="1:21" x14ac:dyDescent="0.25">
      <c r="A70" s="3" t="s">
        <v>459</v>
      </c>
      <c r="B70" s="71">
        <v>361</v>
      </c>
      <c r="C70" s="93">
        <v>224</v>
      </c>
      <c r="D70" s="71">
        <v>140</v>
      </c>
      <c r="E70" s="45">
        <v>0.625</v>
      </c>
      <c r="F70" s="92">
        <v>140</v>
      </c>
      <c r="G70" s="71">
        <v>67</v>
      </c>
      <c r="H70" s="6">
        <v>0.47857142857142859</v>
      </c>
      <c r="I70" s="92">
        <v>30</v>
      </c>
      <c r="J70" s="71">
        <v>12</v>
      </c>
      <c r="K70" s="6">
        <v>0.4</v>
      </c>
      <c r="L70" s="92">
        <v>361</v>
      </c>
      <c r="M70" s="71">
        <v>145</v>
      </c>
      <c r="N70" s="90">
        <v>110</v>
      </c>
      <c r="O70" s="6">
        <v>0.75862068965517238</v>
      </c>
      <c r="P70" s="71">
        <v>57</v>
      </c>
      <c r="Q70" s="90">
        <v>35</v>
      </c>
      <c r="R70" s="6">
        <v>0.61403508771929827</v>
      </c>
      <c r="S70"/>
      <c r="T70"/>
      <c r="U70"/>
    </row>
    <row r="71" spans="1:21" x14ac:dyDescent="0.25">
      <c r="A71" s="2" t="s">
        <v>542</v>
      </c>
      <c r="B71" s="71">
        <v>2369</v>
      </c>
      <c r="C71" s="93">
        <v>1412</v>
      </c>
      <c r="D71" s="71">
        <v>813</v>
      </c>
      <c r="E71" s="45">
        <v>0.57577903682719545</v>
      </c>
      <c r="F71" s="92">
        <v>1038</v>
      </c>
      <c r="G71" s="71">
        <v>462</v>
      </c>
      <c r="H71" s="6">
        <v>0.44508670520231214</v>
      </c>
      <c r="I71" s="92">
        <v>91</v>
      </c>
      <c r="J71" s="71">
        <v>23</v>
      </c>
      <c r="K71" s="6">
        <v>0.25274725274725274</v>
      </c>
      <c r="L71" s="92">
        <v>2369</v>
      </c>
      <c r="M71" s="71">
        <v>1240</v>
      </c>
      <c r="N71" s="90">
        <v>857</v>
      </c>
      <c r="O71" s="6">
        <v>0.69112903225806455</v>
      </c>
      <c r="P71" s="71">
        <v>343</v>
      </c>
      <c r="Q71" s="90">
        <v>204</v>
      </c>
      <c r="R71" s="6">
        <v>0.59475218658892126</v>
      </c>
      <c r="S71"/>
      <c r="T71"/>
      <c r="U71"/>
    </row>
    <row r="72" spans="1:21" x14ac:dyDescent="0.25">
      <c r="A72" s="3" t="s">
        <v>460</v>
      </c>
      <c r="B72" s="71">
        <v>1123</v>
      </c>
      <c r="C72" s="93">
        <v>741</v>
      </c>
      <c r="D72" s="71">
        <v>400</v>
      </c>
      <c r="E72" s="45">
        <v>0.53981106612685559</v>
      </c>
      <c r="F72" s="92">
        <v>439</v>
      </c>
      <c r="G72" s="71">
        <v>194</v>
      </c>
      <c r="H72" s="6">
        <v>0.44191343963553531</v>
      </c>
      <c r="I72" s="92">
        <v>19</v>
      </c>
      <c r="J72" s="71">
        <v>5</v>
      </c>
      <c r="K72" s="6">
        <v>0.26315789473684209</v>
      </c>
      <c r="L72" s="92">
        <v>1123</v>
      </c>
      <c r="M72" s="71">
        <v>697</v>
      </c>
      <c r="N72" s="90">
        <v>487</v>
      </c>
      <c r="O72" s="6">
        <v>0.69870875179340031</v>
      </c>
      <c r="P72" s="71">
        <v>128</v>
      </c>
      <c r="Q72" s="90">
        <v>84</v>
      </c>
      <c r="R72" s="6">
        <v>0.65625</v>
      </c>
      <c r="S72"/>
      <c r="T72"/>
      <c r="U72"/>
    </row>
    <row r="73" spans="1:21" x14ac:dyDescent="0.25">
      <c r="A73" s="3" t="s">
        <v>461</v>
      </c>
      <c r="B73" s="71">
        <v>526</v>
      </c>
      <c r="C73" s="93">
        <v>288</v>
      </c>
      <c r="D73" s="71">
        <v>204</v>
      </c>
      <c r="E73" s="45">
        <v>0.70833333333333337</v>
      </c>
      <c r="F73" s="92">
        <v>270</v>
      </c>
      <c r="G73" s="71">
        <v>98</v>
      </c>
      <c r="H73" s="6">
        <v>0.36296296296296299</v>
      </c>
      <c r="I73" s="92">
        <v>26</v>
      </c>
      <c r="J73" s="71">
        <v>8</v>
      </c>
      <c r="K73" s="6">
        <v>0.30769230769230771</v>
      </c>
      <c r="L73" s="92">
        <v>526</v>
      </c>
      <c r="M73" s="71">
        <v>180</v>
      </c>
      <c r="N73" s="90">
        <v>137</v>
      </c>
      <c r="O73" s="6">
        <v>0.76111111111111107</v>
      </c>
      <c r="P73" s="71">
        <v>94</v>
      </c>
      <c r="Q73" s="90">
        <v>51</v>
      </c>
      <c r="R73" s="6">
        <v>0.54255319148936165</v>
      </c>
      <c r="S73"/>
      <c r="T73"/>
      <c r="U73"/>
    </row>
    <row r="74" spans="1:21" x14ac:dyDescent="0.25">
      <c r="A74" s="3" t="s">
        <v>462</v>
      </c>
      <c r="B74" s="71">
        <v>720</v>
      </c>
      <c r="C74" s="93">
        <v>383</v>
      </c>
      <c r="D74" s="71">
        <v>209</v>
      </c>
      <c r="E74" s="45">
        <v>0.54569190600522188</v>
      </c>
      <c r="F74" s="92">
        <v>329</v>
      </c>
      <c r="G74" s="71">
        <v>170</v>
      </c>
      <c r="H74" s="6">
        <v>0.51671732522796354</v>
      </c>
      <c r="I74" s="92">
        <v>46</v>
      </c>
      <c r="J74" s="71">
        <v>10</v>
      </c>
      <c r="K74" s="6">
        <v>0.21739130434782608</v>
      </c>
      <c r="L74" s="92">
        <v>720</v>
      </c>
      <c r="M74" s="71">
        <v>363</v>
      </c>
      <c r="N74" s="90">
        <v>233</v>
      </c>
      <c r="O74" s="6">
        <v>0.64187327823691465</v>
      </c>
      <c r="P74" s="71">
        <v>121</v>
      </c>
      <c r="Q74" s="90">
        <v>69</v>
      </c>
      <c r="R74" s="6">
        <v>0.57024793388429751</v>
      </c>
      <c r="S74"/>
      <c r="T74"/>
      <c r="U74"/>
    </row>
    <row r="75" spans="1:21" x14ac:dyDescent="0.25">
      <c r="A75" s="2" t="s">
        <v>543</v>
      </c>
      <c r="B75" s="71">
        <v>5255</v>
      </c>
      <c r="C75" s="93">
        <v>3377</v>
      </c>
      <c r="D75" s="71">
        <v>2106</v>
      </c>
      <c r="E75" s="45">
        <v>0.62363044122001776</v>
      </c>
      <c r="F75" s="92">
        <v>2141</v>
      </c>
      <c r="G75" s="71">
        <v>1054</v>
      </c>
      <c r="H75" s="6">
        <v>0.49229332087809435</v>
      </c>
      <c r="I75" s="92">
        <v>485</v>
      </c>
      <c r="J75" s="71">
        <v>129</v>
      </c>
      <c r="K75" s="6">
        <v>0.26597938144329897</v>
      </c>
      <c r="L75" s="92">
        <v>5255</v>
      </c>
      <c r="M75" s="71">
        <v>2832</v>
      </c>
      <c r="N75" s="90">
        <v>1996</v>
      </c>
      <c r="O75" s="6">
        <v>0.70480225988700562</v>
      </c>
      <c r="P75" s="71">
        <v>776</v>
      </c>
      <c r="Q75" s="90">
        <v>469</v>
      </c>
      <c r="R75" s="6">
        <v>0.60438144329896903</v>
      </c>
      <c r="S75"/>
      <c r="T75"/>
      <c r="U75"/>
    </row>
    <row r="76" spans="1:21" x14ac:dyDescent="0.25">
      <c r="A76" s="3" t="s">
        <v>463</v>
      </c>
      <c r="B76" s="71">
        <v>271</v>
      </c>
      <c r="C76" s="93">
        <v>218</v>
      </c>
      <c r="D76" s="71">
        <v>129</v>
      </c>
      <c r="E76" s="45">
        <v>0.59174311926605505</v>
      </c>
      <c r="F76" s="92">
        <v>97</v>
      </c>
      <c r="G76" s="71">
        <v>70</v>
      </c>
      <c r="H76" s="6">
        <v>0.72164948453608246</v>
      </c>
      <c r="I76" s="92">
        <v>14</v>
      </c>
      <c r="J76" s="71">
        <v>5</v>
      </c>
      <c r="K76" s="6">
        <v>0.35714285714285715</v>
      </c>
      <c r="L76" s="92">
        <v>271</v>
      </c>
      <c r="M76" s="71">
        <v>154</v>
      </c>
      <c r="N76" s="90">
        <v>90</v>
      </c>
      <c r="O76" s="6">
        <v>0.58441558441558439</v>
      </c>
      <c r="P76" s="71">
        <v>41</v>
      </c>
      <c r="Q76" s="90">
        <v>25</v>
      </c>
      <c r="R76" s="6">
        <v>0.6097560975609756</v>
      </c>
      <c r="S76"/>
      <c r="T76"/>
      <c r="U76"/>
    </row>
    <row r="77" spans="1:21" x14ac:dyDescent="0.25">
      <c r="A77" s="3" t="s">
        <v>464</v>
      </c>
      <c r="B77" s="71">
        <v>273</v>
      </c>
      <c r="C77" s="93">
        <v>185</v>
      </c>
      <c r="D77" s="71">
        <v>89</v>
      </c>
      <c r="E77" s="45">
        <v>0.48108108108108111</v>
      </c>
      <c r="F77" s="92">
        <v>139</v>
      </c>
      <c r="G77" s="71">
        <v>58</v>
      </c>
      <c r="H77" s="6">
        <v>0.41726618705035973</v>
      </c>
      <c r="I77" s="92">
        <v>25</v>
      </c>
      <c r="J77" s="71">
        <v>6</v>
      </c>
      <c r="K77" s="6">
        <v>0.24</v>
      </c>
      <c r="L77" s="92">
        <v>273</v>
      </c>
      <c r="M77" s="71">
        <v>182</v>
      </c>
      <c r="N77" s="90">
        <v>136</v>
      </c>
      <c r="O77" s="6">
        <v>0.74725274725274726</v>
      </c>
      <c r="P77" s="71">
        <v>39</v>
      </c>
      <c r="Q77" s="90">
        <v>26</v>
      </c>
      <c r="R77" s="6">
        <v>0.66666666666666663</v>
      </c>
      <c r="S77"/>
      <c r="T77"/>
      <c r="U77"/>
    </row>
    <row r="78" spans="1:21" x14ac:dyDescent="0.25">
      <c r="A78" s="3" t="s">
        <v>465</v>
      </c>
      <c r="B78" s="71">
        <v>388</v>
      </c>
      <c r="C78" s="93">
        <v>151</v>
      </c>
      <c r="D78" s="71">
        <v>100</v>
      </c>
      <c r="E78" s="45">
        <v>0.66225165562913912</v>
      </c>
      <c r="F78" s="92">
        <v>163</v>
      </c>
      <c r="G78" s="71">
        <v>41</v>
      </c>
      <c r="H78" s="6">
        <v>0.25153374233128833</v>
      </c>
      <c r="I78" s="92">
        <v>21</v>
      </c>
      <c r="J78" s="71">
        <v>2</v>
      </c>
      <c r="K78" s="6">
        <v>9.5238095238095233E-2</v>
      </c>
      <c r="L78" s="92">
        <v>388</v>
      </c>
      <c r="M78" s="71">
        <v>240</v>
      </c>
      <c r="N78" s="90">
        <v>159</v>
      </c>
      <c r="O78" s="6">
        <v>0.66249999999999998</v>
      </c>
      <c r="P78" s="71">
        <v>43</v>
      </c>
      <c r="Q78" s="90">
        <v>30</v>
      </c>
      <c r="R78" s="6">
        <v>0.69767441860465118</v>
      </c>
      <c r="S78"/>
      <c r="T78"/>
      <c r="U78"/>
    </row>
    <row r="79" spans="1:21" x14ac:dyDescent="0.25">
      <c r="A79" s="3" t="s">
        <v>466</v>
      </c>
      <c r="B79" s="71">
        <v>518</v>
      </c>
      <c r="C79" s="93">
        <v>331</v>
      </c>
      <c r="D79" s="71">
        <v>218</v>
      </c>
      <c r="E79" s="45">
        <v>0.65861027190332322</v>
      </c>
      <c r="F79" s="92">
        <v>228</v>
      </c>
      <c r="G79" s="71">
        <v>91</v>
      </c>
      <c r="H79" s="6">
        <v>0.39912280701754388</v>
      </c>
      <c r="I79" s="92">
        <v>63</v>
      </c>
      <c r="J79" s="71">
        <v>13</v>
      </c>
      <c r="K79" s="6">
        <v>0.20634920634920634</v>
      </c>
      <c r="L79" s="92">
        <v>518</v>
      </c>
      <c r="M79" s="71">
        <v>330</v>
      </c>
      <c r="N79" s="90">
        <v>223</v>
      </c>
      <c r="O79" s="6">
        <v>0.67575757575757578</v>
      </c>
      <c r="P79" s="71">
        <v>83</v>
      </c>
      <c r="Q79" s="90">
        <v>57</v>
      </c>
      <c r="R79" s="6">
        <v>0.68674698795180722</v>
      </c>
      <c r="S79"/>
      <c r="T79"/>
      <c r="U79"/>
    </row>
    <row r="80" spans="1:21" x14ac:dyDescent="0.25">
      <c r="A80" s="3" t="s">
        <v>467</v>
      </c>
      <c r="B80" s="71">
        <v>177</v>
      </c>
      <c r="C80" s="93">
        <v>126</v>
      </c>
      <c r="D80" s="71">
        <v>84</v>
      </c>
      <c r="E80" s="45">
        <v>0.66666666666666663</v>
      </c>
      <c r="F80" s="92">
        <v>58</v>
      </c>
      <c r="G80" s="71">
        <v>42</v>
      </c>
      <c r="H80" s="6">
        <v>0.72413793103448276</v>
      </c>
      <c r="I80" s="92">
        <v>5</v>
      </c>
      <c r="J80" s="71">
        <v>4</v>
      </c>
      <c r="K80" s="6">
        <v>0.8</v>
      </c>
      <c r="L80" s="92">
        <v>177</v>
      </c>
      <c r="M80" s="71">
        <v>58</v>
      </c>
      <c r="N80" s="90">
        <v>44</v>
      </c>
      <c r="O80" s="6">
        <v>0.75862068965517238</v>
      </c>
      <c r="P80" s="71">
        <v>21</v>
      </c>
      <c r="Q80" s="90">
        <v>14</v>
      </c>
      <c r="R80" s="6">
        <v>0.66666666666666663</v>
      </c>
      <c r="S80"/>
      <c r="T80"/>
      <c r="U80"/>
    </row>
    <row r="81" spans="1:18" customFormat="1" x14ac:dyDescent="0.25">
      <c r="A81" s="3" t="s">
        <v>468</v>
      </c>
      <c r="B81" s="71">
        <v>458</v>
      </c>
      <c r="C81" s="93">
        <v>313</v>
      </c>
      <c r="D81" s="71">
        <v>218</v>
      </c>
      <c r="E81" s="45">
        <v>0.69648562300319494</v>
      </c>
      <c r="F81" s="92">
        <v>157</v>
      </c>
      <c r="G81" s="71">
        <v>92</v>
      </c>
      <c r="H81" s="6">
        <v>0.5859872611464968</v>
      </c>
      <c r="I81" s="92">
        <v>49</v>
      </c>
      <c r="J81" s="71">
        <v>18</v>
      </c>
      <c r="K81" s="6">
        <v>0.36734693877551022</v>
      </c>
      <c r="L81" s="92">
        <v>458</v>
      </c>
      <c r="M81" s="71">
        <v>275</v>
      </c>
      <c r="N81" s="90">
        <v>235</v>
      </c>
      <c r="O81" s="6">
        <v>0.8545454545454545</v>
      </c>
      <c r="P81" s="71">
        <v>53</v>
      </c>
      <c r="Q81" s="90">
        <v>30</v>
      </c>
      <c r="R81" s="6">
        <v>0.56603773584905659</v>
      </c>
    </row>
    <row r="82" spans="1:18" customFormat="1" x14ac:dyDescent="0.25">
      <c r="A82" s="3" t="s">
        <v>469</v>
      </c>
      <c r="B82" s="71">
        <v>239</v>
      </c>
      <c r="C82" s="93">
        <v>144</v>
      </c>
      <c r="D82" s="71">
        <v>104</v>
      </c>
      <c r="E82" s="45">
        <v>0.72222222222222221</v>
      </c>
      <c r="F82" s="92">
        <v>104</v>
      </c>
      <c r="G82" s="71">
        <v>49</v>
      </c>
      <c r="H82" s="6">
        <v>0.47115384615384615</v>
      </c>
      <c r="I82" s="92">
        <v>11</v>
      </c>
      <c r="J82" s="71">
        <v>1</v>
      </c>
      <c r="K82" s="6">
        <v>9.0909090909090912E-2</v>
      </c>
      <c r="L82" s="92">
        <v>239</v>
      </c>
      <c r="M82" s="71">
        <v>132</v>
      </c>
      <c r="N82" s="90">
        <v>107</v>
      </c>
      <c r="O82" s="6">
        <v>0.81060606060606055</v>
      </c>
      <c r="P82" s="71">
        <v>28</v>
      </c>
      <c r="Q82" s="90">
        <v>16</v>
      </c>
      <c r="R82" s="6">
        <v>0.5714285714285714</v>
      </c>
    </row>
    <row r="83" spans="1:18" customFormat="1" x14ac:dyDescent="0.25">
      <c r="A83" s="3" t="s">
        <v>470</v>
      </c>
      <c r="B83" s="71">
        <v>349</v>
      </c>
      <c r="C83" s="93">
        <v>249</v>
      </c>
      <c r="D83" s="71">
        <v>149</v>
      </c>
      <c r="E83" s="45">
        <v>0.59839357429718876</v>
      </c>
      <c r="F83" s="92">
        <v>150</v>
      </c>
      <c r="G83" s="71">
        <v>97</v>
      </c>
      <c r="H83" s="6">
        <v>0.64666666666666661</v>
      </c>
      <c r="I83" s="92">
        <v>26</v>
      </c>
      <c r="J83" s="71">
        <v>4</v>
      </c>
      <c r="K83" s="6">
        <v>0.15384615384615385</v>
      </c>
      <c r="L83" s="92">
        <v>349</v>
      </c>
      <c r="M83" s="71">
        <v>158</v>
      </c>
      <c r="N83" s="90">
        <v>114</v>
      </c>
      <c r="O83" s="6">
        <v>0.72151898734177211</v>
      </c>
      <c r="P83" s="71">
        <v>48</v>
      </c>
      <c r="Q83" s="90">
        <v>29</v>
      </c>
      <c r="R83" s="6">
        <v>0.60416666666666663</v>
      </c>
    </row>
    <row r="84" spans="1:18" customFormat="1" x14ac:dyDescent="0.25">
      <c r="A84" s="3" t="s">
        <v>471</v>
      </c>
      <c r="B84" s="71">
        <v>920</v>
      </c>
      <c r="C84" s="93">
        <v>673</v>
      </c>
      <c r="D84" s="71">
        <v>436</v>
      </c>
      <c r="E84" s="45">
        <v>0.64784546805349186</v>
      </c>
      <c r="F84" s="92">
        <v>362</v>
      </c>
      <c r="G84" s="71">
        <v>198</v>
      </c>
      <c r="H84" s="6">
        <v>0.54696132596685088</v>
      </c>
      <c r="I84" s="92">
        <v>118</v>
      </c>
      <c r="J84" s="71">
        <v>24</v>
      </c>
      <c r="K84" s="6">
        <v>0.20338983050847459</v>
      </c>
      <c r="L84" s="92">
        <v>920</v>
      </c>
      <c r="M84" s="71">
        <v>489</v>
      </c>
      <c r="N84" s="90">
        <v>349</v>
      </c>
      <c r="O84" s="6">
        <v>0.71370143149284249</v>
      </c>
      <c r="P84" s="71">
        <v>152</v>
      </c>
      <c r="Q84" s="90">
        <v>95</v>
      </c>
      <c r="R84" s="6">
        <v>0.625</v>
      </c>
    </row>
    <row r="85" spans="1:18" customFormat="1" x14ac:dyDescent="0.25">
      <c r="A85" s="3" t="s">
        <v>472</v>
      </c>
      <c r="B85" s="71">
        <v>182</v>
      </c>
      <c r="C85" s="93">
        <v>146</v>
      </c>
      <c r="D85" s="71">
        <v>82</v>
      </c>
      <c r="E85" s="45">
        <v>0.56164383561643838</v>
      </c>
      <c r="F85" s="92">
        <v>68</v>
      </c>
      <c r="G85" s="71">
        <v>52</v>
      </c>
      <c r="H85" s="6">
        <v>0.76470588235294112</v>
      </c>
      <c r="I85" s="92">
        <v>22</v>
      </c>
      <c r="J85" s="71">
        <v>15</v>
      </c>
      <c r="K85" s="6">
        <v>0.68181818181818177</v>
      </c>
      <c r="L85" s="92">
        <v>182</v>
      </c>
      <c r="M85" s="71">
        <v>85</v>
      </c>
      <c r="N85" s="90">
        <v>41</v>
      </c>
      <c r="O85" s="6">
        <v>0.4823529411764706</v>
      </c>
      <c r="P85" s="71">
        <v>38</v>
      </c>
      <c r="Q85" s="90">
        <v>19</v>
      </c>
      <c r="R85" s="6">
        <v>0.5</v>
      </c>
    </row>
    <row r="86" spans="1:18" customFormat="1" x14ac:dyDescent="0.25">
      <c r="A86" s="3" t="s">
        <v>473</v>
      </c>
      <c r="B86" s="71">
        <v>504</v>
      </c>
      <c r="C86" s="93">
        <v>283</v>
      </c>
      <c r="D86" s="71">
        <v>152</v>
      </c>
      <c r="E86" s="45">
        <v>0.53710247349823326</v>
      </c>
      <c r="F86" s="92">
        <v>256</v>
      </c>
      <c r="G86" s="71">
        <v>97</v>
      </c>
      <c r="H86" s="6">
        <v>0.37890625</v>
      </c>
      <c r="I86" s="92">
        <v>50</v>
      </c>
      <c r="J86" s="71">
        <v>12</v>
      </c>
      <c r="K86" s="6">
        <v>0.24</v>
      </c>
      <c r="L86" s="92">
        <v>504</v>
      </c>
      <c r="M86" s="71">
        <v>238</v>
      </c>
      <c r="N86" s="90">
        <v>176</v>
      </c>
      <c r="O86" s="6">
        <v>0.73949579831932777</v>
      </c>
      <c r="P86" s="71">
        <v>89</v>
      </c>
      <c r="Q86" s="90">
        <v>51</v>
      </c>
      <c r="R86" s="6">
        <v>0.5730337078651685</v>
      </c>
    </row>
    <row r="87" spans="1:18" customFormat="1" x14ac:dyDescent="0.25">
      <c r="A87" s="3" t="s">
        <v>474</v>
      </c>
      <c r="B87" s="71">
        <v>227</v>
      </c>
      <c r="C87" s="93">
        <v>151</v>
      </c>
      <c r="D87" s="71">
        <v>99</v>
      </c>
      <c r="E87" s="45">
        <v>0.6556291390728477</v>
      </c>
      <c r="F87" s="92">
        <v>98</v>
      </c>
      <c r="G87" s="71">
        <v>49</v>
      </c>
      <c r="H87" s="6">
        <v>0.5</v>
      </c>
      <c r="I87" s="92">
        <v>11</v>
      </c>
      <c r="J87" s="71">
        <v>5</v>
      </c>
      <c r="K87" s="6">
        <v>0.45454545454545453</v>
      </c>
      <c r="L87" s="92">
        <v>227</v>
      </c>
      <c r="M87" s="71">
        <v>114</v>
      </c>
      <c r="N87" s="90">
        <v>79</v>
      </c>
      <c r="O87" s="6">
        <v>0.69298245614035092</v>
      </c>
      <c r="P87" s="71">
        <v>31</v>
      </c>
      <c r="Q87" s="90">
        <v>18</v>
      </c>
      <c r="R87" s="6">
        <v>0.58064516129032262</v>
      </c>
    </row>
    <row r="88" spans="1:18" customFormat="1" x14ac:dyDescent="0.25">
      <c r="A88" s="3" t="s">
        <v>475</v>
      </c>
      <c r="B88" s="71">
        <v>539</v>
      </c>
      <c r="C88" s="93">
        <v>311</v>
      </c>
      <c r="D88" s="71">
        <v>198</v>
      </c>
      <c r="E88" s="45">
        <v>0.63665594855305463</v>
      </c>
      <c r="F88" s="92">
        <v>189</v>
      </c>
      <c r="G88" s="71">
        <v>74</v>
      </c>
      <c r="H88" s="6">
        <v>0.39153439153439151</v>
      </c>
      <c r="I88" s="92">
        <v>61</v>
      </c>
      <c r="J88" s="71">
        <v>18</v>
      </c>
      <c r="K88" s="6">
        <v>0.29508196721311475</v>
      </c>
      <c r="L88" s="92">
        <v>539</v>
      </c>
      <c r="M88" s="71">
        <v>340</v>
      </c>
      <c r="N88" s="90">
        <v>222</v>
      </c>
      <c r="O88" s="6">
        <v>0.65294117647058825</v>
      </c>
      <c r="P88" s="71">
        <v>80</v>
      </c>
      <c r="Q88" s="90">
        <v>40</v>
      </c>
      <c r="R88" s="6">
        <v>0.5</v>
      </c>
    </row>
    <row r="89" spans="1:18" customFormat="1" x14ac:dyDescent="0.25">
      <c r="A89" s="3" t="s">
        <v>476</v>
      </c>
      <c r="B89" s="71">
        <v>210</v>
      </c>
      <c r="C89" s="93">
        <v>96</v>
      </c>
      <c r="D89" s="71">
        <v>48</v>
      </c>
      <c r="E89" s="45">
        <v>0.5</v>
      </c>
      <c r="F89" s="92">
        <v>72</v>
      </c>
      <c r="G89" s="71">
        <v>44</v>
      </c>
      <c r="H89" s="6">
        <v>0.61111111111111116</v>
      </c>
      <c r="I89" s="92">
        <v>9</v>
      </c>
      <c r="J89" s="71">
        <v>2</v>
      </c>
      <c r="K89" s="6">
        <v>0.22222222222222221</v>
      </c>
      <c r="L89" s="92">
        <v>210</v>
      </c>
      <c r="M89" s="71">
        <v>37</v>
      </c>
      <c r="N89" s="90">
        <v>21</v>
      </c>
      <c r="O89" s="6">
        <v>0.56756756756756754</v>
      </c>
      <c r="P89" s="71">
        <v>30</v>
      </c>
      <c r="Q89" s="90">
        <v>19</v>
      </c>
      <c r="R89" s="6">
        <v>0.6333333333333333</v>
      </c>
    </row>
    <row r="90" spans="1:18" customFormat="1" x14ac:dyDescent="0.25">
      <c r="A90" s="2" t="s">
        <v>544</v>
      </c>
      <c r="B90" s="71">
        <v>3718</v>
      </c>
      <c r="C90" s="93">
        <v>2706</v>
      </c>
      <c r="D90" s="71">
        <v>1527</v>
      </c>
      <c r="E90" s="45">
        <v>0.56430155210643018</v>
      </c>
      <c r="F90" s="92">
        <v>1712</v>
      </c>
      <c r="G90" s="71">
        <v>1021</v>
      </c>
      <c r="H90" s="6">
        <v>0.59637850467289721</v>
      </c>
      <c r="I90" s="92">
        <v>347</v>
      </c>
      <c r="J90" s="71">
        <v>97</v>
      </c>
      <c r="K90" s="6">
        <v>0.27953890489913547</v>
      </c>
      <c r="L90" s="92">
        <v>3718</v>
      </c>
      <c r="M90" s="71">
        <v>1963</v>
      </c>
      <c r="N90" s="90">
        <v>1497</v>
      </c>
      <c r="O90" s="6">
        <v>0.76260825267447785</v>
      </c>
      <c r="P90" s="71">
        <v>463</v>
      </c>
      <c r="Q90" s="90">
        <v>273</v>
      </c>
      <c r="R90" s="6">
        <v>0.58963282937365014</v>
      </c>
    </row>
    <row r="91" spans="1:18" customFormat="1" x14ac:dyDescent="0.25">
      <c r="A91" s="3" t="s">
        <v>478</v>
      </c>
      <c r="B91" s="71">
        <v>318</v>
      </c>
      <c r="C91" s="93">
        <v>242</v>
      </c>
      <c r="D91" s="71">
        <v>145</v>
      </c>
      <c r="E91" s="45">
        <v>0.59917355371900827</v>
      </c>
      <c r="F91" s="92">
        <v>151</v>
      </c>
      <c r="G91" s="71">
        <v>94</v>
      </c>
      <c r="H91" s="6">
        <v>0.62251655629139069</v>
      </c>
      <c r="I91" s="92">
        <v>46</v>
      </c>
      <c r="J91" s="71">
        <v>20</v>
      </c>
      <c r="K91" s="6">
        <v>0.43478260869565216</v>
      </c>
      <c r="L91" s="92">
        <v>318</v>
      </c>
      <c r="M91" s="71">
        <v>224</v>
      </c>
      <c r="N91" s="90">
        <v>184</v>
      </c>
      <c r="O91" s="6">
        <v>0.8214285714285714</v>
      </c>
      <c r="P91" s="71">
        <v>34</v>
      </c>
      <c r="Q91" s="90">
        <v>24</v>
      </c>
      <c r="R91" s="6">
        <v>0.70588235294117652</v>
      </c>
    </row>
    <row r="92" spans="1:18" customFormat="1" x14ac:dyDescent="0.25">
      <c r="A92" s="3" t="s">
        <v>479</v>
      </c>
      <c r="B92" s="71">
        <v>228</v>
      </c>
      <c r="C92" s="93">
        <v>160</v>
      </c>
      <c r="D92" s="71">
        <v>111</v>
      </c>
      <c r="E92" s="45">
        <v>0.69374999999999998</v>
      </c>
      <c r="F92" s="92">
        <v>84</v>
      </c>
      <c r="G92" s="71">
        <v>59</v>
      </c>
      <c r="H92" s="6">
        <v>0.70238095238095233</v>
      </c>
      <c r="I92" s="92">
        <v>22</v>
      </c>
      <c r="J92" s="71">
        <v>7</v>
      </c>
      <c r="K92" s="6">
        <v>0.31818181818181818</v>
      </c>
      <c r="L92" s="92">
        <v>228</v>
      </c>
      <c r="M92" s="71">
        <v>136</v>
      </c>
      <c r="N92" s="90">
        <v>104</v>
      </c>
      <c r="O92" s="6">
        <v>0.76470588235294112</v>
      </c>
      <c r="P92" s="71">
        <v>43</v>
      </c>
      <c r="Q92" s="90">
        <v>23</v>
      </c>
      <c r="R92" s="6">
        <v>0.53488372093023251</v>
      </c>
    </row>
    <row r="93" spans="1:18" customFormat="1" x14ac:dyDescent="0.25">
      <c r="A93" s="3" t="s">
        <v>481</v>
      </c>
      <c r="B93" s="71">
        <v>222</v>
      </c>
      <c r="C93" s="93">
        <v>167</v>
      </c>
      <c r="D93" s="71">
        <v>100</v>
      </c>
      <c r="E93" s="45">
        <v>0.59880239520958078</v>
      </c>
      <c r="F93" s="92">
        <v>117</v>
      </c>
      <c r="G93" s="71">
        <v>62</v>
      </c>
      <c r="H93" s="6">
        <v>0.52991452991452992</v>
      </c>
      <c r="I93" s="92">
        <v>15</v>
      </c>
      <c r="J93" s="71">
        <v>5</v>
      </c>
      <c r="K93" s="6">
        <v>0.33333333333333331</v>
      </c>
      <c r="L93" s="92">
        <v>222</v>
      </c>
      <c r="M93" s="71">
        <v>75</v>
      </c>
      <c r="N93" s="90">
        <v>62</v>
      </c>
      <c r="O93" s="6">
        <v>0.82666666666666666</v>
      </c>
      <c r="P93" s="71">
        <v>43</v>
      </c>
      <c r="Q93" s="90">
        <v>23</v>
      </c>
      <c r="R93" s="6">
        <v>0.53488372093023251</v>
      </c>
    </row>
    <row r="94" spans="1:18" customFormat="1" x14ac:dyDescent="0.25">
      <c r="A94" s="3" t="s">
        <v>483</v>
      </c>
      <c r="B94" s="71">
        <v>260</v>
      </c>
      <c r="C94" s="93">
        <v>197</v>
      </c>
      <c r="D94" s="71">
        <v>128</v>
      </c>
      <c r="E94" s="45">
        <v>0.64974619289340096</v>
      </c>
      <c r="F94" s="92">
        <v>111</v>
      </c>
      <c r="G94" s="71">
        <v>73</v>
      </c>
      <c r="H94" s="6">
        <v>0.65765765765765771</v>
      </c>
      <c r="I94" s="92">
        <v>37</v>
      </c>
      <c r="J94" s="71">
        <v>13</v>
      </c>
      <c r="K94" s="6">
        <v>0.35135135135135137</v>
      </c>
      <c r="L94" s="92">
        <v>260</v>
      </c>
      <c r="M94" s="71">
        <v>127</v>
      </c>
      <c r="N94" s="90">
        <v>98</v>
      </c>
      <c r="O94" s="6">
        <v>0.77165354330708658</v>
      </c>
      <c r="P94" s="71">
        <v>42</v>
      </c>
      <c r="Q94" s="90">
        <v>27</v>
      </c>
      <c r="R94" s="6">
        <v>0.6428571428571429</v>
      </c>
    </row>
    <row r="95" spans="1:18" customFormat="1" x14ac:dyDescent="0.25">
      <c r="A95" s="3" t="s">
        <v>486</v>
      </c>
      <c r="B95" s="71">
        <v>453</v>
      </c>
      <c r="C95" s="93">
        <v>305</v>
      </c>
      <c r="D95" s="71">
        <v>170</v>
      </c>
      <c r="E95" s="45">
        <v>0.55737704918032782</v>
      </c>
      <c r="F95" s="92">
        <v>182</v>
      </c>
      <c r="G95" s="71">
        <v>88</v>
      </c>
      <c r="H95" s="6">
        <v>0.48351648351648352</v>
      </c>
      <c r="I95" s="92">
        <v>21</v>
      </c>
      <c r="J95" s="71">
        <v>4</v>
      </c>
      <c r="K95" s="6">
        <v>0.19047619047619047</v>
      </c>
      <c r="L95" s="92">
        <v>453</v>
      </c>
      <c r="M95" s="71">
        <v>269</v>
      </c>
      <c r="N95" s="90">
        <v>193</v>
      </c>
      <c r="O95" s="6">
        <v>0.71747211895910779</v>
      </c>
      <c r="P95" s="71">
        <v>43</v>
      </c>
      <c r="Q95" s="90">
        <v>27</v>
      </c>
      <c r="R95" s="6">
        <v>0.62790697674418605</v>
      </c>
    </row>
    <row r="96" spans="1:18" customFormat="1" x14ac:dyDescent="0.25">
      <c r="A96" s="3" t="s">
        <v>487</v>
      </c>
      <c r="B96" s="71">
        <v>386</v>
      </c>
      <c r="C96" s="93">
        <v>339</v>
      </c>
      <c r="D96" s="71">
        <v>189</v>
      </c>
      <c r="E96" s="45">
        <v>0.55752212389380529</v>
      </c>
      <c r="F96" s="92">
        <v>170</v>
      </c>
      <c r="G96" s="71">
        <v>127</v>
      </c>
      <c r="H96" s="6">
        <v>0.74705882352941178</v>
      </c>
      <c r="I96" s="92">
        <v>36</v>
      </c>
      <c r="J96" s="71">
        <v>14</v>
      </c>
      <c r="K96" s="6">
        <v>0.3888888888888889</v>
      </c>
      <c r="L96" s="92">
        <v>386</v>
      </c>
      <c r="M96" s="71">
        <v>157</v>
      </c>
      <c r="N96" s="90">
        <v>127</v>
      </c>
      <c r="O96" s="6">
        <v>0.80891719745222934</v>
      </c>
      <c r="P96" s="71">
        <v>47</v>
      </c>
      <c r="Q96" s="90">
        <v>27</v>
      </c>
      <c r="R96" s="6">
        <v>0.57446808510638303</v>
      </c>
    </row>
    <row r="97" spans="1:18" customFormat="1" x14ac:dyDescent="0.25">
      <c r="A97" s="3" t="s">
        <v>488</v>
      </c>
      <c r="B97" s="71">
        <v>278</v>
      </c>
      <c r="C97" s="93">
        <v>172</v>
      </c>
      <c r="D97" s="71">
        <v>118</v>
      </c>
      <c r="E97" s="45">
        <v>0.68604651162790697</v>
      </c>
      <c r="F97" s="92">
        <v>129</v>
      </c>
      <c r="G97" s="71">
        <v>65</v>
      </c>
      <c r="H97" s="6">
        <v>0.50387596899224807</v>
      </c>
      <c r="I97" s="92">
        <v>36</v>
      </c>
      <c r="J97" s="71">
        <v>7</v>
      </c>
      <c r="K97" s="6">
        <v>0.19444444444444445</v>
      </c>
      <c r="L97" s="92">
        <v>278</v>
      </c>
      <c r="M97" s="71">
        <v>143</v>
      </c>
      <c r="N97" s="90">
        <v>110</v>
      </c>
      <c r="O97" s="6">
        <v>0.76923076923076927</v>
      </c>
      <c r="P97" s="71">
        <v>33</v>
      </c>
      <c r="Q97" s="90">
        <v>18</v>
      </c>
      <c r="R97" s="6">
        <v>0.54545454545454541</v>
      </c>
    </row>
    <row r="98" spans="1:18" customFormat="1" x14ac:dyDescent="0.25">
      <c r="A98" s="3" t="s">
        <v>489</v>
      </c>
      <c r="B98" s="71">
        <v>768</v>
      </c>
      <c r="C98" s="93">
        <v>592</v>
      </c>
      <c r="D98" s="71">
        <v>388</v>
      </c>
      <c r="E98" s="45">
        <v>0.65540540540540537</v>
      </c>
      <c r="F98" s="92">
        <v>379</v>
      </c>
      <c r="G98" s="71">
        <v>197</v>
      </c>
      <c r="H98" s="6">
        <v>0.51978891820580475</v>
      </c>
      <c r="I98" s="92">
        <v>73</v>
      </c>
      <c r="J98" s="71">
        <v>13</v>
      </c>
      <c r="K98" s="6">
        <v>0.17808219178082191</v>
      </c>
      <c r="L98" s="92">
        <v>768</v>
      </c>
      <c r="M98" s="71">
        <v>322</v>
      </c>
      <c r="N98" s="90">
        <v>245</v>
      </c>
      <c r="O98" s="6">
        <v>0.76086956521739135</v>
      </c>
      <c r="P98" s="71">
        <v>84</v>
      </c>
      <c r="Q98" s="90">
        <v>44</v>
      </c>
      <c r="R98" s="6">
        <v>0.52380952380952384</v>
      </c>
    </row>
    <row r="99" spans="1:18" customFormat="1" x14ac:dyDescent="0.25">
      <c r="A99" s="3" t="s">
        <v>490</v>
      </c>
      <c r="B99" s="71">
        <v>258</v>
      </c>
      <c r="C99" s="93">
        <v>154</v>
      </c>
      <c r="D99" s="71">
        <v>107</v>
      </c>
      <c r="E99" s="45">
        <v>0.69480519480519476</v>
      </c>
      <c r="F99" s="92">
        <v>129</v>
      </c>
      <c r="G99" s="71">
        <v>89</v>
      </c>
      <c r="H99" s="6">
        <v>0.68992248062015504</v>
      </c>
      <c r="I99" s="92">
        <v>22</v>
      </c>
      <c r="J99" s="71">
        <v>6</v>
      </c>
      <c r="K99" s="6">
        <v>0.27272727272727271</v>
      </c>
      <c r="L99" s="92">
        <v>258</v>
      </c>
      <c r="M99" s="71">
        <v>175</v>
      </c>
      <c r="N99" s="90">
        <v>137</v>
      </c>
      <c r="O99" s="6">
        <v>0.78285714285714281</v>
      </c>
      <c r="P99" s="71">
        <v>30</v>
      </c>
      <c r="Q99" s="90">
        <v>13</v>
      </c>
      <c r="R99" s="6">
        <v>0.43333333333333335</v>
      </c>
    </row>
    <row r="100" spans="1:18" customFormat="1" x14ac:dyDescent="0.25">
      <c r="A100" s="3" t="s">
        <v>491</v>
      </c>
      <c r="B100" s="71">
        <v>0</v>
      </c>
      <c r="C100" s="93">
        <v>0</v>
      </c>
      <c r="D100" s="71">
        <v>0</v>
      </c>
      <c r="E100" s="45">
        <v>0</v>
      </c>
      <c r="F100" s="92">
        <v>0</v>
      </c>
      <c r="G100" s="71">
        <v>0</v>
      </c>
      <c r="H100" s="6">
        <v>0</v>
      </c>
      <c r="I100" s="92">
        <v>0</v>
      </c>
      <c r="J100" s="71">
        <v>0</v>
      </c>
      <c r="K100" s="6">
        <v>0</v>
      </c>
      <c r="L100" s="92">
        <v>0</v>
      </c>
      <c r="M100" s="71">
        <v>0</v>
      </c>
      <c r="N100" s="90">
        <v>0</v>
      </c>
      <c r="O100" s="6">
        <v>0</v>
      </c>
      <c r="P100" s="71">
        <v>0</v>
      </c>
      <c r="Q100" s="90">
        <v>0</v>
      </c>
      <c r="R100" s="6">
        <v>0</v>
      </c>
    </row>
    <row r="101" spans="1:18" customFormat="1" x14ac:dyDescent="0.25">
      <c r="A101" s="3" t="s">
        <v>492</v>
      </c>
      <c r="B101" s="71">
        <v>547</v>
      </c>
      <c r="C101" s="93">
        <v>378</v>
      </c>
      <c r="D101" s="71">
        <v>71</v>
      </c>
      <c r="E101" s="45">
        <v>0.18783068783068782</v>
      </c>
      <c r="F101" s="92">
        <v>260</v>
      </c>
      <c r="G101" s="71">
        <v>167</v>
      </c>
      <c r="H101" s="6">
        <v>0.64230769230769236</v>
      </c>
      <c r="I101" s="92">
        <v>39</v>
      </c>
      <c r="J101" s="71">
        <v>8</v>
      </c>
      <c r="K101" s="6">
        <v>0.20512820512820512</v>
      </c>
      <c r="L101" s="92">
        <v>547</v>
      </c>
      <c r="M101" s="71">
        <v>335</v>
      </c>
      <c r="N101" s="90">
        <v>237</v>
      </c>
      <c r="O101" s="6">
        <v>0.70746268656716416</v>
      </c>
      <c r="P101" s="71">
        <v>64</v>
      </c>
      <c r="Q101" s="90">
        <v>47</v>
      </c>
      <c r="R101" s="6">
        <v>0.734375</v>
      </c>
    </row>
    <row r="102" spans="1:18" customFormat="1" x14ac:dyDescent="0.25">
      <c r="A102" s="2" t="s">
        <v>545</v>
      </c>
      <c r="B102" s="71">
        <v>2479</v>
      </c>
      <c r="C102" s="93">
        <v>1750</v>
      </c>
      <c r="D102" s="71">
        <v>1084</v>
      </c>
      <c r="E102" s="45">
        <v>0.61942857142857144</v>
      </c>
      <c r="F102" s="92">
        <v>1171</v>
      </c>
      <c r="G102" s="71">
        <v>721</v>
      </c>
      <c r="H102" s="6">
        <v>0.61571306575576434</v>
      </c>
      <c r="I102" s="92">
        <v>266</v>
      </c>
      <c r="J102" s="71">
        <v>87</v>
      </c>
      <c r="K102" s="6">
        <v>0.32706766917293234</v>
      </c>
      <c r="L102" s="92">
        <v>2479</v>
      </c>
      <c r="M102" s="71">
        <v>1443</v>
      </c>
      <c r="N102" s="90">
        <v>1143</v>
      </c>
      <c r="O102" s="6">
        <v>0.79209979209979209</v>
      </c>
      <c r="P102" s="71">
        <v>329</v>
      </c>
      <c r="Q102" s="90">
        <v>213</v>
      </c>
      <c r="R102" s="6">
        <v>0.64741641337386013</v>
      </c>
    </row>
    <row r="103" spans="1:18" customFormat="1" x14ac:dyDescent="0.25">
      <c r="A103" s="3" t="s">
        <v>477</v>
      </c>
      <c r="B103" s="71">
        <v>249</v>
      </c>
      <c r="C103" s="93">
        <v>213</v>
      </c>
      <c r="D103" s="71">
        <v>156</v>
      </c>
      <c r="E103" s="45">
        <v>0.73239436619718312</v>
      </c>
      <c r="F103" s="92">
        <v>113</v>
      </c>
      <c r="G103" s="71">
        <v>90</v>
      </c>
      <c r="H103" s="6">
        <v>0.79646017699115046</v>
      </c>
      <c r="I103" s="92">
        <v>29</v>
      </c>
      <c r="J103" s="71">
        <v>23</v>
      </c>
      <c r="K103" s="6">
        <v>0.7931034482758621</v>
      </c>
      <c r="L103" s="92">
        <v>249</v>
      </c>
      <c r="M103" s="71">
        <v>135</v>
      </c>
      <c r="N103" s="90">
        <v>117</v>
      </c>
      <c r="O103" s="6">
        <v>0.8666666666666667</v>
      </c>
      <c r="P103" s="71">
        <v>27</v>
      </c>
      <c r="Q103" s="90">
        <v>22</v>
      </c>
      <c r="R103" s="6">
        <v>0.81481481481481477</v>
      </c>
    </row>
    <row r="104" spans="1:18" customFormat="1" x14ac:dyDescent="0.25">
      <c r="A104" s="3" t="s">
        <v>480</v>
      </c>
      <c r="B104" s="71">
        <v>609</v>
      </c>
      <c r="C104" s="93">
        <v>375</v>
      </c>
      <c r="D104" s="71">
        <v>250</v>
      </c>
      <c r="E104" s="45">
        <v>0.66666666666666663</v>
      </c>
      <c r="F104" s="92">
        <v>259</v>
      </c>
      <c r="G104" s="71">
        <v>144</v>
      </c>
      <c r="H104" s="6">
        <v>0.55598455598455598</v>
      </c>
      <c r="I104" s="92">
        <v>84</v>
      </c>
      <c r="J104" s="71">
        <v>19</v>
      </c>
      <c r="K104" s="6">
        <v>0.22619047619047619</v>
      </c>
      <c r="L104" s="92">
        <v>609</v>
      </c>
      <c r="M104" s="71">
        <v>426</v>
      </c>
      <c r="N104" s="90">
        <v>351</v>
      </c>
      <c r="O104" s="6">
        <v>0.823943661971831</v>
      </c>
      <c r="P104" s="71">
        <v>103</v>
      </c>
      <c r="Q104" s="90">
        <v>71</v>
      </c>
      <c r="R104" s="6">
        <v>0.68932038834951459</v>
      </c>
    </row>
    <row r="105" spans="1:18" customFormat="1" x14ac:dyDescent="0.25">
      <c r="A105" s="3" t="s">
        <v>482</v>
      </c>
      <c r="B105" s="71">
        <v>319</v>
      </c>
      <c r="C105" s="93">
        <v>214</v>
      </c>
      <c r="D105" s="71">
        <v>137</v>
      </c>
      <c r="E105" s="45">
        <v>0.64018691588785048</v>
      </c>
      <c r="F105" s="92">
        <v>146</v>
      </c>
      <c r="G105" s="71">
        <v>107</v>
      </c>
      <c r="H105" s="6">
        <v>0.73287671232876717</v>
      </c>
      <c r="I105" s="92">
        <v>47</v>
      </c>
      <c r="J105" s="71">
        <v>16</v>
      </c>
      <c r="K105" s="6">
        <v>0.34042553191489361</v>
      </c>
      <c r="L105" s="92">
        <v>319</v>
      </c>
      <c r="M105" s="71">
        <v>176</v>
      </c>
      <c r="N105" s="90">
        <v>146</v>
      </c>
      <c r="O105" s="6">
        <v>0.82954545454545459</v>
      </c>
      <c r="P105" s="71">
        <v>49</v>
      </c>
      <c r="Q105" s="90">
        <v>25</v>
      </c>
      <c r="R105" s="6">
        <v>0.51020408163265307</v>
      </c>
    </row>
    <row r="106" spans="1:18" customFormat="1" x14ac:dyDescent="0.25">
      <c r="A106" s="3" t="s">
        <v>484</v>
      </c>
      <c r="B106" s="71">
        <v>554</v>
      </c>
      <c r="C106" s="93">
        <v>437</v>
      </c>
      <c r="D106" s="71">
        <v>276</v>
      </c>
      <c r="E106" s="45">
        <v>0.63157894736842102</v>
      </c>
      <c r="F106" s="92">
        <v>280</v>
      </c>
      <c r="G106" s="71">
        <v>165</v>
      </c>
      <c r="H106" s="6">
        <v>0.5892857142857143</v>
      </c>
      <c r="I106" s="92">
        <v>43</v>
      </c>
      <c r="J106" s="71">
        <v>13</v>
      </c>
      <c r="K106" s="6">
        <v>0.30232558139534882</v>
      </c>
      <c r="L106" s="92">
        <v>554</v>
      </c>
      <c r="M106" s="71">
        <v>238</v>
      </c>
      <c r="N106" s="90">
        <v>191</v>
      </c>
      <c r="O106" s="6">
        <v>0.80252100840336138</v>
      </c>
      <c r="P106" s="71">
        <v>65</v>
      </c>
      <c r="Q106" s="90">
        <v>43</v>
      </c>
      <c r="R106" s="6">
        <v>0.66153846153846152</v>
      </c>
    </row>
    <row r="107" spans="1:18" customFormat="1" x14ac:dyDescent="0.25">
      <c r="A107" s="3" t="s">
        <v>485</v>
      </c>
      <c r="B107" s="71">
        <v>748</v>
      </c>
      <c r="C107" s="93">
        <v>511</v>
      </c>
      <c r="D107" s="71">
        <v>265</v>
      </c>
      <c r="E107" s="45">
        <v>0.51859099804305286</v>
      </c>
      <c r="F107" s="92">
        <v>373</v>
      </c>
      <c r="G107" s="71">
        <v>215</v>
      </c>
      <c r="H107" s="6">
        <v>0.57640750670241292</v>
      </c>
      <c r="I107" s="92">
        <v>63</v>
      </c>
      <c r="J107" s="71">
        <v>16</v>
      </c>
      <c r="K107" s="6">
        <v>0.25396825396825395</v>
      </c>
      <c r="L107" s="92">
        <v>748</v>
      </c>
      <c r="M107" s="71">
        <v>468</v>
      </c>
      <c r="N107" s="90">
        <v>338</v>
      </c>
      <c r="O107" s="6">
        <v>0.72222222222222221</v>
      </c>
      <c r="P107" s="71">
        <v>85</v>
      </c>
      <c r="Q107" s="90">
        <v>52</v>
      </c>
      <c r="R107" s="6">
        <v>0.61176470588235299</v>
      </c>
    </row>
    <row r="108" spans="1:18" customFormat="1" x14ac:dyDescent="0.25">
      <c r="A108" s="2" t="s">
        <v>42</v>
      </c>
      <c r="B108" s="71">
        <v>5677</v>
      </c>
      <c r="C108" s="93">
        <v>3993</v>
      </c>
      <c r="D108" s="71">
        <v>2226</v>
      </c>
      <c r="E108" s="45">
        <v>0.55747558226897065</v>
      </c>
      <c r="F108" s="92">
        <v>2352</v>
      </c>
      <c r="G108" s="71">
        <v>1386</v>
      </c>
      <c r="H108" s="6">
        <v>0.5892857142857143</v>
      </c>
      <c r="I108" s="92">
        <v>384</v>
      </c>
      <c r="J108" s="71">
        <v>117</v>
      </c>
      <c r="K108" s="6">
        <v>0.3046875</v>
      </c>
      <c r="L108" s="92">
        <v>5676</v>
      </c>
      <c r="M108" s="71">
        <v>3419</v>
      </c>
      <c r="N108" s="90">
        <v>2617</v>
      </c>
      <c r="O108" s="6">
        <v>0.76542848786194795</v>
      </c>
      <c r="P108" s="71">
        <v>733</v>
      </c>
      <c r="Q108" s="90">
        <v>508</v>
      </c>
      <c r="R108" s="6">
        <v>0.69304229195088674</v>
      </c>
    </row>
    <row r="109" spans="1:18" customFormat="1" x14ac:dyDescent="0.25">
      <c r="A109" s="3" t="s">
        <v>508</v>
      </c>
      <c r="B109" s="71">
        <v>580</v>
      </c>
      <c r="C109" s="93">
        <v>453</v>
      </c>
      <c r="D109" s="71">
        <v>250</v>
      </c>
      <c r="E109" s="45">
        <v>0.55187637969094927</v>
      </c>
      <c r="F109" s="92">
        <v>278</v>
      </c>
      <c r="G109" s="71">
        <v>209</v>
      </c>
      <c r="H109" s="6">
        <v>0.75179856115107913</v>
      </c>
      <c r="I109" s="92">
        <v>61</v>
      </c>
      <c r="J109" s="71">
        <v>23</v>
      </c>
      <c r="K109" s="6">
        <v>0.37704918032786883</v>
      </c>
      <c r="L109" s="92">
        <v>580</v>
      </c>
      <c r="M109" s="71">
        <v>399</v>
      </c>
      <c r="N109" s="90">
        <v>338</v>
      </c>
      <c r="O109" s="6">
        <v>0.84711779448621549</v>
      </c>
      <c r="P109" s="71">
        <v>87</v>
      </c>
      <c r="Q109" s="90">
        <v>67</v>
      </c>
      <c r="R109" s="6">
        <v>0.77011494252873558</v>
      </c>
    </row>
    <row r="110" spans="1:18" customFormat="1" x14ac:dyDescent="0.25">
      <c r="A110" s="3" t="s">
        <v>509</v>
      </c>
      <c r="B110" s="71">
        <v>1200</v>
      </c>
      <c r="C110" s="93">
        <v>739</v>
      </c>
      <c r="D110" s="71">
        <v>407</v>
      </c>
      <c r="E110" s="45">
        <v>0.55074424898511498</v>
      </c>
      <c r="F110" s="92">
        <v>481</v>
      </c>
      <c r="G110" s="71">
        <v>295</v>
      </c>
      <c r="H110" s="6">
        <v>0.61330561330561328</v>
      </c>
      <c r="I110" s="92">
        <v>100</v>
      </c>
      <c r="J110" s="71">
        <v>29</v>
      </c>
      <c r="K110" s="6">
        <v>0.28999999999999998</v>
      </c>
      <c r="L110" s="92">
        <v>1200</v>
      </c>
      <c r="M110" s="71">
        <v>721</v>
      </c>
      <c r="N110" s="90">
        <v>559</v>
      </c>
      <c r="O110" s="6">
        <v>0.77531206657420249</v>
      </c>
      <c r="P110" s="71">
        <v>165</v>
      </c>
      <c r="Q110" s="90">
        <v>114</v>
      </c>
      <c r="R110" s="6">
        <v>0.69090909090909092</v>
      </c>
    </row>
    <row r="111" spans="1:18" customFormat="1" x14ac:dyDescent="0.25">
      <c r="A111" s="3" t="s">
        <v>510</v>
      </c>
      <c r="B111" s="71">
        <v>1083</v>
      </c>
      <c r="C111" s="93">
        <v>749</v>
      </c>
      <c r="D111" s="71">
        <v>385</v>
      </c>
      <c r="E111" s="45">
        <v>0.51401869158878499</v>
      </c>
      <c r="F111" s="92">
        <v>428</v>
      </c>
      <c r="G111" s="71">
        <v>188</v>
      </c>
      <c r="H111" s="6">
        <v>0.43925233644859812</v>
      </c>
      <c r="I111" s="92">
        <v>90</v>
      </c>
      <c r="J111" s="71">
        <v>12</v>
      </c>
      <c r="K111" s="6">
        <v>0.13333333333333333</v>
      </c>
      <c r="L111" s="92">
        <v>1083</v>
      </c>
      <c r="M111" s="71">
        <v>762</v>
      </c>
      <c r="N111" s="90">
        <v>510</v>
      </c>
      <c r="O111" s="6">
        <v>0.6692913385826772</v>
      </c>
      <c r="P111" s="71">
        <v>148</v>
      </c>
      <c r="Q111" s="90">
        <v>110</v>
      </c>
      <c r="R111" s="6">
        <v>0.7432432432432432</v>
      </c>
    </row>
    <row r="112" spans="1:18" customFormat="1" x14ac:dyDescent="0.25">
      <c r="A112" s="3" t="s">
        <v>511</v>
      </c>
      <c r="B112" s="71">
        <v>1179</v>
      </c>
      <c r="C112" s="93">
        <v>802</v>
      </c>
      <c r="D112" s="71">
        <v>493</v>
      </c>
      <c r="E112" s="45">
        <v>0.61471321695760595</v>
      </c>
      <c r="F112" s="92">
        <v>462</v>
      </c>
      <c r="G112" s="71">
        <v>251</v>
      </c>
      <c r="H112" s="6">
        <v>0.54329004329004327</v>
      </c>
      <c r="I112" s="92">
        <v>54</v>
      </c>
      <c r="J112" s="71">
        <v>19</v>
      </c>
      <c r="K112" s="6">
        <v>0.35185185185185186</v>
      </c>
      <c r="L112" s="92">
        <v>1178</v>
      </c>
      <c r="M112" s="71">
        <v>539</v>
      </c>
      <c r="N112" s="90">
        <v>422</v>
      </c>
      <c r="O112" s="6">
        <v>0.78293135435992578</v>
      </c>
      <c r="P112" s="71">
        <v>146</v>
      </c>
      <c r="Q112" s="90">
        <v>82</v>
      </c>
      <c r="R112" s="6">
        <v>0.56164383561643838</v>
      </c>
    </row>
    <row r="113" spans="1:18" customFormat="1" x14ac:dyDescent="0.25">
      <c r="A113" s="3" t="s">
        <v>512</v>
      </c>
      <c r="B113" s="71">
        <v>1635</v>
      </c>
      <c r="C113" s="93">
        <v>1250</v>
      </c>
      <c r="D113" s="71">
        <v>691</v>
      </c>
      <c r="E113" s="45">
        <v>0.55279999999999996</v>
      </c>
      <c r="F113" s="92">
        <v>703</v>
      </c>
      <c r="G113" s="71">
        <v>443</v>
      </c>
      <c r="H113" s="6">
        <v>0.63015647226173543</v>
      </c>
      <c r="I113" s="92">
        <v>79</v>
      </c>
      <c r="J113" s="71">
        <v>34</v>
      </c>
      <c r="K113" s="6">
        <v>0.43037974683544306</v>
      </c>
      <c r="L113" s="92">
        <v>1635</v>
      </c>
      <c r="M113" s="71">
        <v>998</v>
      </c>
      <c r="N113" s="90">
        <v>788</v>
      </c>
      <c r="O113" s="6">
        <v>0.78957915831663328</v>
      </c>
      <c r="P113" s="71">
        <v>187</v>
      </c>
      <c r="Q113" s="90">
        <v>135</v>
      </c>
      <c r="R113" s="6">
        <v>0.72192513368983957</v>
      </c>
    </row>
    <row r="114" spans="1:18" customFormat="1" x14ac:dyDescent="0.25">
      <c r="A114" s="2" t="s">
        <v>538</v>
      </c>
      <c r="B114" s="71">
        <v>2774</v>
      </c>
      <c r="C114" s="93">
        <v>1928</v>
      </c>
      <c r="D114" s="71">
        <v>1058</v>
      </c>
      <c r="E114" s="45">
        <v>0.54875518672199175</v>
      </c>
      <c r="F114" s="92">
        <v>1192</v>
      </c>
      <c r="G114" s="71">
        <v>817</v>
      </c>
      <c r="H114" s="6">
        <v>0.68540268456375841</v>
      </c>
      <c r="I114" s="92">
        <v>195</v>
      </c>
      <c r="J114" s="71">
        <v>67</v>
      </c>
      <c r="K114" s="6">
        <v>0.34358974358974359</v>
      </c>
      <c r="L114" s="92">
        <v>2773</v>
      </c>
      <c r="M114" s="71">
        <v>1385</v>
      </c>
      <c r="N114" s="90">
        <v>1074</v>
      </c>
      <c r="O114" s="6">
        <v>0.77545126353790617</v>
      </c>
      <c r="P114" s="71">
        <v>266</v>
      </c>
      <c r="Q114" s="90">
        <v>190</v>
      </c>
      <c r="R114" s="6">
        <v>0.7142857142857143</v>
      </c>
    </row>
    <row r="115" spans="1:18" customFormat="1" x14ac:dyDescent="0.25">
      <c r="A115" s="3" t="s">
        <v>435</v>
      </c>
      <c r="B115" s="71">
        <v>585</v>
      </c>
      <c r="C115" s="93">
        <v>456</v>
      </c>
      <c r="D115" s="71">
        <v>248</v>
      </c>
      <c r="E115" s="45">
        <v>0.54385964912280704</v>
      </c>
      <c r="F115" s="92">
        <v>265</v>
      </c>
      <c r="G115" s="71">
        <v>211</v>
      </c>
      <c r="H115" s="6">
        <v>0.79622641509433967</v>
      </c>
      <c r="I115" s="92">
        <v>36</v>
      </c>
      <c r="J115" s="71">
        <v>11</v>
      </c>
      <c r="K115" s="6">
        <v>0.30555555555555558</v>
      </c>
      <c r="L115" s="92">
        <v>585</v>
      </c>
      <c r="M115" s="71">
        <v>322</v>
      </c>
      <c r="N115" s="90">
        <v>270</v>
      </c>
      <c r="O115" s="6">
        <v>0.83850931677018636</v>
      </c>
      <c r="P115" s="71">
        <v>51</v>
      </c>
      <c r="Q115" s="90">
        <v>33</v>
      </c>
      <c r="R115" s="6">
        <v>0.6470588235294118</v>
      </c>
    </row>
    <row r="116" spans="1:18" customFormat="1" x14ac:dyDescent="0.25">
      <c r="A116" s="3" t="s">
        <v>436</v>
      </c>
      <c r="B116" s="71">
        <v>1224</v>
      </c>
      <c r="C116" s="93">
        <v>795</v>
      </c>
      <c r="D116" s="71">
        <v>462</v>
      </c>
      <c r="E116" s="45">
        <v>0.5811320754716981</v>
      </c>
      <c r="F116" s="92">
        <v>538</v>
      </c>
      <c r="G116" s="71">
        <v>361</v>
      </c>
      <c r="H116" s="6">
        <v>0.67100371747211895</v>
      </c>
      <c r="I116" s="92">
        <v>74</v>
      </c>
      <c r="J116" s="71">
        <v>37</v>
      </c>
      <c r="K116" s="6">
        <v>0.5</v>
      </c>
      <c r="L116" s="92">
        <v>1223</v>
      </c>
      <c r="M116" s="71">
        <v>596</v>
      </c>
      <c r="N116" s="90">
        <v>472</v>
      </c>
      <c r="O116" s="6">
        <v>0.79194630872483218</v>
      </c>
      <c r="P116" s="71">
        <v>123</v>
      </c>
      <c r="Q116" s="90">
        <v>93</v>
      </c>
      <c r="R116" s="6">
        <v>0.75609756097560976</v>
      </c>
    </row>
    <row r="117" spans="1:18" customFormat="1" x14ac:dyDescent="0.25">
      <c r="A117" s="3" t="s">
        <v>437</v>
      </c>
      <c r="B117" s="71">
        <v>195</v>
      </c>
      <c r="C117" s="93">
        <v>149</v>
      </c>
      <c r="D117" s="71">
        <v>87</v>
      </c>
      <c r="E117" s="45">
        <v>0.58389261744966447</v>
      </c>
      <c r="F117" s="92">
        <v>72</v>
      </c>
      <c r="G117" s="71">
        <v>47</v>
      </c>
      <c r="H117" s="6">
        <v>0.65277777777777779</v>
      </c>
      <c r="I117" s="92">
        <v>37</v>
      </c>
      <c r="J117" s="71">
        <v>14</v>
      </c>
      <c r="K117" s="6">
        <v>0.3783783783783784</v>
      </c>
      <c r="L117" s="92">
        <v>195</v>
      </c>
      <c r="M117" s="71">
        <v>87</v>
      </c>
      <c r="N117" s="90">
        <v>59</v>
      </c>
      <c r="O117" s="6">
        <v>0.67816091954022983</v>
      </c>
      <c r="P117" s="71">
        <v>22</v>
      </c>
      <c r="Q117" s="90">
        <v>12</v>
      </c>
      <c r="R117" s="6">
        <v>0.54545454545454541</v>
      </c>
    </row>
    <row r="118" spans="1:18" customFormat="1" x14ac:dyDescent="0.25">
      <c r="A118" s="3" t="s">
        <v>438</v>
      </c>
      <c r="B118" s="71">
        <v>124</v>
      </c>
      <c r="C118" s="93">
        <v>62</v>
      </c>
      <c r="D118" s="71">
        <v>27</v>
      </c>
      <c r="E118" s="45">
        <v>0.43548387096774194</v>
      </c>
      <c r="F118" s="92">
        <v>37</v>
      </c>
      <c r="G118" s="71">
        <v>31</v>
      </c>
      <c r="H118" s="6">
        <v>0.83783783783783783</v>
      </c>
      <c r="I118" s="92">
        <v>6</v>
      </c>
      <c r="J118" s="71">
        <v>0</v>
      </c>
      <c r="K118" s="6">
        <v>0</v>
      </c>
      <c r="L118" s="92">
        <v>124</v>
      </c>
      <c r="M118" s="71">
        <v>37</v>
      </c>
      <c r="N118" s="90">
        <v>26</v>
      </c>
      <c r="O118" s="6">
        <v>0.70270270270270274</v>
      </c>
      <c r="P118" s="71">
        <v>11</v>
      </c>
      <c r="Q118" s="90">
        <v>10</v>
      </c>
      <c r="R118" s="6">
        <v>0.90909090909090906</v>
      </c>
    </row>
    <row r="119" spans="1:18" customFormat="1" x14ac:dyDescent="0.25">
      <c r="A119" s="3" t="s">
        <v>551</v>
      </c>
      <c r="B119" s="71">
        <v>646</v>
      </c>
      <c r="C119" s="93">
        <v>466</v>
      </c>
      <c r="D119" s="71">
        <v>234</v>
      </c>
      <c r="E119" s="45">
        <v>0.50214592274678116</v>
      </c>
      <c r="F119" s="92">
        <v>280</v>
      </c>
      <c r="G119" s="71">
        <v>167</v>
      </c>
      <c r="H119" s="6">
        <v>0.59642857142857142</v>
      </c>
      <c r="I119" s="92">
        <v>42</v>
      </c>
      <c r="J119" s="71">
        <v>5</v>
      </c>
      <c r="K119" s="6">
        <v>0.11904761904761904</v>
      </c>
      <c r="L119" s="92">
        <v>646</v>
      </c>
      <c r="M119" s="71">
        <v>343</v>
      </c>
      <c r="N119" s="90">
        <v>247</v>
      </c>
      <c r="O119" s="6">
        <v>0.72011661807580174</v>
      </c>
      <c r="P119" s="71">
        <v>59</v>
      </c>
      <c r="Q119" s="90">
        <v>42</v>
      </c>
      <c r="R119" s="6">
        <v>0.71186440677966101</v>
      </c>
    </row>
    <row r="120" spans="1:18" customFormat="1" x14ac:dyDescent="0.25">
      <c r="A120" s="2" t="s">
        <v>546</v>
      </c>
      <c r="B120" s="71">
        <v>2688</v>
      </c>
      <c r="C120" s="93">
        <v>1814</v>
      </c>
      <c r="D120" s="71">
        <v>1100</v>
      </c>
      <c r="E120" s="45">
        <v>0.60639470782800442</v>
      </c>
      <c r="F120" s="92">
        <v>1034</v>
      </c>
      <c r="G120" s="71">
        <v>617</v>
      </c>
      <c r="H120" s="6">
        <v>0.59671179883945846</v>
      </c>
      <c r="I120" s="92">
        <v>214</v>
      </c>
      <c r="J120" s="71">
        <v>71</v>
      </c>
      <c r="K120" s="6">
        <v>0.33177570093457942</v>
      </c>
      <c r="L120" s="92">
        <v>2688</v>
      </c>
      <c r="M120" s="71">
        <v>1607</v>
      </c>
      <c r="N120" s="90">
        <v>1289</v>
      </c>
      <c r="O120" s="6">
        <v>0.80211574362165527</v>
      </c>
      <c r="P120" s="71">
        <v>320</v>
      </c>
      <c r="Q120" s="90">
        <v>204</v>
      </c>
      <c r="R120" s="6">
        <v>0.63749999999999996</v>
      </c>
    </row>
    <row r="121" spans="1:18" customFormat="1" x14ac:dyDescent="0.25">
      <c r="A121" s="3" t="s">
        <v>513</v>
      </c>
      <c r="B121" s="71">
        <v>1163</v>
      </c>
      <c r="C121" s="93">
        <v>734</v>
      </c>
      <c r="D121" s="71">
        <v>444</v>
      </c>
      <c r="E121" s="45">
        <v>0.60490463215258861</v>
      </c>
      <c r="F121" s="92">
        <v>463</v>
      </c>
      <c r="G121" s="71">
        <v>301</v>
      </c>
      <c r="H121" s="6">
        <v>0.6501079913606912</v>
      </c>
      <c r="I121" s="92">
        <v>107</v>
      </c>
      <c r="J121" s="71">
        <v>42</v>
      </c>
      <c r="K121" s="6">
        <v>0.3925233644859813</v>
      </c>
      <c r="L121" s="92">
        <v>1163</v>
      </c>
      <c r="M121" s="71">
        <v>685</v>
      </c>
      <c r="N121" s="90">
        <v>528</v>
      </c>
      <c r="O121" s="6">
        <v>0.77080291970802917</v>
      </c>
      <c r="P121" s="71">
        <v>155</v>
      </c>
      <c r="Q121" s="90">
        <v>89</v>
      </c>
      <c r="R121" s="6">
        <v>0.5741935483870968</v>
      </c>
    </row>
    <row r="122" spans="1:18" customFormat="1" x14ac:dyDescent="0.25">
      <c r="A122" s="3" t="s">
        <v>514</v>
      </c>
      <c r="B122" s="71">
        <v>264</v>
      </c>
      <c r="C122" s="93">
        <v>164</v>
      </c>
      <c r="D122" s="71">
        <v>95</v>
      </c>
      <c r="E122" s="45">
        <v>0.57926829268292679</v>
      </c>
      <c r="F122" s="92">
        <v>102</v>
      </c>
      <c r="G122" s="71">
        <v>42</v>
      </c>
      <c r="H122" s="6">
        <v>0.41176470588235292</v>
      </c>
      <c r="I122" s="92">
        <v>17</v>
      </c>
      <c r="J122" s="71">
        <v>10</v>
      </c>
      <c r="K122" s="6">
        <v>0.58823529411764708</v>
      </c>
      <c r="L122" s="92">
        <v>264</v>
      </c>
      <c r="M122" s="71">
        <v>130</v>
      </c>
      <c r="N122" s="90">
        <v>96</v>
      </c>
      <c r="O122" s="6">
        <v>0.7384615384615385</v>
      </c>
      <c r="P122" s="71">
        <v>29</v>
      </c>
      <c r="Q122" s="90">
        <v>18</v>
      </c>
      <c r="R122" s="6">
        <v>0.62068965517241381</v>
      </c>
    </row>
    <row r="123" spans="1:18" customFormat="1" x14ac:dyDescent="0.25">
      <c r="A123" s="3" t="s">
        <v>515</v>
      </c>
      <c r="B123" s="71">
        <v>1261</v>
      </c>
      <c r="C123" s="93">
        <v>916</v>
      </c>
      <c r="D123" s="71">
        <v>561</v>
      </c>
      <c r="E123" s="45">
        <v>0.61244541484716153</v>
      </c>
      <c r="F123" s="92">
        <v>469</v>
      </c>
      <c r="G123" s="71">
        <v>274</v>
      </c>
      <c r="H123" s="6">
        <v>0.58422174840085284</v>
      </c>
      <c r="I123" s="92">
        <v>90</v>
      </c>
      <c r="J123" s="71">
        <v>19</v>
      </c>
      <c r="K123" s="6">
        <v>0.21111111111111111</v>
      </c>
      <c r="L123" s="92">
        <v>1261</v>
      </c>
      <c r="M123" s="71">
        <v>792</v>
      </c>
      <c r="N123" s="90">
        <v>665</v>
      </c>
      <c r="O123" s="6">
        <v>0.83964646464646464</v>
      </c>
      <c r="P123" s="71">
        <v>136</v>
      </c>
      <c r="Q123" s="90">
        <v>97</v>
      </c>
      <c r="R123" s="6">
        <v>0.71323529411764708</v>
      </c>
    </row>
    <row r="124" spans="1:18" customFormat="1" x14ac:dyDescent="0.25">
      <c r="A124" s="2" t="s">
        <v>539</v>
      </c>
      <c r="B124" s="71">
        <v>3124</v>
      </c>
      <c r="C124" s="93">
        <v>2121</v>
      </c>
      <c r="D124" s="71">
        <v>1177</v>
      </c>
      <c r="E124" s="45">
        <v>0.55492692126355492</v>
      </c>
      <c r="F124" s="92">
        <v>1333</v>
      </c>
      <c r="G124" s="71">
        <v>754</v>
      </c>
      <c r="H124" s="6">
        <v>0.56564141035258819</v>
      </c>
      <c r="I124" s="92">
        <v>272</v>
      </c>
      <c r="J124" s="71">
        <v>67</v>
      </c>
      <c r="K124" s="6">
        <v>0.24632352941176472</v>
      </c>
      <c r="L124" s="92">
        <v>3123</v>
      </c>
      <c r="M124" s="71">
        <v>1219</v>
      </c>
      <c r="N124" s="90">
        <v>931</v>
      </c>
      <c r="O124" s="6">
        <v>0.76374077112387206</v>
      </c>
      <c r="P124" s="71">
        <v>363</v>
      </c>
      <c r="Q124" s="90">
        <v>235</v>
      </c>
      <c r="R124" s="6">
        <v>0.64738292011019283</v>
      </c>
    </row>
    <row r="125" spans="1:18" customFormat="1" x14ac:dyDescent="0.25">
      <c r="A125" s="3" t="s">
        <v>439</v>
      </c>
      <c r="B125" s="71">
        <v>475</v>
      </c>
      <c r="C125" s="93">
        <v>287</v>
      </c>
      <c r="D125" s="71">
        <v>150</v>
      </c>
      <c r="E125" s="45">
        <v>0.52264808362369342</v>
      </c>
      <c r="F125" s="92">
        <v>212</v>
      </c>
      <c r="G125" s="71">
        <v>145</v>
      </c>
      <c r="H125" s="6">
        <v>0.68396226415094341</v>
      </c>
      <c r="I125" s="92">
        <v>55</v>
      </c>
      <c r="J125" s="71">
        <v>20</v>
      </c>
      <c r="K125" s="6">
        <v>0.36363636363636365</v>
      </c>
      <c r="L125" s="92">
        <v>475</v>
      </c>
      <c r="M125" s="71">
        <v>206</v>
      </c>
      <c r="N125" s="90">
        <v>165</v>
      </c>
      <c r="O125" s="6">
        <v>0.80097087378640774</v>
      </c>
      <c r="P125" s="71">
        <v>75</v>
      </c>
      <c r="Q125" s="90">
        <v>53</v>
      </c>
      <c r="R125" s="6">
        <v>0.70666666666666667</v>
      </c>
    </row>
    <row r="126" spans="1:18" customFormat="1" x14ac:dyDescent="0.25">
      <c r="A126" s="3" t="s">
        <v>440</v>
      </c>
      <c r="B126" s="71">
        <v>240</v>
      </c>
      <c r="C126" s="93">
        <v>193</v>
      </c>
      <c r="D126" s="71">
        <v>120</v>
      </c>
      <c r="E126" s="45">
        <v>0.62176165803108807</v>
      </c>
      <c r="F126" s="92">
        <v>104</v>
      </c>
      <c r="G126" s="71">
        <v>80</v>
      </c>
      <c r="H126" s="6">
        <v>0.76923076923076927</v>
      </c>
      <c r="I126" s="92">
        <v>8</v>
      </c>
      <c r="J126" s="71">
        <v>2</v>
      </c>
      <c r="K126" s="6">
        <v>0.25</v>
      </c>
      <c r="L126" s="92">
        <v>240</v>
      </c>
      <c r="M126" s="71">
        <v>102</v>
      </c>
      <c r="N126" s="90">
        <v>73</v>
      </c>
      <c r="O126" s="6">
        <v>0.71568627450980393</v>
      </c>
      <c r="P126" s="71">
        <v>18</v>
      </c>
      <c r="Q126" s="90">
        <v>9</v>
      </c>
      <c r="R126" s="6">
        <v>0.5</v>
      </c>
    </row>
    <row r="127" spans="1:18" customFormat="1" x14ac:dyDescent="0.25">
      <c r="A127" s="3" t="s">
        <v>441</v>
      </c>
      <c r="B127" s="71">
        <v>339</v>
      </c>
      <c r="C127" s="93">
        <v>220</v>
      </c>
      <c r="D127" s="71">
        <v>105</v>
      </c>
      <c r="E127" s="45">
        <v>0.47727272727272729</v>
      </c>
      <c r="F127" s="92">
        <v>154</v>
      </c>
      <c r="G127" s="71">
        <v>85</v>
      </c>
      <c r="H127" s="6">
        <v>0.55194805194805197</v>
      </c>
      <c r="I127" s="92">
        <v>35</v>
      </c>
      <c r="J127" s="71">
        <v>10</v>
      </c>
      <c r="K127" s="6">
        <v>0.2857142857142857</v>
      </c>
      <c r="L127" s="92">
        <v>339</v>
      </c>
      <c r="M127" s="71">
        <v>218</v>
      </c>
      <c r="N127" s="90">
        <v>162</v>
      </c>
      <c r="O127" s="6">
        <v>0.74311926605504586</v>
      </c>
      <c r="P127" s="71">
        <v>35</v>
      </c>
      <c r="Q127" s="90">
        <v>24</v>
      </c>
      <c r="R127" s="6">
        <v>0.68571428571428572</v>
      </c>
    </row>
    <row r="128" spans="1:18" customFormat="1" x14ac:dyDescent="0.25">
      <c r="A128" s="3" t="s">
        <v>442</v>
      </c>
      <c r="B128" s="71">
        <v>766</v>
      </c>
      <c r="C128" s="93">
        <v>529</v>
      </c>
      <c r="D128" s="71">
        <v>323</v>
      </c>
      <c r="E128" s="45">
        <v>0.61058601134215496</v>
      </c>
      <c r="F128" s="92">
        <v>321</v>
      </c>
      <c r="G128" s="71">
        <v>156</v>
      </c>
      <c r="H128" s="6">
        <v>0.48598130841121495</v>
      </c>
      <c r="I128" s="92">
        <v>93</v>
      </c>
      <c r="J128" s="71">
        <v>19</v>
      </c>
      <c r="K128" s="6">
        <v>0.20430107526881722</v>
      </c>
      <c r="L128" s="92">
        <v>766</v>
      </c>
      <c r="M128" s="71">
        <v>229</v>
      </c>
      <c r="N128" s="90">
        <v>173</v>
      </c>
      <c r="O128" s="6">
        <v>0.75545851528384278</v>
      </c>
      <c r="P128" s="71">
        <v>88</v>
      </c>
      <c r="Q128" s="90">
        <v>56</v>
      </c>
      <c r="R128" s="6">
        <v>0.63636363636363635</v>
      </c>
    </row>
    <row r="129" spans="1:18" customFormat="1" x14ac:dyDescent="0.25">
      <c r="A129" s="3" t="s">
        <v>443</v>
      </c>
      <c r="B129" s="71">
        <v>458</v>
      </c>
      <c r="C129" s="93">
        <v>314</v>
      </c>
      <c r="D129" s="71">
        <v>175</v>
      </c>
      <c r="E129" s="45">
        <v>0.5573248407643312</v>
      </c>
      <c r="F129" s="92">
        <v>220</v>
      </c>
      <c r="G129" s="71">
        <v>126</v>
      </c>
      <c r="H129" s="6">
        <v>0.57272727272727275</v>
      </c>
      <c r="I129" s="92">
        <v>46</v>
      </c>
      <c r="J129" s="71">
        <v>10</v>
      </c>
      <c r="K129" s="6">
        <v>0.21739130434782608</v>
      </c>
      <c r="L129" s="92">
        <v>457</v>
      </c>
      <c r="M129" s="71">
        <v>185</v>
      </c>
      <c r="N129" s="90">
        <v>138</v>
      </c>
      <c r="O129" s="6">
        <v>0.74594594594594599</v>
      </c>
      <c r="P129" s="71">
        <v>46</v>
      </c>
      <c r="Q129" s="90">
        <v>33</v>
      </c>
      <c r="R129" s="6">
        <v>0.71739130434782605</v>
      </c>
    </row>
    <row r="130" spans="1:18" customFormat="1" x14ac:dyDescent="0.25">
      <c r="A130" s="3" t="s">
        <v>444</v>
      </c>
      <c r="B130" s="71">
        <v>439</v>
      </c>
      <c r="C130" s="93">
        <v>297</v>
      </c>
      <c r="D130" s="71">
        <v>160</v>
      </c>
      <c r="E130" s="45">
        <v>0.53872053872053871</v>
      </c>
      <c r="F130" s="92">
        <v>170</v>
      </c>
      <c r="G130" s="71">
        <v>73</v>
      </c>
      <c r="H130" s="6">
        <v>0.42941176470588233</v>
      </c>
      <c r="I130" s="92">
        <v>22</v>
      </c>
      <c r="J130" s="71">
        <v>3</v>
      </c>
      <c r="K130" s="6">
        <v>0.13636363636363635</v>
      </c>
      <c r="L130" s="92">
        <v>439</v>
      </c>
      <c r="M130" s="71">
        <v>146</v>
      </c>
      <c r="N130" s="90">
        <v>122</v>
      </c>
      <c r="O130" s="6">
        <v>0.83561643835616439</v>
      </c>
      <c r="P130" s="71">
        <v>59</v>
      </c>
      <c r="Q130" s="90">
        <v>38</v>
      </c>
      <c r="R130" s="6">
        <v>0.64406779661016944</v>
      </c>
    </row>
    <row r="131" spans="1:18" customFormat="1" x14ac:dyDescent="0.25">
      <c r="A131" s="3" t="s">
        <v>445</v>
      </c>
      <c r="B131" s="71">
        <v>407</v>
      </c>
      <c r="C131" s="93">
        <v>281</v>
      </c>
      <c r="D131" s="71">
        <v>144</v>
      </c>
      <c r="E131" s="45">
        <v>0.51245551601423489</v>
      </c>
      <c r="F131" s="92">
        <v>152</v>
      </c>
      <c r="G131" s="71">
        <v>89</v>
      </c>
      <c r="H131" s="6">
        <v>0.58552631578947367</v>
      </c>
      <c r="I131" s="92">
        <v>13</v>
      </c>
      <c r="J131" s="71">
        <v>3</v>
      </c>
      <c r="K131" s="6">
        <v>0.23076923076923078</v>
      </c>
      <c r="L131" s="92">
        <v>407</v>
      </c>
      <c r="M131" s="71">
        <v>133</v>
      </c>
      <c r="N131" s="90">
        <v>98</v>
      </c>
      <c r="O131" s="6">
        <v>0.73684210526315785</v>
      </c>
      <c r="P131" s="71">
        <v>42</v>
      </c>
      <c r="Q131" s="90">
        <v>22</v>
      </c>
      <c r="R131" s="6">
        <v>0.52380952380952384</v>
      </c>
    </row>
    <row r="132" spans="1:18" customFormat="1" x14ac:dyDescent="0.25">
      <c r="A132" s="2" t="s">
        <v>43</v>
      </c>
      <c r="B132" s="71">
        <v>4253</v>
      </c>
      <c r="C132" s="93">
        <v>2769</v>
      </c>
      <c r="D132" s="71">
        <v>1464</v>
      </c>
      <c r="E132" s="45">
        <v>0.52871072589382451</v>
      </c>
      <c r="F132" s="92">
        <v>1727</v>
      </c>
      <c r="G132" s="71">
        <v>984</v>
      </c>
      <c r="H132" s="6">
        <v>0.56977417486971627</v>
      </c>
      <c r="I132" s="92">
        <v>342</v>
      </c>
      <c r="J132" s="71">
        <v>106</v>
      </c>
      <c r="K132" s="6">
        <v>0.30994152046783624</v>
      </c>
      <c r="L132" s="92">
        <v>4252</v>
      </c>
      <c r="M132" s="71">
        <v>2290</v>
      </c>
      <c r="N132" s="90">
        <v>1731</v>
      </c>
      <c r="O132" s="6">
        <v>0.75589519650655024</v>
      </c>
      <c r="P132" s="71">
        <v>528</v>
      </c>
      <c r="Q132" s="90">
        <v>315</v>
      </c>
      <c r="R132" s="6">
        <v>0.59659090909090906</v>
      </c>
    </row>
    <row r="133" spans="1:18" customFormat="1" x14ac:dyDescent="0.25">
      <c r="A133" s="3" t="s">
        <v>516</v>
      </c>
      <c r="B133" s="71">
        <v>829</v>
      </c>
      <c r="C133" s="93">
        <v>523</v>
      </c>
      <c r="D133" s="71">
        <v>240</v>
      </c>
      <c r="E133" s="45">
        <v>0.4588910133843212</v>
      </c>
      <c r="F133" s="92">
        <v>332</v>
      </c>
      <c r="G133" s="71">
        <v>164</v>
      </c>
      <c r="H133" s="6">
        <v>0.49397590361445781</v>
      </c>
      <c r="I133" s="92">
        <v>46</v>
      </c>
      <c r="J133" s="71">
        <v>12</v>
      </c>
      <c r="K133" s="6">
        <v>0.2608695652173913</v>
      </c>
      <c r="L133" s="92">
        <v>829</v>
      </c>
      <c r="M133" s="71">
        <v>464</v>
      </c>
      <c r="N133" s="90">
        <v>289</v>
      </c>
      <c r="O133" s="6">
        <v>0.62284482758620685</v>
      </c>
      <c r="P133" s="71">
        <v>89</v>
      </c>
      <c r="Q133" s="90">
        <v>54</v>
      </c>
      <c r="R133" s="6">
        <v>0.6067415730337079</v>
      </c>
    </row>
    <row r="134" spans="1:18" customFormat="1" x14ac:dyDescent="0.25">
      <c r="A134" s="3" t="s">
        <v>517</v>
      </c>
      <c r="B134" s="71">
        <v>657</v>
      </c>
      <c r="C134" s="93">
        <v>492</v>
      </c>
      <c r="D134" s="71">
        <v>261</v>
      </c>
      <c r="E134" s="45">
        <v>0.53048780487804881</v>
      </c>
      <c r="F134" s="92">
        <v>291</v>
      </c>
      <c r="G134" s="71">
        <v>210</v>
      </c>
      <c r="H134" s="6">
        <v>0.72164948453608246</v>
      </c>
      <c r="I134" s="92">
        <v>70</v>
      </c>
      <c r="J134" s="71">
        <v>25</v>
      </c>
      <c r="K134" s="6">
        <v>0.35714285714285715</v>
      </c>
      <c r="L134" s="92">
        <v>657</v>
      </c>
      <c r="M134" s="71">
        <v>379</v>
      </c>
      <c r="N134" s="90">
        <v>292</v>
      </c>
      <c r="O134" s="6">
        <v>0.77044854881266489</v>
      </c>
      <c r="P134" s="71">
        <v>108</v>
      </c>
      <c r="Q134" s="90">
        <v>60</v>
      </c>
      <c r="R134" s="6">
        <v>0.55555555555555558</v>
      </c>
    </row>
    <row r="135" spans="1:18" customFormat="1" x14ac:dyDescent="0.25">
      <c r="A135" s="3" t="s">
        <v>518</v>
      </c>
      <c r="B135" s="71">
        <v>613</v>
      </c>
      <c r="C135" s="93">
        <v>474</v>
      </c>
      <c r="D135" s="71">
        <v>263</v>
      </c>
      <c r="E135" s="45">
        <v>0.55485232067510548</v>
      </c>
      <c r="F135" s="92">
        <v>275</v>
      </c>
      <c r="G135" s="71">
        <v>163</v>
      </c>
      <c r="H135" s="6">
        <v>0.59272727272727277</v>
      </c>
      <c r="I135" s="92">
        <v>41</v>
      </c>
      <c r="J135" s="71">
        <v>13</v>
      </c>
      <c r="K135" s="6">
        <v>0.31707317073170732</v>
      </c>
      <c r="L135" s="92">
        <v>613</v>
      </c>
      <c r="M135" s="71">
        <v>360</v>
      </c>
      <c r="N135" s="90">
        <v>303</v>
      </c>
      <c r="O135" s="6">
        <v>0.84166666666666667</v>
      </c>
      <c r="P135" s="71">
        <v>60</v>
      </c>
      <c r="Q135" s="90">
        <v>37</v>
      </c>
      <c r="R135" s="6">
        <v>0.6166666666666667</v>
      </c>
    </row>
    <row r="136" spans="1:18" customFormat="1" x14ac:dyDescent="0.25">
      <c r="A136" s="3" t="s">
        <v>519</v>
      </c>
      <c r="B136" s="71">
        <v>485</v>
      </c>
      <c r="C136" s="93">
        <v>325</v>
      </c>
      <c r="D136" s="71">
        <v>181</v>
      </c>
      <c r="E136" s="45">
        <v>0.55692307692307697</v>
      </c>
      <c r="F136" s="92">
        <v>210</v>
      </c>
      <c r="G136" s="71">
        <v>116</v>
      </c>
      <c r="H136" s="6">
        <v>0.55238095238095242</v>
      </c>
      <c r="I136" s="92">
        <v>36</v>
      </c>
      <c r="J136" s="71">
        <v>8</v>
      </c>
      <c r="K136" s="6">
        <v>0.22222222222222221</v>
      </c>
      <c r="L136" s="92">
        <v>485</v>
      </c>
      <c r="M136" s="71">
        <v>244</v>
      </c>
      <c r="N136" s="90">
        <v>164</v>
      </c>
      <c r="O136" s="6">
        <v>0.67213114754098358</v>
      </c>
      <c r="P136" s="71">
        <v>59</v>
      </c>
      <c r="Q136" s="90">
        <v>36</v>
      </c>
      <c r="R136" s="6">
        <v>0.61016949152542377</v>
      </c>
    </row>
    <row r="137" spans="1:18" customFormat="1" x14ac:dyDescent="0.25">
      <c r="A137" s="3" t="s">
        <v>520</v>
      </c>
      <c r="B137" s="71">
        <v>699</v>
      </c>
      <c r="C137" s="93">
        <v>370</v>
      </c>
      <c r="D137" s="71">
        <v>197</v>
      </c>
      <c r="E137" s="45">
        <v>0.53243243243243243</v>
      </c>
      <c r="F137" s="92">
        <v>275</v>
      </c>
      <c r="G137" s="71">
        <v>173</v>
      </c>
      <c r="H137" s="6">
        <v>0.62909090909090915</v>
      </c>
      <c r="I137" s="92">
        <v>70</v>
      </c>
      <c r="J137" s="71">
        <v>27</v>
      </c>
      <c r="K137" s="6">
        <v>0.38571428571428573</v>
      </c>
      <c r="L137" s="92">
        <v>699</v>
      </c>
      <c r="M137" s="71">
        <v>318</v>
      </c>
      <c r="N137" s="90">
        <v>264</v>
      </c>
      <c r="O137" s="6">
        <v>0.83018867924528306</v>
      </c>
      <c r="P137" s="71">
        <v>88</v>
      </c>
      <c r="Q137" s="90">
        <v>55</v>
      </c>
      <c r="R137" s="6">
        <v>0.625</v>
      </c>
    </row>
    <row r="138" spans="1:18" customFormat="1" x14ac:dyDescent="0.25">
      <c r="A138" s="3" t="s">
        <v>521</v>
      </c>
      <c r="B138" s="71">
        <v>392</v>
      </c>
      <c r="C138" s="93">
        <v>217</v>
      </c>
      <c r="D138" s="71">
        <v>114</v>
      </c>
      <c r="E138" s="45">
        <v>0.52534562211981561</v>
      </c>
      <c r="F138" s="92">
        <v>131</v>
      </c>
      <c r="G138" s="71">
        <v>65</v>
      </c>
      <c r="H138" s="6">
        <v>0.49618320610687022</v>
      </c>
      <c r="I138" s="92">
        <v>16</v>
      </c>
      <c r="J138" s="71">
        <v>7</v>
      </c>
      <c r="K138" s="6">
        <v>0.4375</v>
      </c>
      <c r="L138" s="92">
        <v>392</v>
      </c>
      <c r="M138" s="71">
        <v>183</v>
      </c>
      <c r="N138" s="90">
        <v>143</v>
      </c>
      <c r="O138" s="6">
        <v>0.78142076502732238</v>
      </c>
      <c r="P138" s="71">
        <v>52</v>
      </c>
      <c r="Q138" s="90">
        <v>29</v>
      </c>
      <c r="R138" s="6">
        <v>0.55769230769230771</v>
      </c>
    </row>
    <row r="139" spans="1:18" customFormat="1" x14ac:dyDescent="0.25">
      <c r="A139" s="3" t="s">
        <v>522</v>
      </c>
      <c r="B139" s="71">
        <v>578</v>
      </c>
      <c r="C139" s="93">
        <v>368</v>
      </c>
      <c r="D139" s="71">
        <v>208</v>
      </c>
      <c r="E139" s="45">
        <v>0.56521739130434778</v>
      </c>
      <c r="F139" s="92">
        <v>213</v>
      </c>
      <c r="G139" s="71">
        <v>93</v>
      </c>
      <c r="H139" s="6">
        <v>0.43661971830985913</v>
      </c>
      <c r="I139" s="92">
        <v>63</v>
      </c>
      <c r="J139" s="71">
        <v>14</v>
      </c>
      <c r="K139" s="6">
        <v>0.22222222222222221</v>
      </c>
      <c r="L139" s="92">
        <v>577</v>
      </c>
      <c r="M139" s="71">
        <v>342</v>
      </c>
      <c r="N139" s="90">
        <v>276</v>
      </c>
      <c r="O139" s="6">
        <v>0.80701754385964908</v>
      </c>
      <c r="P139" s="71">
        <v>72</v>
      </c>
      <c r="Q139" s="90">
        <v>44</v>
      </c>
      <c r="R139" s="6">
        <v>0.61111111111111116</v>
      </c>
    </row>
    <row r="140" spans="1:18" customFormat="1" x14ac:dyDescent="0.25">
      <c r="A140" s="2" t="s">
        <v>44</v>
      </c>
      <c r="B140" s="71">
        <v>3460</v>
      </c>
      <c r="C140" s="93">
        <v>2365</v>
      </c>
      <c r="D140" s="71">
        <v>1415</v>
      </c>
      <c r="E140" s="45">
        <v>0.59830866807610994</v>
      </c>
      <c r="F140" s="92">
        <v>1629</v>
      </c>
      <c r="G140" s="71">
        <v>897</v>
      </c>
      <c r="H140" s="6">
        <v>0.55064456721915289</v>
      </c>
      <c r="I140" s="92">
        <v>321</v>
      </c>
      <c r="J140" s="71">
        <v>116</v>
      </c>
      <c r="K140" s="6">
        <v>0.36137071651090341</v>
      </c>
      <c r="L140" s="92">
        <v>3459</v>
      </c>
      <c r="M140" s="71">
        <v>1832</v>
      </c>
      <c r="N140" s="90">
        <v>1442</v>
      </c>
      <c r="O140" s="6">
        <v>0.78711790393013104</v>
      </c>
      <c r="P140" s="71">
        <v>507</v>
      </c>
      <c r="Q140" s="90">
        <v>338</v>
      </c>
      <c r="R140" s="6">
        <v>0.66666666666666663</v>
      </c>
    </row>
    <row r="141" spans="1:18" customFormat="1" x14ac:dyDescent="0.25">
      <c r="A141" s="3" t="s">
        <v>523</v>
      </c>
      <c r="B141" s="71">
        <v>180</v>
      </c>
      <c r="C141" s="93">
        <v>138</v>
      </c>
      <c r="D141" s="71">
        <v>91</v>
      </c>
      <c r="E141" s="45">
        <v>0.65942028985507251</v>
      </c>
      <c r="F141" s="92">
        <v>80</v>
      </c>
      <c r="G141" s="71">
        <v>60</v>
      </c>
      <c r="H141" s="6">
        <v>0.75</v>
      </c>
      <c r="I141" s="92">
        <v>9</v>
      </c>
      <c r="J141" s="71">
        <v>2</v>
      </c>
      <c r="K141" s="6">
        <v>0.22222222222222221</v>
      </c>
      <c r="L141" s="92">
        <v>180</v>
      </c>
      <c r="M141" s="71">
        <v>116</v>
      </c>
      <c r="N141" s="90">
        <v>90</v>
      </c>
      <c r="O141" s="6">
        <v>0.77586206896551724</v>
      </c>
      <c r="P141" s="71">
        <v>24</v>
      </c>
      <c r="Q141" s="90">
        <v>17</v>
      </c>
      <c r="R141" s="6">
        <v>0.70833333333333337</v>
      </c>
    </row>
    <row r="142" spans="1:18" customFormat="1" x14ac:dyDescent="0.25">
      <c r="A142" s="3" t="s">
        <v>524</v>
      </c>
      <c r="B142" s="71">
        <v>225</v>
      </c>
      <c r="C142" s="93">
        <v>171</v>
      </c>
      <c r="D142" s="71">
        <v>91</v>
      </c>
      <c r="E142" s="45">
        <v>0.53216374269005851</v>
      </c>
      <c r="F142" s="92">
        <v>90</v>
      </c>
      <c r="G142" s="71">
        <v>67</v>
      </c>
      <c r="H142" s="6">
        <v>0.74444444444444446</v>
      </c>
      <c r="I142" s="92">
        <v>24</v>
      </c>
      <c r="J142" s="71">
        <v>14</v>
      </c>
      <c r="K142" s="6">
        <v>0.58333333333333337</v>
      </c>
      <c r="L142" s="92">
        <v>225</v>
      </c>
      <c r="M142" s="71">
        <v>112</v>
      </c>
      <c r="N142" s="90">
        <v>85</v>
      </c>
      <c r="O142" s="6">
        <v>0.7589285714285714</v>
      </c>
      <c r="P142" s="71">
        <v>33</v>
      </c>
      <c r="Q142" s="90">
        <v>20</v>
      </c>
      <c r="R142" s="6">
        <v>0.60606060606060608</v>
      </c>
    </row>
    <row r="143" spans="1:18" customFormat="1" x14ac:dyDescent="0.25">
      <c r="A143" s="3" t="s">
        <v>525</v>
      </c>
      <c r="B143" s="71">
        <v>776</v>
      </c>
      <c r="C143" s="93">
        <v>563</v>
      </c>
      <c r="D143" s="71">
        <v>317</v>
      </c>
      <c r="E143" s="45">
        <v>0.56305506216696266</v>
      </c>
      <c r="F143" s="92">
        <v>367</v>
      </c>
      <c r="G143" s="71">
        <v>209</v>
      </c>
      <c r="H143" s="6">
        <v>0.56948228882833785</v>
      </c>
      <c r="I143" s="92">
        <v>81</v>
      </c>
      <c r="J143" s="71">
        <v>28</v>
      </c>
      <c r="K143" s="6">
        <v>0.34567901234567899</v>
      </c>
      <c r="L143" s="92">
        <v>776</v>
      </c>
      <c r="M143" s="71">
        <v>480</v>
      </c>
      <c r="N143" s="90">
        <v>461</v>
      </c>
      <c r="O143" s="6">
        <v>0.9604166666666667</v>
      </c>
      <c r="P143" s="71">
        <v>93</v>
      </c>
      <c r="Q143" s="90">
        <v>71</v>
      </c>
      <c r="R143" s="6">
        <v>0.76344086021505375</v>
      </c>
    </row>
    <row r="144" spans="1:18" customFormat="1" x14ac:dyDescent="0.25">
      <c r="A144" s="3" t="s">
        <v>526</v>
      </c>
      <c r="B144" s="71">
        <v>196</v>
      </c>
      <c r="C144" s="93">
        <v>87</v>
      </c>
      <c r="D144" s="71">
        <v>57</v>
      </c>
      <c r="E144" s="45">
        <v>0.65517241379310343</v>
      </c>
      <c r="F144" s="92">
        <v>102</v>
      </c>
      <c r="G144" s="71">
        <v>30</v>
      </c>
      <c r="H144" s="6">
        <v>0.29411764705882354</v>
      </c>
      <c r="I144" s="92">
        <v>25</v>
      </c>
      <c r="J144" s="71">
        <v>9</v>
      </c>
      <c r="K144" s="6">
        <v>0.36</v>
      </c>
      <c r="L144" s="92">
        <v>196</v>
      </c>
      <c r="M144" s="71">
        <v>126</v>
      </c>
      <c r="N144" s="90">
        <v>82</v>
      </c>
      <c r="O144" s="6">
        <v>0.65079365079365081</v>
      </c>
      <c r="P144" s="71">
        <v>36</v>
      </c>
      <c r="Q144" s="90">
        <v>20</v>
      </c>
      <c r="R144" s="6">
        <v>0.55555555555555558</v>
      </c>
    </row>
    <row r="145" spans="1:18" customFormat="1" x14ac:dyDescent="0.25">
      <c r="A145" s="3" t="s">
        <v>527</v>
      </c>
      <c r="B145" s="71">
        <v>194</v>
      </c>
      <c r="C145" s="93">
        <v>149</v>
      </c>
      <c r="D145" s="71">
        <v>96</v>
      </c>
      <c r="E145" s="45">
        <v>0.64429530201342278</v>
      </c>
      <c r="F145" s="92">
        <v>90</v>
      </c>
      <c r="G145" s="71">
        <v>59</v>
      </c>
      <c r="H145" s="6">
        <v>0.65555555555555556</v>
      </c>
      <c r="I145" s="92">
        <v>26</v>
      </c>
      <c r="J145" s="71">
        <v>3</v>
      </c>
      <c r="K145" s="6">
        <v>0.11538461538461539</v>
      </c>
      <c r="L145" s="92">
        <v>194</v>
      </c>
      <c r="M145" s="71">
        <v>110</v>
      </c>
      <c r="N145" s="90">
        <v>86</v>
      </c>
      <c r="O145" s="6">
        <v>0.78181818181818186</v>
      </c>
      <c r="P145" s="71">
        <v>31</v>
      </c>
      <c r="Q145" s="90">
        <v>19</v>
      </c>
      <c r="R145" s="6">
        <v>0.61290322580645162</v>
      </c>
    </row>
    <row r="146" spans="1:18" customFormat="1" x14ac:dyDescent="0.25">
      <c r="A146" s="3" t="s">
        <v>528</v>
      </c>
      <c r="B146" s="71">
        <v>308</v>
      </c>
      <c r="C146" s="93">
        <v>175</v>
      </c>
      <c r="D146" s="71">
        <v>112</v>
      </c>
      <c r="E146" s="45">
        <v>0.64</v>
      </c>
      <c r="F146" s="92">
        <v>138</v>
      </c>
      <c r="G146" s="71">
        <v>53</v>
      </c>
      <c r="H146" s="6">
        <v>0.38405797101449274</v>
      </c>
      <c r="I146" s="92">
        <v>24</v>
      </c>
      <c r="J146" s="71">
        <v>8</v>
      </c>
      <c r="K146" s="6">
        <v>0.33333333333333331</v>
      </c>
      <c r="L146" s="92">
        <v>308</v>
      </c>
      <c r="M146" s="71">
        <v>164</v>
      </c>
      <c r="N146" s="90">
        <v>116</v>
      </c>
      <c r="O146" s="6">
        <v>0.70731707317073167</v>
      </c>
      <c r="P146" s="71">
        <v>37</v>
      </c>
      <c r="Q146" s="90">
        <v>22</v>
      </c>
      <c r="R146" s="6">
        <v>0.59459459459459463</v>
      </c>
    </row>
    <row r="147" spans="1:18" customFormat="1" x14ac:dyDescent="0.25">
      <c r="A147" s="3" t="s">
        <v>529</v>
      </c>
      <c r="B147" s="71">
        <v>402</v>
      </c>
      <c r="C147" s="93">
        <v>257</v>
      </c>
      <c r="D147" s="71">
        <v>155</v>
      </c>
      <c r="E147" s="45">
        <v>0.60311284046692604</v>
      </c>
      <c r="F147" s="92">
        <v>174</v>
      </c>
      <c r="G147" s="71">
        <v>96</v>
      </c>
      <c r="H147" s="6">
        <v>0.55172413793103448</v>
      </c>
      <c r="I147" s="92">
        <v>26</v>
      </c>
      <c r="J147" s="71">
        <v>7</v>
      </c>
      <c r="K147" s="6">
        <v>0.26923076923076922</v>
      </c>
      <c r="L147" s="92">
        <v>402</v>
      </c>
      <c r="M147" s="71">
        <v>172</v>
      </c>
      <c r="N147" s="90">
        <v>129</v>
      </c>
      <c r="O147" s="6">
        <v>0.75</v>
      </c>
      <c r="P147" s="71">
        <v>71</v>
      </c>
      <c r="Q147" s="90">
        <v>48</v>
      </c>
      <c r="R147" s="6">
        <v>0.676056338028169</v>
      </c>
    </row>
    <row r="148" spans="1:18" customFormat="1" x14ac:dyDescent="0.25">
      <c r="A148" s="3" t="s">
        <v>530</v>
      </c>
      <c r="B148" s="71">
        <v>256</v>
      </c>
      <c r="C148" s="93">
        <v>202</v>
      </c>
      <c r="D148" s="71">
        <v>134</v>
      </c>
      <c r="E148" s="45">
        <v>0.6633663366336634</v>
      </c>
      <c r="F148" s="92">
        <v>128</v>
      </c>
      <c r="G148" s="71">
        <v>94</v>
      </c>
      <c r="H148" s="6">
        <v>0.734375</v>
      </c>
      <c r="I148" s="92">
        <v>12</v>
      </c>
      <c r="J148" s="71">
        <v>8</v>
      </c>
      <c r="K148" s="6">
        <v>0.66666666666666663</v>
      </c>
      <c r="L148" s="92">
        <v>256</v>
      </c>
      <c r="M148" s="71">
        <v>133</v>
      </c>
      <c r="N148" s="90">
        <v>93</v>
      </c>
      <c r="O148" s="6">
        <v>0.6992481203007519</v>
      </c>
      <c r="P148" s="71">
        <v>33</v>
      </c>
      <c r="Q148" s="90">
        <v>25</v>
      </c>
      <c r="R148" s="6">
        <v>0.75757575757575757</v>
      </c>
    </row>
    <row r="149" spans="1:18" customFormat="1" x14ac:dyDescent="0.25">
      <c r="A149" s="3" t="s">
        <v>531</v>
      </c>
      <c r="B149" s="71">
        <v>262</v>
      </c>
      <c r="C149" s="93">
        <v>144</v>
      </c>
      <c r="D149" s="71">
        <v>76</v>
      </c>
      <c r="E149" s="45">
        <v>0.52777777777777779</v>
      </c>
      <c r="F149" s="92">
        <v>124</v>
      </c>
      <c r="G149" s="71">
        <v>53</v>
      </c>
      <c r="H149" s="6">
        <v>0.42741935483870969</v>
      </c>
      <c r="I149" s="92">
        <v>18</v>
      </c>
      <c r="J149" s="71">
        <v>4</v>
      </c>
      <c r="K149" s="6">
        <v>0.22222222222222221</v>
      </c>
      <c r="L149" s="92">
        <v>262</v>
      </c>
      <c r="M149" s="71">
        <v>160</v>
      </c>
      <c r="N149" s="90">
        <v>118</v>
      </c>
      <c r="O149" s="6">
        <v>0.73750000000000004</v>
      </c>
      <c r="P149" s="71">
        <v>30</v>
      </c>
      <c r="Q149" s="90">
        <v>23</v>
      </c>
      <c r="R149" s="6">
        <v>0.76666666666666672</v>
      </c>
    </row>
    <row r="150" spans="1:18" customFormat="1" x14ac:dyDescent="0.25">
      <c r="A150" s="3" t="s">
        <v>532</v>
      </c>
      <c r="B150" s="71">
        <v>346</v>
      </c>
      <c r="C150" s="93">
        <v>257</v>
      </c>
      <c r="D150" s="71">
        <v>166</v>
      </c>
      <c r="E150" s="45">
        <v>0.64591439688715957</v>
      </c>
      <c r="F150" s="92">
        <v>191</v>
      </c>
      <c r="G150" s="71">
        <v>106</v>
      </c>
      <c r="H150" s="6">
        <v>0.55497382198952883</v>
      </c>
      <c r="I150" s="92">
        <v>40</v>
      </c>
      <c r="J150" s="71">
        <v>20</v>
      </c>
      <c r="K150" s="6">
        <v>0.5</v>
      </c>
      <c r="L150" s="92">
        <v>346</v>
      </c>
      <c r="M150" s="71">
        <v>156</v>
      </c>
      <c r="N150" s="90">
        <v>111</v>
      </c>
      <c r="O150" s="6">
        <v>0.71153846153846156</v>
      </c>
      <c r="P150" s="71">
        <v>65</v>
      </c>
      <c r="Q150" s="90">
        <v>41</v>
      </c>
      <c r="R150" s="6">
        <v>0.63076923076923075</v>
      </c>
    </row>
    <row r="151" spans="1:18" customFormat="1" x14ac:dyDescent="0.25">
      <c r="A151" s="3" t="s">
        <v>533</v>
      </c>
      <c r="B151" s="71">
        <v>315</v>
      </c>
      <c r="C151" s="93">
        <v>222</v>
      </c>
      <c r="D151" s="71">
        <v>120</v>
      </c>
      <c r="E151" s="45">
        <v>0.54054054054054057</v>
      </c>
      <c r="F151" s="92">
        <v>145</v>
      </c>
      <c r="G151" s="71">
        <v>70</v>
      </c>
      <c r="H151" s="6">
        <v>0.48275862068965519</v>
      </c>
      <c r="I151" s="92">
        <v>36</v>
      </c>
      <c r="J151" s="71">
        <v>13</v>
      </c>
      <c r="K151" s="6">
        <v>0.3611111111111111</v>
      </c>
      <c r="L151" s="92">
        <v>314</v>
      </c>
      <c r="M151" s="71">
        <v>103</v>
      </c>
      <c r="N151" s="90">
        <v>71</v>
      </c>
      <c r="O151" s="6">
        <v>0.68932038834951459</v>
      </c>
      <c r="P151" s="71">
        <v>54</v>
      </c>
      <c r="Q151" s="90">
        <v>32</v>
      </c>
      <c r="R151" s="6">
        <v>0.59259259259259256</v>
      </c>
    </row>
    <row r="152" spans="1:18" customFormat="1" x14ac:dyDescent="0.25">
      <c r="A152" s="2" t="s">
        <v>540</v>
      </c>
      <c r="B152" s="71">
        <v>4255</v>
      </c>
      <c r="C152" s="93">
        <v>3141</v>
      </c>
      <c r="D152" s="71">
        <v>1691</v>
      </c>
      <c r="E152" s="45">
        <v>0.53836357847819161</v>
      </c>
      <c r="F152" s="92">
        <v>1880</v>
      </c>
      <c r="G152" s="71">
        <v>1260</v>
      </c>
      <c r="H152" s="6">
        <v>0.67021276595744683</v>
      </c>
      <c r="I152" s="92">
        <v>346</v>
      </c>
      <c r="J152" s="71">
        <v>120</v>
      </c>
      <c r="K152" s="6">
        <v>0.34682080924855491</v>
      </c>
      <c r="L152" s="92">
        <v>4253</v>
      </c>
      <c r="M152" s="71">
        <v>1982</v>
      </c>
      <c r="N152" s="90">
        <v>1531</v>
      </c>
      <c r="O152" s="6">
        <v>0.772452068617558</v>
      </c>
      <c r="P152" s="71">
        <v>570</v>
      </c>
      <c r="Q152" s="90">
        <v>385</v>
      </c>
      <c r="R152" s="6">
        <v>0.67543859649122806</v>
      </c>
    </row>
    <row r="153" spans="1:18" customFormat="1" x14ac:dyDescent="0.25">
      <c r="A153" s="3" t="s">
        <v>446</v>
      </c>
      <c r="B153" s="71">
        <v>978</v>
      </c>
      <c r="C153" s="93">
        <v>845</v>
      </c>
      <c r="D153" s="71">
        <v>404</v>
      </c>
      <c r="E153" s="45">
        <v>0.47810650887573963</v>
      </c>
      <c r="F153" s="92">
        <v>377</v>
      </c>
      <c r="G153" s="71">
        <v>294</v>
      </c>
      <c r="H153" s="6">
        <v>0.77984084880636606</v>
      </c>
      <c r="I153" s="92">
        <v>87</v>
      </c>
      <c r="J153" s="71">
        <v>29</v>
      </c>
      <c r="K153" s="6">
        <v>0.33333333333333331</v>
      </c>
      <c r="L153" s="92">
        <v>978</v>
      </c>
      <c r="M153" s="71">
        <v>269</v>
      </c>
      <c r="N153" s="90">
        <v>184</v>
      </c>
      <c r="O153" s="6">
        <v>0.68401486988847582</v>
      </c>
      <c r="P153" s="71">
        <v>149</v>
      </c>
      <c r="Q153" s="90">
        <v>117</v>
      </c>
      <c r="R153" s="6">
        <v>0.78523489932885904</v>
      </c>
    </row>
    <row r="154" spans="1:18" customFormat="1" x14ac:dyDescent="0.25">
      <c r="A154" s="3" t="s">
        <v>447</v>
      </c>
      <c r="B154" s="71">
        <v>429</v>
      </c>
      <c r="C154" s="93">
        <v>380</v>
      </c>
      <c r="D154" s="71">
        <v>196</v>
      </c>
      <c r="E154" s="45">
        <v>0.51578947368421058</v>
      </c>
      <c r="F154" s="92">
        <v>182</v>
      </c>
      <c r="G154" s="71">
        <v>142</v>
      </c>
      <c r="H154" s="6">
        <v>0.78021978021978022</v>
      </c>
      <c r="I154" s="92">
        <v>34</v>
      </c>
      <c r="J154" s="71">
        <v>15</v>
      </c>
      <c r="K154" s="6">
        <v>0.44117647058823528</v>
      </c>
      <c r="L154" s="92">
        <v>429</v>
      </c>
      <c r="M154" s="71">
        <v>272</v>
      </c>
      <c r="N154" s="90">
        <v>222</v>
      </c>
      <c r="O154" s="6">
        <v>0.81617647058823528</v>
      </c>
      <c r="P154" s="71">
        <v>40</v>
      </c>
      <c r="Q154" s="90">
        <v>26</v>
      </c>
      <c r="R154" s="6">
        <v>0.65</v>
      </c>
    </row>
    <row r="155" spans="1:18" customFormat="1" x14ac:dyDescent="0.25">
      <c r="A155" s="3" t="s">
        <v>448</v>
      </c>
      <c r="B155" s="71">
        <v>367</v>
      </c>
      <c r="C155" s="93">
        <v>261</v>
      </c>
      <c r="D155" s="71">
        <v>131</v>
      </c>
      <c r="E155" s="45">
        <v>0.50191570881226055</v>
      </c>
      <c r="F155" s="92">
        <v>170</v>
      </c>
      <c r="G155" s="71">
        <v>91</v>
      </c>
      <c r="H155" s="6">
        <v>0.53529411764705881</v>
      </c>
      <c r="I155" s="92">
        <v>33</v>
      </c>
      <c r="J155" s="71">
        <v>10</v>
      </c>
      <c r="K155" s="6">
        <v>0.30303030303030304</v>
      </c>
      <c r="L155" s="92">
        <v>367</v>
      </c>
      <c r="M155" s="71">
        <v>156</v>
      </c>
      <c r="N155" s="90">
        <v>123</v>
      </c>
      <c r="O155" s="6">
        <v>0.78846153846153844</v>
      </c>
      <c r="P155" s="71">
        <v>45</v>
      </c>
      <c r="Q155" s="90">
        <v>37</v>
      </c>
      <c r="R155" s="6">
        <v>0.82222222222222219</v>
      </c>
    </row>
    <row r="156" spans="1:18" customFormat="1" x14ac:dyDescent="0.25">
      <c r="A156" s="3" t="s">
        <v>449</v>
      </c>
      <c r="B156" s="71">
        <v>615</v>
      </c>
      <c r="C156" s="93">
        <v>378</v>
      </c>
      <c r="D156" s="71">
        <v>258</v>
      </c>
      <c r="E156" s="45">
        <v>0.68253968253968256</v>
      </c>
      <c r="F156" s="92">
        <v>365</v>
      </c>
      <c r="G156" s="71">
        <v>219</v>
      </c>
      <c r="H156" s="6">
        <v>0.6</v>
      </c>
      <c r="I156" s="92">
        <v>84</v>
      </c>
      <c r="J156" s="71">
        <v>33</v>
      </c>
      <c r="K156" s="6">
        <v>0.39285714285714285</v>
      </c>
      <c r="L156" s="92">
        <v>614</v>
      </c>
      <c r="M156" s="71">
        <v>419</v>
      </c>
      <c r="N156" s="90">
        <v>332</v>
      </c>
      <c r="O156" s="6">
        <v>0.79236276849642007</v>
      </c>
      <c r="P156" s="71">
        <v>121</v>
      </c>
      <c r="Q156" s="90">
        <v>78</v>
      </c>
      <c r="R156" s="6">
        <v>0.64462809917355368</v>
      </c>
    </row>
    <row r="157" spans="1:18" customFormat="1" x14ac:dyDescent="0.25">
      <c r="A157" s="3" t="s">
        <v>450</v>
      </c>
      <c r="B157" s="71">
        <v>200</v>
      </c>
      <c r="C157" s="93">
        <v>157</v>
      </c>
      <c r="D157" s="71">
        <v>85</v>
      </c>
      <c r="E157" s="45">
        <v>0.54140127388535031</v>
      </c>
      <c r="F157" s="92">
        <v>105</v>
      </c>
      <c r="G157" s="71">
        <v>68</v>
      </c>
      <c r="H157" s="6">
        <v>0.64761904761904765</v>
      </c>
      <c r="I157" s="92">
        <v>15</v>
      </c>
      <c r="J157" s="71">
        <v>6</v>
      </c>
      <c r="K157" s="6">
        <v>0.4</v>
      </c>
      <c r="L157" s="92">
        <v>200</v>
      </c>
      <c r="M157" s="71">
        <v>130</v>
      </c>
      <c r="N157" s="90">
        <v>98</v>
      </c>
      <c r="O157" s="6">
        <v>0.75384615384615383</v>
      </c>
      <c r="P157" s="71">
        <v>11</v>
      </c>
      <c r="Q157" s="90">
        <v>5</v>
      </c>
      <c r="R157" s="6">
        <v>0.45454545454545453</v>
      </c>
    </row>
    <row r="158" spans="1:18" customFormat="1" x14ac:dyDescent="0.25">
      <c r="A158" s="3" t="s">
        <v>451</v>
      </c>
      <c r="B158" s="71">
        <v>701</v>
      </c>
      <c r="C158" s="93">
        <v>455</v>
      </c>
      <c r="D158" s="71">
        <v>251</v>
      </c>
      <c r="E158" s="45">
        <v>0.55164835164835169</v>
      </c>
      <c r="F158" s="92">
        <v>251</v>
      </c>
      <c r="G158" s="71">
        <v>154</v>
      </c>
      <c r="H158" s="6">
        <v>0.61354581673306774</v>
      </c>
      <c r="I158" s="92">
        <v>42</v>
      </c>
      <c r="J158" s="71">
        <v>15</v>
      </c>
      <c r="K158" s="6">
        <v>0.35714285714285715</v>
      </c>
      <c r="L158" s="92">
        <v>700</v>
      </c>
      <c r="M158" s="71">
        <v>280</v>
      </c>
      <c r="N158" s="90">
        <v>220</v>
      </c>
      <c r="O158" s="6">
        <v>0.7857142857142857</v>
      </c>
      <c r="P158" s="71">
        <v>78</v>
      </c>
      <c r="Q158" s="90">
        <v>52</v>
      </c>
      <c r="R158" s="6">
        <v>0.66666666666666663</v>
      </c>
    </row>
    <row r="159" spans="1:18" customFormat="1" x14ac:dyDescent="0.25">
      <c r="A159" s="3" t="s">
        <v>452</v>
      </c>
      <c r="B159" s="71">
        <v>965</v>
      </c>
      <c r="C159" s="93">
        <v>665</v>
      </c>
      <c r="D159" s="71">
        <v>366</v>
      </c>
      <c r="E159" s="45">
        <v>0.55037593984962407</v>
      </c>
      <c r="F159" s="92">
        <v>430</v>
      </c>
      <c r="G159" s="71">
        <v>292</v>
      </c>
      <c r="H159" s="6">
        <v>0.67906976744186043</v>
      </c>
      <c r="I159" s="92">
        <v>51</v>
      </c>
      <c r="J159" s="71">
        <v>12</v>
      </c>
      <c r="K159" s="6">
        <v>0.23529411764705882</v>
      </c>
      <c r="L159" s="92">
        <v>965</v>
      </c>
      <c r="M159" s="71">
        <v>456</v>
      </c>
      <c r="N159" s="90">
        <v>352</v>
      </c>
      <c r="O159" s="6">
        <v>0.77192982456140347</v>
      </c>
      <c r="P159" s="71">
        <v>126</v>
      </c>
      <c r="Q159" s="90">
        <v>70</v>
      </c>
      <c r="R159" s="6">
        <v>0.55555555555555558</v>
      </c>
    </row>
    <row r="160" spans="1:18" customFormat="1" x14ac:dyDescent="0.25">
      <c r="A160" s="70" t="s">
        <v>45</v>
      </c>
      <c r="B160" s="71">
        <v>57308</v>
      </c>
      <c r="C160" s="93">
        <v>39160</v>
      </c>
      <c r="D160" s="71">
        <v>22349</v>
      </c>
      <c r="E160" s="45">
        <v>0.57070990806945865</v>
      </c>
      <c r="F160" s="92">
        <v>25274</v>
      </c>
      <c r="G160" s="71">
        <v>14685</v>
      </c>
      <c r="H160" s="6">
        <v>0.58103189048033554</v>
      </c>
      <c r="I160" s="92">
        <v>4531</v>
      </c>
      <c r="J160" s="71">
        <v>1383</v>
      </c>
      <c r="K160" s="6">
        <v>0.30523063341425732</v>
      </c>
      <c r="L160" s="92">
        <v>57298</v>
      </c>
      <c r="M160" s="71">
        <v>30233</v>
      </c>
      <c r="N160" s="90">
        <v>23221</v>
      </c>
      <c r="O160" s="6">
        <v>0.76806800515992457</v>
      </c>
      <c r="P160" s="71">
        <v>7244</v>
      </c>
      <c r="Q160" s="90">
        <v>4700</v>
      </c>
      <c r="R160" s="6">
        <v>0.64881281060187745</v>
      </c>
    </row>
    <row r="161" spans="1:21" x14ac:dyDescent="0.25">
      <c r="A161"/>
      <c r="H161"/>
      <c r="K161"/>
      <c r="O161"/>
      <c r="Q161"/>
      <c r="R161"/>
      <c r="S161"/>
      <c r="T161"/>
      <c r="U161"/>
    </row>
    <row r="162" spans="1:21" hidden="1" x14ac:dyDescent="0.25">
      <c r="A162"/>
      <c r="H162"/>
      <c r="K162"/>
      <c r="O162"/>
      <c r="Q162"/>
      <c r="R162"/>
      <c r="S162"/>
      <c r="T162"/>
      <c r="U162"/>
    </row>
    <row r="163" spans="1:21" hidden="1" x14ac:dyDescent="0.25">
      <c r="A163"/>
      <c r="H163"/>
      <c r="K163"/>
      <c r="O163"/>
      <c r="Q163"/>
      <c r="R163"/>
      <c r="S163"/>
      <c r="T163"/>
      <c r="U163"/>
    </row>
    <row r="164" spans="1:21" hidden="1" x14ac:dyDescent="0.25">
      <c r="A164"/>
      <c r="H164"/>
      <c r="K164"/>
      <c r="O164"/>
      <c r="Q164"/>
      <c r="R164"/>
    </row>
    <row r="165" spans="1:21" hidden="1" x14ac:dyDescent="0.25">
      <c r="A165"/>
      <c r="H165"/>
      <c r="K165"/>
      <c r="O165"/>
      <c r="Q165"/>
      <c r="R165"/>
    </row>
  </sheetData>
  <sheetProtection pivotTables="0"/>
  <mergeCells count="4">
    <mergeCell ref="A1:B1"/>
    <mergeCell ref="D26:E26"/>
    <mergeCell ref="G26:H26"/>
    <mergeCell ref="N26:O26"/>
  </mergeCells>
  <conditionalFormatting pivot="1" sqref="E30:E160">
    <cfRule type="cellIs" dxfId="197" priority="3" operator="lessThanOrEqual">
      <formula>0.505</formula>
    </cfRule>
  </conditionalFormatting>
  <conditionalFormatting pivot="1" sqref="E30:E160">
    <cfRule type="cellIs" dxfId="196" priority="2" operator="between">
      <formula>0.505</formula>
      <formula>0.795</formula>
    </cfRule>
  </conditionalFormatting>
  <conditionalFormatting pivot="1" sqref="E30:E160">
    <cfRule type="cellIs" dxfId="195" priority="1" operator="greaterThanOrEqual">
      <formula>0.795</formula>
    </cfRule>
  </conditionalFormatting>
  <conditionalFormatting pivot="1" sqref="K30:K160">
    <cfRule type="cellIs" dxfId="194" priority="7" operator="greaterThanOrEqual">
      <formula>0.795</formula>
    </cfRule>
  </conditionalFormatting>
  <conditionalFormatting pivot="1" sqref="K30:K160">
    <cfRule type="cellIs" dxfId="193" priority="8" operator="between">
      <formula>0.605</formula>
      <formula>0.795</formula>
    </cfRule>
  </conditionalFormatting>
  <conditionalFormatting pivot="1" sqref="K30:K160">
    <cfRule type="cellIs" dxfId="192" priority="9" operator="lessThanOrEqual">
      <formula>0.605</formula>
    </cfRule>
  </conditionalFormatting>
  <conditionalFormatting pivot="1" sqref="H30:H160">
    <cfRule type="cellIs" dxfId="191" priority="6" operator="lessThanOrEqual">
      <formula>0.605</formula>
    </cfRule>
  </conditionalFormatting>
  <conditionalFormatting pivot="1" sqref="H30:H160">
    <cfRule type="cellIs" dxfId="190" priority="4" operator="greaterThanOrEqual">
      <formula>0.795</formula>
    </cfRule>
  </conditionalFormatting>
  <conditionalFormatting pivot="1" sqref="H30:H160">
    <cfRule type="cellIs" dxfId="189" priority="5" operator="between">
      <formula>0.605</formula>
      <formula>0.795</formula>
    </cfRule>
  </conditionalFormatting>
  <conditionalFormatting pivot="1" sqref="O30:O160">
    <cfRule type="cellIs" dxfId="188" priority="10" operator="greaterThanOrEqual">
      <formula>0.795</formula>
    </cfRule>
  </conditionalFormatting>
  <conditionalFormatting pivot="1" sqref="O30:O160">
    <cfRule type="cellIs" dxfId="187" priority="11" operator="between">
      <formula>0.505</formula>
      <formula>0.795</formula>
    </cfRule>
  </conditionalFormatting>
  <conditionalFormatting pivot="1" sqref="O30:O160">
    <cfRule type="cellIs" dxfId="186" priority="12" operator="lessThanOrEqual">
      <formula>0.505</formula>
    </cfRule>
  </conditionalFormatting>
  <conditionalFormatting pivot="1" sqref="R30:R160">
    <cfRule type="cellIs" dxfId="185" priority="14" operator="greaterThanOrEqual">
      <formula>0.795</formula>
    </cfRule>
  </conditionalFormatting>
  <conditionalFormatting pivot="1" sqref="R30:R160">
    <cfRule type="cellIs" dxfId="184" priority="15" operator="between">
      <formula>0.505</formula>
      <formula>0.795</formula>
    </cfRule>
  </conditionalFormatting>
  <conditionalFormatting pivot="1" sqref="R30:R160">
    <cfRule type="cellIs" dxfId="183" priority="16" operator="lessThanOrEqual">
      <formula>0.505</formula>
    </cfRule>
  </conditionalFormatting>
  <pageMargins left="0.7" right="0.7" top="0.75" bottom="0.75" header="0.3" footer="0.3"/>
  <pageSetup paperSize="9" orientation="portrait" horizontalDpi="4294967293" r:id="rId2"/>
  <drawing r:id="rId3"/>
  <extLst>
    <ext xmlns:x14="http://schemas.microsoft.com/office/spreadsheetml/2009/9/main" uri="{A8765BA9-456A-4dab-B4F3-ACF838C121DE}">
      <x14:slicerList>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6E585A-36C6-454B-B146-357DC1C404FC}">
  <dimension ref="A1:AW257"/>
  <sheetViews>
    <sheetView showGridLines="0" zoomScale="80" zoomScaleNormal="80" workbookViewId="0">
      <selection activeCell="A26" sqref="A26:XFD27"/>
    </sheetView>
  </sheetViews>
  <sheetFormatPr defaultColWidth="0" defaultRowHeight="15" zeroHeight="1" x14ac:dyDescent="0.25"/>
  <cols>
    <col min="1" max="1" width="54.5703125" customWidth="1"/>
    <col min="2" max="2" width="13.5703125" style="41" customWidth="1"/>
    <col min="3" max="3" width="13.5703125" customWidth="1"/>
    <col min="4" max="4" width="6.42578125" customWidth="1"/>
    <col min="5" max="5" width="13.5703125" style="6" customWidth="1"/>
    <col min="6" max="6" width="6.42578125" customWidth="1"/>
    <col min="7" max="7" width="13.5703125" style="6" customWidth="1"/>
    <col min="8" max="8" width="6.42578125" customWidth="1"/>
    <col min="9" max="9" width="13.5703125" style="6" customWidth="1"/>
    <col min="10" max="10" width="13.5703125" customWidth="1"/>
    <col min="11" max="11" width="6.42578125" customWidth="1"/>
    <col min="12" max="12" width="13.5703125" style="5" customWidth="1"/>
    <col min="13" max="13" width="6.42578125" customWidth="1"/>
    <col min="14" max="14" width="13.5703125" style="5" customWidth="1"/>
    <col min="15" max="15" width="13.5703125" customWidth="1"/>
    <col min="16" max="16" width="6.42578125" customWidth="1"/>
    <col min="17" max="17" width="13.5703125" style="5" customWidth="1"/>
    <col min="18" max="18" width="6.42578125" style="42" customWidth="1"/>
    <col min="19" max="19" width="13.5703125" style="5" customWidth="1"/>
    <col min="20" max="20" width="6.42578125" style="42" customWidth="1"/>
    <col min="21" max="21" width="13.5703125" style="5" customWidth="1"/>
    <col min="22" max="22" width="6.42578125" customWidth="1"/>
    <col min="23" max="23" width="13.5703125" style="5" customWidth="1"/>
    <col min="24" max="24" width="6.42578125" customWidth="1"/>
    <col min="25" max="25" width="13.5703125" style="5" customWidth="1"/>
    <col min="26" max="26" width="6.42578125" customWidth="1"/>
    <col min="27" max="27" width="13.5703125" style="5" customWidth="1"/>
    <col min="28" max="28" width="6.42578125" customWidth="1"/>
    <col min="29" max="29" width="13.5703125" style="5" customWidth="1"/>
    <col min="30" max="30" width="6.42578125" customWidth="1"/>
    <col min="31" max="31" width="13.5703125" style="5" customWidth="1"/>
    <col min="32" max="32" width="6.42578125" style="5" customWidth="1"/>
    <col min="33" max="33" width="13.5703125" customWidth="1"/>
    <col min="34" max="34" width="6.42578125" style="5" customWidth="1"/>
    <col min="35" max="35" width="13.5703125" customWidth="1"/>
    <col min="36" max="36" width="6.42578125" style="5" customWidth="1"/>
    <col min="37" max="37" width="13.5703125" customWidth="1"/>
    <col min="38" max="38" width="6.42578125" style="5" customWidth="1"/>
    <col min="39" max="39" width="13.5703125" customWidth="1"/>
    <col min="40" max="40" width="6.42578125" style="5" customWidth="1"/>
    <col min="41" max="41" width="13.5703125" customWidth="1"/>
    <col min="42" max="42" width="6.42578125" style="5" customWidth="1"/>
    <col min="43" max="43" width="13.5703125" customWidth="1"/>
    <col min="44" max="44" width="6.42578125" style="5" customWidth="1"/>
    <col min="45" max="45" width="13.5703125" customWidth="1"/>
    <col min="46" max="46" width="6.42578125" style="5" customWidth="1"/>
    <col min="47" max="47" width="13.5703125" customWidth="1"/>
    <col min="48" max="48" width="6.42578125" style="5" customWidth="1"/>
    <col min="49" max="49" width="6.42578125" customWidth="1"/>
    <col min="50" max="16384" width="8.7109375" hidden="1"/>
  </cols>
  <sheetData>
    <row r="1" spans="1:48" ht="57.75" customHeight="1" x14ac:dyDescent="0.45">
      <c r="A1" s="108" t="s">
        <v>404</v>
      </c>
      <c r="B1" s="108"/>
      <c r="C1" s="22"/>
      <c r="D1" s="23"/>
      <c r="F1" s="5"/>
      <c r="H1" s="5"/>
      <c r="J1" s="5"/>
      <c r="P1" s="5"/>
      <c r="R1"/>
      <c r="T1"/>
    </row>
    <row r="2" spans="1:48" ht="26.25" customHeight="1" x14ac:dyDescent="0.3">
      <c r="B2" s="68"/>
      <c r="D2" s="20"/>
      <c r="H2" s="5"/>
      <c r="J2" s="21"/>
      <c r="P2" s="5"/>
      <c r="R2"/>
      <c r="T2"/>
    </row>
    <row r="3" spans="1:48" ht="70.5" customHeight="1" x14ac:dyDescent="0.25">
      <c r="B3" s="69"/>
    </row>
    <row r="4" spans="1:48" x14ac:dyDescent="0.25">
      <c r="B4" s="69"/>
    </row>
    <row r="5" spans="1:48" x14ac:dyDescent="0.25"/>
    <row r="6" spans="1:48" x14ac:dyDescent="0.25"/>
    <row r="7" spans="1:48" x14ac:dyDescent="0.25"/>
    <row r="8" spans="1:48" x14ac:dyDescent="0.25"/>
    <row r="9" spans="1:48" x14ac:dyDescent="0.25"/>
    <row r="10" spans="1:48" x14ac:dyDescent="0.25">
      <c r="B10"/>
      <c r="E10"/>
      <c r="G10"/>
      <c r="I10"/>
      <c r="L10"/>
      <c r="N10"/>
      <c r="Q10"/>
      <c r="R10"/>
      <c r="S10"/>
      <c r="T10"/>
      <c r="U10"/>
      <c r="W10"/>
      <c r="Y10"/>
      <c r="AA10"/>
      <c r="AC10"/>
      <c r="AE10"/>
      <c r="AH10"/>
      <c r="AJ10"/>
      <c r="AL10"/>
      <c r="AN10"/>
      <c r="AP10"/>
      <c r="AR10"/>
      <c r="AT10"/>
      <c r="AV10"/>
    </row>
    <row r="11" spans="1:48" x14ac:dyDescent="0.25">
      <c r="B11"/>
      <c r="E11"/>
      <c r="G11"/>
      <c r="I11"/>
      <c r="L11"/>
      <c r="N11"/>
      <c r="Q11"/>
      <c r="R11"/>
      <c r="S11"/>
      <c r="T11"/>
      <c r="U11"/>
      <c r="W11"/>
      <c r="Y11"/>
      <c r="AA11"/>
      <c r="AC11"/>
      <c r="AE11"/>
      <c r="AH11"/>
      <c r="AJ11"/>
      <c r="AL11"/>
      <c r="AN11"/>
      <c r="AP11"/>
      <c r="AR11"/>
      <c r="AT11"/>
      <c r="AV11"/>
    </row>
    <row r="12" spans="1:48" x14ac:dyDescent="0.25">
      <c r="B12"/>
      <c r="E12"/>
      <c r="G12"/>
      <c r="I12"/>
      <c r="L12"/>
      <c r="N12"/>
      <c r="Q12"/>
      <c r="R12"/>
      <c r="S12"/>
      <c r="T12"/>
      <c r="U12"/>
      <c r="W12"/>
      <c r="Y12"/>
      <c r="AA12"/>
      <c r="AC12"/>
      <c r="AE12"/>
      <c r="AH12"/>
      <c r="AJ12"/>
      <c r="AL12"/>
      <c r="AN12"/>
      <c r="AP12"/>
      <c r="AR12"/>
      <c r="AT12"/>
      <c r="AV12"/>
    </row>
    <row r="13" spans="1:48" x14ac:dyDescent="0.25">
      <c r="B13"/>
      <c r="E13"/>
      <c r="G13"/>
      <c r="I13"/>
      <c r="L13"/>
      <c r="N13"/>
      <c r="Q13"/>
      <c r="R13"/>
      <c r="S13"/>
      <c r="T13"/>
      <c r="U13"/>
      <c r="W13"/>
      <c r="Y13"/>
      <c r="AA13"/>
      <c r="AC13"/>
      <c r="AE13"/>
      <c r="AH13"/>
      <c r="AJ13"/>
      <c r="AL13"/>
      <c r="AN13"/>
      <c r="AP13"/>
      <c r="AR13"/>
      <c r="AT13"/>
      <c r="AV13"/>
    </row>
    <row r="14" spans="1:48" x14ac:dyDescent="0.25">
      <c r="B14"/>
      <c r="E14"/>
      <c r="G14"/>
      <c r="I14"/>
      <c r="L14"/>
      <c r="N14"/>
      <c r="Q14"/>
      <c r="R14"/>
      <c r="S14"/>
      <c r="T14"/>
      <c r="U14"/>
      <c r="W14"/>
      <c r="Y14"/>
      <c r="AA14"/>
      <c r="AC14"/>
      <c r="AE14"/>
      <c r="AH14"/>
      <c r="AJ14"/>
      <c r="AL14"/>
      <c r="AN14"/>
      <c r="AP14"/>
      <c r="AR14"/>
      <c r="AT14"/>
      <c r="AV14"/>
    </row>
    <row r="15" spans="1:48" x14ac:dyDescent="0.25">
      <c r="B15"/>
      <c r="E15"/>
      <c r="G15"/>
      <c r="I15"/>
      <c r="L15"/>
      <c r="N15"/>
      <c r="Q15"/>
      <c r="R15"/>
      <c r="S15"/>
      <c r="T15"/>
      <c r="U15"/>
      <c r="W15"/>
      <c r="Y15"/>
      <c r="AA15"/>
      <c r="AC15"/>
      <c r="AE15"/>
      <c r="AH15"/>
      <c r="AJ15"/>
      <c r="AL15"/>
      <c r="AN15"/>
      <c r="AP15"/>
      <c r="AR15"/>
      <c r="AT15"/>
      <c r="AV15"/>
    </row>
    <row r="16" spans="1:48" x14ac:dyDescent="0.25">
      <c r="B16"/>
      <c r="E16"/>
      <c r="G16"/>
      <c r="I16"/>
      <c r="L16"/>
      <c r="N16"/>
      <c r="Q16"/>
      <c r="R16"/>
      <c r="S16"/>
      <c r="T16"/>
      <c r="U16"/>
      <c r="W16"/>
      <c r="Y16"/>
      <c r="AA16"/>
      <c r="AC16"/>
      <c r="AE16"/>
      <c r="AH16"/>
      <c r="AJ16"/>
      <c r="AL16"/>
      <c r="AN16"/>
      <c r="AP16"/>
      <c r="AR16"/>
      <c r="AT16"/>
      <c r="AV16"/>
    </row>
    <row r="17" spans="1:48" x14ac:dyDescent="0.25">
      <c r="B17"/>
      <c r="E17"/>
      <c r="G17"/>
      <c r="I17"/>
      <c r="L17"/>
      <c r="N17"/>
      <c r="Q17"/>
      <c r="R17"/>
      <c r="S17"/>
      <c r="T17"/>
      <c r="U17"/>
      <c r="W17"/>
      <c r="Y17"/>
      <c r="AA17"/>
      <c r="AC17"/>
      <c r="AE17"/>
      <c r="AH17"/>
      <c r="AJ17"/>
      <c r="AL17"/>
      <c r="AN17"/>
      <c r="AP17"/>
      <c r="AR17"/>
      <c r="AT17"/>
      <c r="AV17"/>
    </row>
    <row r="18" spans="1:48" x14ac:dyDescent="0.25">
      <c r="B18"/>
      <c r="E18"/>
      <c r="G18"/>
      <c r="I18"/>
      <c r="L18"/>
      <c r="N18"/>
      <c r="Q18"/>
      <c r="R18"/>
      <c r="S18"/>
      <c r="T18"/>
      <c r="U18"/>
      <c r="W18"/>
      <c r="Y18"/>
      <c r="AA18"/>
      <c r="AC18"/>
      <c r="AE18"/>
      <c r="AH18"/>
      <c r="AJ18"/>
      <c r="AL18"/>
      <c r="AN18"/>
      <c r="AP18"/>
      <c r="AR18"/>
      <c r="AT18"/>
      <c r="AV18"/>
    </row>
    <row r="19" spans="1:48" x14ac:dyDescent="0.25">
      <c r="B19"/>
      <c r="E19"/>
      <c r="G19"/>
      <c r="I19"/>
      <c r="L19"/>
      <c r="N19"/>
      <c r="Q19"/>
      <c r="R19"/>
      <c r="S19"/>
      <c r="T19"/>
      <c r="U19"/>
      <c r="W19"/>
      <c r="Y19"/>
      <c r="AA19"/>
      <c r="AC19"/>
      <c r="AE19"/>
      <c r="AH19"/>
      <c r="AJ19"/>
      <c r="AL19"/>
      <c r="AN19"/>
      <c r="AP19"/>
      <c r="AR19"/>
      <c r="AT19"/>
      <c r="AV19"/>
    </row>
    <row r="20" spans="1:48" x14ac:dyDescent="0.25">
      <c r="B20"/>
      <c r="E20"/>
      <c r="G20"/>
      <c r="I20"/>
      <c r="L20"/>
      <c r="N20"/>
      <c r="Q20"/>
      <c r="R20"/>
      <c r="S20"/>
      <c r="T20"/>
      <c r="U20"/>
      <c r="W20"/>
      <c r="Y20"/>
      <c r="AA20"/>
      <c r="AC20"/>
      <c r="AE20"/>
      <c r="AH20"/>
      <c r="AJ20"/>
      <c r="AL20"/>
      <c r="AN20"/>
      <c r="AP20"/>
      <c r="AR20"/>
      <c r="AT20"/>
      <c r="AV20"/>
    </row>
    <row r="21" spans="1:48" x14ac:dyDescent="0.25">
      <c r="B21"/>
      <c r="E21"/>
      <c r="G21"/>
      <c r="I21"/>
      <c r="L21"/>
      <c r="N21"/>
      <c r="Q21"/>
      <c r="R21"/>
      <c r="S21"/>
      <c r="T21"/>
      <c r="U21"/>
      <c r="W21"/>
      <c r="Y21"/>
      <c r="AA21"/>
      <c r="AC21"/>
      <c r="AE21"/>
      <c r="AH21"/>
      <c r="AJ21"/>
      <c r="AL21"/>
      <c r="AN21"/>
      <c r="AP21"/>
      <c r="AR21"/>
      <c r="AT21"/>
      <c r="AV21"/>
    </row>
    <row r="22" spans="1:48" x14ac:dyDescent="0.25">
      <c r="B22"/>
      <c r="E22"/>
      <c r="G22"/>
      <c r="I22"/>
      <c r="L22"/>
      <c r="N22"/>
      <c r="Q22"/>
      <c r="R22"/>
      <c r="S22"/>
      <c r="T22"/>
      <c r="U22"/>
      <c r="W22"/>
      <c r="Y22"/>
      <c r="AA22"/>
      <c r="AC22"/>
      <c r="AE22"/>
      <c r="AH22"/>
      <c r="AJ22"/>
      <c r="AL22"/>
      <c r="AN22"/>
      <c r="AP22"/>
      <c r="AR22"/>
      <c r="AT22"/>
      <c r="AV22"/>
    </row>
    <row r="23" spans="1:48" x14ac:dyDescent="0.25">
      <c r="B23"/>
      <c r="E23"/>
      <c r="G23"/>
      <c r="I23"/>
      <c r="L23"/>
      <c r="N23"/>
      <c r="Q23"/>
      <c r="R23"/>
      <c r="S23"/>
      <c r="T23"/>
      <c r="U23"/>
      <c r="W23"/>
      <c r="Y23"/>
      <c r="AA23"/>
      <c r="AC23"/>
      <c r="AE23"/>
      <c r="AH23"/>
      <c r="AJ23"/>
      <c r="AL23"/>
      <c r="AN23"/>
      <c r="AP23"/>
      <c r="AR23"/>
      <c r="AT23"/>
      <c r="AV23"/>
    </row>
    <row r="24" spans="1:48" x14ac:dyDescent="0.25">
      <c r="B24"/>
      <c r="E24"/>
      <c r="G24"/>
      <c r="I24"/>
      <c r="L24"/>
      <c r="N24"/>
      <c r="Q24"/>
      <c r="R24"/>
      <c r="S24"/>
      <c r="T24"/>
      <c r="U24"/>
      <c r="W24"/>
      <c r="Y24"/>
      <c r="AA24"/>
      <c r="AC24"/>
      <c r="AE24"/>
      <c r="AH24"/>
      <c r="AJ24"/>
      <c r="AL24"/>
      <c r="AN24"/>
      <c r="AP24"/>
      <c r="AR24"/>
      <c r="AT24"/>
      <c r="AV24"/>
    </row>
    <row r="25" spans="1:48" s="27" customFormat="1" ht="82.5" customHeight="1" x14ac:dyDescent="0.25">
      <c r="A25" s="100" t="s">
        <v>556</v>
      </c>
      <c r="B25" s="36" t="str">
        <f>VLOOKUP(B26,Metric_Names[],2,FALSE)</f>
        <v>Diabetics aged 18 - 39 yrs</v>
      </c>
      <c r="C25" s="101" t="str">
        <f>VLOOKUP(C26,Metric_Names[],2,FALSE)</f>
        <v>18 - 39 yrs extended consultation [PAYMENT]</v>
      </c>
      <c r="D25" s="54" t="s">
        <v>17</v>
      </c>
      <c r="E25" s="29" t="str">
        <f>VLOOKUP(E26,Metric_Names[],2,FALSE)</f>
        <v>Hospital Care Recorded</v>
      </c>
      <c r="F25" s="61" t="s">
        <v>17</v>
      </c>
      <c r="G25" s="36" t="str">
        <f>VLOOKUP(G26,Metric_Names[],2,FALSE)</f>
        <v>GP Care Recorded</v>
      </c>
      <c r="H25" s="64" t="s">
        <v>17</v>
      </c>
      <c r="I25" s="29" t="str">
        <f>VLOOKUP(I26,Metric_Names[],2,FALSE)</f>
        <v>HbA1c Control Recorded</v>
      </c>
      <c r="J25" s="36" t="str">
        <f>VLOOKUP(J26,Metric_Names[],2,FALSE)</f>
        <v xml:space="preserve"> HbA1c good control</v>
      </c>
      <c r="K25" s="60" t="s">
        <v>17</v>
      </c>
      <c r="L25" s="29" t="str">
        <f>VLOOKUP(L26,Metric_Names[],2,FALSE)</f>
        <v xml:space="preserve"> HbA1c poor control</v>
      </c>
      <c r="M25" s="62" t="s">
        <v>17</v>
      </c>
      <c r="N25" s="39" t="str">
        <f>VLOOKUP(N26,Metric_Names[],2,FALSE)</f>
        <v>Advice given about weight management</v>
      </c>
      <c r="O25" s="29" t="str">
        <f>VLOOKUP(O26,Metric_Names[],2,FALSE)</f>
        <v xml:space="preserve"> Exercise on prescription</v>
      </c>
      <c r="P25" s="62" t="s">
        <v>17</v>
      </c>
      <c r="Q25" s="36" t="str">
        <f>VLOOKUP(Q26,Metric_Names[],2,FALSE)</f>
        <v xml:space="preserve"> Referral to physical activity programme</v>
      </c>
      <c r="R25" s="60" t="s">
        <v>17</v>
      </c>
      <c r="S25" s="29" t="str">
        <f>VLOOKUP(S26,Metric_Names[],2,FALSE)</f>
        <v xml:space="preserve"> Intervention for physical activity declined</v>
      </c>
      <c r="T25" s="62" t="s">
        <v>17</v>
      </c>
      <c r="U25" s="36" t="str">
        <f>VLOOKUP(U26,Metric_Names[],2,FALSE)</f>
        <v xml:space="preserve"> Discussed health literacy</v>
      </c>
      <c r="V25" s="60" t="s">
        <v>17</v>
      </c>
      <c r="W25" s="29" t="str">
        <f>VLOOKUP(W26,Metric_Names[],2,FALSE)</f>
        <v xml:space="preserve"> Discussed housing</v>
      </c>
      <c r="X25" s="62" t="s">
        <v>17</v>
      </c>
      <c r="Y25" s="36" t="str">
        <f>VLOOKUP(Y26,Metric_Names[],2,FALSE)</f>
        <v xml:space="preserve"> Discussed financial needs</v>
      </c>
      <c r="Z25" s="60" t="s">
        <v>17</v>
      </c>
      <c r="AA25" s="29" t="str">
        <f>VLOOKUP(AA26,Metric_Names[],2,FALSE)</f>
        <v xml:space="preserve"> Discussed social isolation</v>
      </c>
      <c r="AB25" s="62" t="s">
        <v>17</v>
      </c>
      <c r="AC25" s="36" t="str">
        <f>VLOOKUP(AC26,Metric_Names[],2,FALSE)</f>
        <v>Referral to social prescriber</v>
      </c>
      <c r="AD25" s="60" t="s">
        <v>17</v>
      </c>
      <c r="AE25" s="36" t="str">
        <f>VLOOKUP(AE26,Metric_Names[],2,FALSE)</f>
        <v>8 Care Processes</v>
      </c>
      <c r="AF25" s="60" t="s">
        <v>17</v>
      </c>
      <c r="AG25" s="36" t="str">
        <f>VLOOKUP(AG26,Metric_Names[],2,FALSE)</f>
        <v xml:space="preserve"> BP Recorded</v>
      </c>
      <c r="AH25" s="60" t="s">
        <v>17</v>
      </c>
      <c r="AI25" s="36" t="str">
        <f>VLOOKUP(AI26,Metric_Names[],2,FALSE)</f>
        <v xml:space="preserve"> BMI Recorded</v>
      </c>
      <c r="AJ25" s="60" t="s">
        <v>17</v>
      </c>
      <c r="AK25" s="36" t="str">
        <f>VLOOKUP(AK26,Metric_Names[],2,FALSE)</f>
        <v xml:space="preserve"> HbA1c Recorded</v>
      </c>
      <c r="AL25" s="60" t="s">
        <v>17</v>
      </c>
      <c r="AM25" s="36" t="str">
        <f>VLOOKUP(AM26,Metric_Names[],2,FALSE)</f>
        <v>Cholesterol Recorded</v>
      </c>
      <c r="AN25" s="60" t="s">
        <v>17</v>
      </c>
      <c r="AO25" s="36" t="str">
        <f>VLOOKUP(AO26,Metric_Names[],2,FALSE)</f>
        <v xml:space="preserve"> Creatinine Recorded</v>
      </c>
      <c r="AP25" s="60" t="s">
        <v>17</v>
      </c>
      <c r="AQ25" s="36" t="str">
        <f>VLOOKUP(AQ26,Metric_Names[],2,FALSE)</f>
        <v xml:space="preserve"> Urine Albumin Recorded</v>
      </c>
      <c r="AR25" s="60" t="s">
        <v>17</v>
      </c>
      <c r="AS25" s="36" t="str">
        <f>VLOOKUP(AS26,Metric_Names[],2,FALSE)</f>
        <v xml:space="preserve"> Foot Examination Recorded</v>
      </c>
      <c r="AT25" s="60" t="s">
        <v>17</v>
      </c>
      <c r="AU25" s="36" t="str">
        <f>VLOOKUP(AU26,Metric_Names[],2,FALSE)</f>
        <v xml:space="preserve"> Smoking Status Recorded</v>
      </c>
      <c r="AV25" s="60" t="s">
        <v>17</v>
      </c>
    </row>
    <row r="26" spans="1:48" s="47" customFormat="1" ht="75" hidden="1" x14ac:dyDescent="0.25">
      <c r="B26" s="26" t="str">
        <f t="shared" ref="B26:AU26" si="0">RIGHT((B27),LEN(B27)-7)</f>
        <v>T2Day - Type 2 Diabetics aged 18 - 39 yrs</v>
      </c>
      <c r="C26" s="63" t="str">
        <f t="shared" si="0"/>
        <v>T2 age 18 - 39 yrs extended consultation [PAYMENT]</v>
      </c>
      <c r="D26" s="65" t="str">
        <f t="shared" si="0"/>
        <v>%T2PAY</v>
      </c>
      <c r="E26" s="26" t="str">
        <f t="shared" si="0"/>
        <v>01a Hospital Care Recorded</v>
      </c>
      <c r="F26" s="58" t="str">
        <f t="shared" si="0"/>
        <v>%01a</v>
      </c>
      <c r="G26" s="63" t="str">
        <f t="shared" si="0"/>
        <v>01b GP Care Recorded</v>
      </c>
      <c r="H26" s="65" t="str">
        <f t="shared" si="0"/>
        <v>%01b</v>
      </c>
      <c r="I26" s="26" t="str">
        <f t="shared" si="0"/>
        <v>02 HbA1c Control Recorded</v>
      </c>
      <c r="J26" s="63" t="str">
        <f t="shared" si="0"/>
        <v>02a HbA1c good control</v>
      </c>
      <c r="K26" s="66" t="str">
        <f t="shared" si="0"/>
        <v>%02a</v>
      </c>
      <c r="L26" s="26" t="str">
        <f t="shared" si="0"/>
        <v>02b HbA1c poor control</v>
      </c>
      <c r="M26" s="59" t="str">
        <f t="shared" si="0"/>
        <v>%02b</v>
      </c>
      <c r="N26" s="67" t="str">
        <f t="shared" si="0"/>
        <v>03 Advice given about weight management</v>
      </c>
      <c r="O26" s="26" t="str">
        <f t="shared" si="0"/>
        <v>03a Exercise on prescription</v>
      </c>
      <c r="P26" s="59" t="str">
        <f t="shared" si="0"/>
        <v>%03a</v>
      </c>
      <c r="Q26" s="63" t="str">
        <f t="shared" si="0"/>
        <v>03b Referral to physical activity programme</v>
      </c>
      <c r="R26" s="66" t="str">
        <f t="shared" si="0"/>
        <v>%03b</v>
      </c>
      <c r="S26" s="26" t="str">
        <f t="shared" si="0"/>
        <v>03c Intervention for physical activity declined</v>
      </c>
      <c r="T26" s="59" t="str">
        <f t="shared" si="0"/>
        <v>%03c</v>
      </c>
      <c r="U26" s="63" t="str">
        <f t="shared" si="0"/>
        <v>04a Discussed health literacy</v>
      </c>
      <c r="V26" s="66" t="str">
        <f t="shared" si="0"/>
        <v>%04a</v>
      </c>
      <c r="W26" s="26" t="str">
        <f t="shared" si="0"/>
        <v>04b Discussed housing</v>
      </c>
      <c r="X26" s="59" t="str">
        <f t="shared" si="0"/>
        <v>%04b</v>
      </c>
      <c r="Y26" s="63" t="str">
        <f t="shared" si="0"/>
        <v>04c Discussed financial needs</v>
      </c>
      <c r="Z26" s="66" t="str">
        <f t="shared" si="0"/>
        <v>%04c</v>
      </c>
      <c r="AA26" s="26" t="str">
        <f t="shared" si="0"/>
        <v>04d Discussed social isolation</v>
      </c>
      <c r="AB26" s="59" t="str">
        <f t="shared" si="0"/>
        <v>%04d</v>
      </c>
      <c r="AC26" s="63" t="str">
        <f t="shared" si="0"/>
        <v>05 Referral to social prescriber</v>
      </c>
      <c r="AD26" s="66" t="str">
        <f t="shared" si="0"/>
        <v>%05</v>
      </c>
      <c r="AE26" s="26" t="str">
        <f t="shared" si="0"/>
        <v>06 8 Care Processes</v>
      </c>
      <c r="AF26" s="102" t="str">
        <f t="shared" si="0"/>
        <v>%06</v>
      </c>
      <c r="AG26" s="66" t="str">
        <f t="shared" si="0"/>
        <v>06a BP Recorded</v>
      </c>
      <c r="AH26" s="26" t="str">
        <f t="shared" si="0"/>
        <v>%06a</v>
      </c>
      <c r="AI26" s="59" t="str">
        <f t="shared" si="0"/>
        <v>06b BMI Recorded</v>
      </c>
      <c r="AJ26" s="63" t="str">
        <f t="shared" si="0"/>
        <v>%06b</v>
      </c>
      <c r="AK26" s="66" t="str">
        <f t="shared" si="0"/>
        <v>06c HbA1c Recorded</v>
      </c>
      <c r="AL26" s="26" t="str">
        <f t="shared" si="0"/>
        <v>%06c</v>
      </c>
      <c r="AM26" s="59" t="str">
        <f t="shared" si="0"/>
        <v>06d Cholesterol Recorded</v>
      </c>
      <c r="AN26" s="63" t="str">
        <f t="shared" si="0"/>
        <v>%06d</v>
      </c>
      <c r="AO26" s="66" t="str">
        <f t="shared" si="0"/>
        <v>06e Creatinine Recorded</v>
      </c>
      <c r="AP26" s="26" t="str">
        <f t="shared" si="0"/>
        <v>%06e</v>
      </c>
      <c r="AQ26" s="59" t="str">
        <f t="shared" si="0"/>
        <v>06f Urine Albumin Recorded</v>
      </c>
      <c r="AR26" s="63" t="str">
        <f t="shared" si="0"/>
        <v>%06f</v>
      </c>
      <c r="AS26" s="66" t="str">
        <f t="shared" si="0"/>
        <v>06g Foot Examination Recorded</v>
      </c>
      <c r="AT26" s="26" t="str">
        <f t="shared" si="0"/>
        <v>%06g</v>
      </c>
      <c r="AU26" s="59" t="str">
        <f t="shared" si="0"/>
        <v>06h Smoking Status Recorded</v>
      </c>
      <c r="AV26"/>
    </row>
    <row r="27" spans="1:48" hidden="1" x14ac:dyDescent="0.25">
      <c r="A27" s="1" t="s">
        <v>18</v>
      </c>
      <c r="B27" t="s">
        <v>410</v>
      </c>
      <c r="C27" s="43" t="s">
        <v>411</v>
      </c>
      <c r="D27" s="45" t="s">
        <v>378</v>
      </c>
      <c r="E27" t="s">
        <v>312</v>
      </c>
      <c r="F27" s="6" t="s">
        <v>379</v>
      </c>
      <c r="G27" s="43" t="s">
        <v>313</v>
      </c>
      <c r="H27" s="34" t="s">
        <v>380</v>
      </c>
      <c r="I27" t="s">
        <v>314</v>
      </c>
      <c r="J27" s="43" t="s">
        <v>315</v>
      </c>
      <c r="K27" s="34" t="s">
        <v>381</v>
      </c>
      <c r="L27" t="s">
        <v>316</v>
      </c>
      <c r="M27" s="6" t="s">
        <v>382</v>
      </c>
      <c r="N27" s="44" t="s">
        <v>317</v>
      </c>
      <c r="O27" t="s">
        <v>318</v>
      </c>
      <c r="P27" s="6" t="s">
        <v>383</v>
      </c>
      <c r="Q27" s="43" t="s">
        <v>319</v>
      </c>
      <c r="R27" s="34" t="s">
        <v>384</v>
      </c>
      <c r="S27" t="s">
        <v>320</v>
      </c>
      <c r="T27" s="6" t="s">
        <v>385</v>
      </c>
      <c r="U27" s="43" t="s">
        <v>321</v>
      </c>
      <c r="V27" s="34" t="s">
        <v>386</v>
      </c>
      <c r="W27" t="s">
        <v>322</v>
      </c>
      <c r="X27" s="6" t="s">
        <v>387</v>
      </c>
      <c r="Y27" s="43" t="s">
        <v>323</v>
      </c>
      <c r="Z27" s="34" t="s">
        <v>388</v>
      </c>
      <c r="AA27" t="s">
        <v>324</v>
      </c>
      <c r="AB27" s="6" t="s">
        <v>389</v>
      </c>
      <c r="AC27" s="43" t="s">
        <v>325</v>
      </c>
      <c r="AD27" s="34" t="s">
        <v>390</v>
      </c>
      <c r="AE27" t="s">
        <v>326</v>
      </c>
      <c r="AF27" t="s">
        <v>558</v>
      </c>
      <c r="AG27" s="43" t="s">
        <v>327</v>
      </c>
      <c r="AH27" s="34" t="s">
        <v>391</v>
      </c>
      <c r="AI27" t="s">
        <v>328</v>
      </c>
      <c r="AJ27" s="6" t="s">
        <v>392</v>
      </c>
      <c r="AK27" s="43" t="s">
        <v>329</v>
      </c>
      <c r="AL27" s="34" t="s">
        <v>393</v>
      </c>
      <c r="AM27" t="s">
        <v>330</v>
      </c>
      <c r="AN27" s="6" t="s">
        <v>394</v>
      </c>
      <c r="AO27" s="43" t="s">
        <v>331</v>
      </c>
      <c r="AP27" s="34" t="s">
        <v>395</v>
      </c>
      <c r="AQ27" t="s">
        <v>332</v>
      </c>
      <c r="AR27" s="6" t="s">
        <v>396</v>
      </c>
      <c r="AS27" s="43" t="s">
        <v>333</v>
      </c>
      <c r="AT27" s="34" t="s">
        <v>398</v>
      </c>
      <c r="AU27" t="s">
        <v>334</v>
      </c>
      <c r="AV27" s="6" t="s">
        <v>397</v>
      </c>
    </row>
    <row r="28" spans="1:48" x14ac:dyDescent="0.25">
      <c r="A28" s="2" t="s">
        <v>535</v>
      </c>
      <c r="B28" s="71">
        <v>164</v>
      </c>
      <c r="C28" s="90">
        <v>14</v>
      </c>
      <c r="D28" s="34">
        <v>8.5365853658536592E-2</v>
      </c>
      <c r="E28" s="71">
        <v>0</v>
      </c>
      <c r="F28" s="6">
        <v>0</v>
      </c>
      <c r="G28" s="90">
        <v>5</v>
      </c>
      <c r="H28" s="34">
        <v>0.35714285714285715</v>
      </c>
      <c r="I28" s="71">
        <v>3</v>
      </c>
      <c r="J28" s="90">
        <v>1</v>
      </c>
      <c r="K28" s="34">
        <v>0.33333333333333331</v>
      </c>
      <c r="L28" s="71">
        <v>2</v>
      </c>
      <c r="M28" s="6">
        <v>0.66666666666666663</v>
      </c>
      <c r="N28" s="93">
        <v>9</v>
      </c>
      <c r="O28" s="71">
        <v>0</v>
      </c>
      <c r="P28" s="6">
        <v>0</v>
      </c>
      <c r="Q28" s="90">
        <v>0</v>
      </c>
      <c r="R28" s="34">
        <v>0</v>
      </c>
      <c r="S28" s="71">
        <v>1</v>
      </c>
      <c r="T28" s="6">
        <v>0.1111111111111111</v>
      </c>
      <c r="U28" s="90">
        <v>13</v>
      </c>
      <c r="V28" s="34">
        <v>0.9285714285714286</v>
      </c>
      <c r="W28" s="71">
        <v>12</v>
      </c>
      <c r="X28" s="6">
        <v>0.8571428571428571</v>
      </c>
      <c r="Y28" s="90">
        <v>13</v>
      </c>
      <c r="Z28" s="34">
        <v>0.9285714285714286</v>
      </c>
      <c r="AA28" s="71">
        <v>13</v>
      </c>
      <c r="AB28" s="6">
        <v>0.9285714285714286</v>
      </c>
      <c r="AC28" s="90">
        <v>1</v>
      </c>
      <c r="AD28" s="34">
        <v>7.1428571428571425E-2</v>
      </c>
      <c r="AE28" s="71">
        <v>14</v>
      </c>
      <c r="AF28" s="6">
        <v>1</v>
      </c>
      <c r="AG28" s="90">
        <v>13</v>
      </c>
      <c r="AH28" s="34">
        <v>0.9285714285714286</v>
      </c>
      <c r="AI28" s="71">
        <v>13</v>
      </c>
      <c r="AJ28" s="6">
        <v>0.9285714285714286</v>
      </c>
      <c r="AK28" s="90">
        <v>14</v>
      </c>
      <c r="AL28" s="34">
        <v>1</v>
      </c>
      <c r="AM28" s="71">
        <v>12</v>
      </c>
      <c r="AN28" s="6">
        <v>0.8571428571428571</v>
      </c>
      <c r="AO28" s="90">
        <v>12</v>
      </c>
      <c r="AP28" s="34">
        <v>0.8571428571428571</v>
      </c>
      <c r="AQ28" s="71">
        <v>7</v>
      </c>
      <c r="AR28" s="6">
        <v>0.5</v>
      </c>
      <c r="AS28" s="90">
        <v>10</v>
      </c>
      <c r="AT28" s="34">
        <v>0.7142857142857143</v>
      </c>
      <c r="AU28" s="71">
        <v>14</v>
      </c>
      <c r="AV28" s="6">
        <v>1</v>
      </c>
    </row>
    <row r="29" spans="1:48" x14ac:dyDescent="0.25">
      <c r="A29" s="3" t="s">
        <v>423</v>
      </c>
      <c r="B29" s="71">
        <v>36</v>
      </c>
      <c r="C29" s="90">
        <v>0</v>
      </c>
      <c r="D29" s="34">
        <v>0</v>
      </c>
      <c r="E29" s="71">
        <v>0</v>
      </c>
      <c r="F29" s="6">
        <v>0</v>
      </c>
      <c r="G29" s="90">
        <v>0</v>
      </c>
      <c r="H29" s="34">
        <v>0</v>
      </c>
      <c r="I29" s="71">
        <v>0</v>
      </c>
      <c r="J29" s="90">
        <v>0</v>
      </c>
      <c r="K29" s="34">
        <v>0</v>
      </c>
      <c r="L29" s="71">
        <v>0</v>
      </c>
      <c r="M29" s="6">
        <v>0</v>
      </c>
      <c r="N29" s="93">
        <v>0</v>
      </c>
      <c r="O29" s="71">
        <v>0</v>
      </c>
      <c r="P29" s="6">
        <v>0</v>
      </c>
      <c r="Q29" s="90">
        <v>0</v>
      </c>
      <c r="R29" s="34">
        <v>0</v>
      </c>
      <c r="S29" s="71">
        <v>0</v>
      </c>
      <c r="T29" s="6">
        <v>0</v>
      </c>
      <c r="U29" s="90">
        <v>0</v>
      </c>
      <c r="V29" s="34">
        <v>0</v>
      </c>
      <c r="W29" s="71">
        <v>0</v>
      </c>
      <c r="X29" s="6">
        <v>0</v>
      </c>
      <c r="Y29" s="90">
        <v>0</v>
      </c>
      <c r="Z29" s="34">
        <v>0</v>
      </c>
      <c r="AA29" s="71">
        <v>0</v>
      </c>
      <c r="AB29" s="6">
        <v>0</v>
      </c>
      <c r="AC29" s="90">
        <v>0</v>
      </c>
      <c r="AD29" s="34">
        <v>0</v>
      </c>
      <c r="AE29" s="71">
        <v>0</v>
      </c>
      <c r="AF29" s="6">
        <v>0</v>
      </c>
      <c r="AG29" s="90">
        <v>0</v>
      </c>
      <c r="AH29" s="34">
        <v>0</v>
      </c>
      <c r="AI29" s="71">
        <v>0</v>
      </c>
      <c r="AJ29" s="6">
        <v>0</v>
      </c>
      <c r="AK29" s="90">
        <v>0</v>
      </c>
      <c r="AL29" s="34">
        <v>0</v>
      </c>
      <c r="AM29" s="71">
        <v>0</v>
      </c>
      <c r="AN29" s="6">
        <v>0</v>
      </c>
      <c r="AO29" s="90">
        <v>0</v>
      </c>
      <c r="AP29" s="34">
        <v>0</v>
      </c>
      <c r="AQ29" s="71">
        <v>0</v>
      </c>
      <c r="AR29" s="6">
        <v>0</v>
      </c>
      <c r="AS29" s="90">
        <v>0</v>
      </c>
      <c r="AT29" s="34">
        <v>0</v>
      </c>
      <c r="AU29" s="71">
        <v>0</v>
      </c>
      <c r="AV29" s="6">
        <v>0</v>
      </c>
    </row>
    <row r="30" spans="1:48" x14ac:dyDescent="0.25">
      <c r="A30" s="3" t="s">
        <v>424</v>
      </c>
      <c r="B30" s="71">
        <v>20</v>
      </c>
      <c r="C30" s="90">
        <v>7</v>
      </c>
      <c r="D30" s="34">
        <v>0.35</v>
      </c>
      <c r="E30" s="71">
        <v>0</v>
      </c>
      <c r="F30" s="6">
        <v>0</v>
      </c>
      <c r="G30" s="90">
        <v>1</v>
      </c>
      <c r="H30" s="34">
        <v>0.14285714285714285</v>
      </c>
      <c r="I30" s="71">
        <v>3</v>
      </c>
      <c r="J30" s="90">
        <v>1</v>
      </c>
      <c r="K30" s="34">
        <v>0.33333333333333331</v>
      </c>
      <c r="L30" s="71">
        <v>2</v>
      </c>
      <c r="M30" s="6">
        <v>0.66666666666666663</v>
      </c>
      <c r="N30" s="93">
        <v>6</v>
      </c>
      <c r="O30" s="71">
        <v>0</v>
      </c>
      <c r="P30" s="6">
        <v>0</v>
      </c>
      <c r="Q30" s="90">
        <v>0</v>
      </c>
      <c r="R30" s="34">
        <v>0</v>
      </c>
      <c r="S30" s="71">
        <v>0</v>
      </c>
      <c r="T30" s="6">
        <v>0</v>
      </c>
      <c r="U30" s="90">
        <v>6</v>
      </c>
      <c r="V30" s="34">
        <v>0.8571428571428571</v>
      </c>
      <c r="W30" s="71">
        <v>7</v>
      </c>
      <c r="X30" s="6">
        <v>1</v>
      </c>
      <c r="Y30" s="90">
        <v>7</v>
      </c>
      <c r="Z30" s="34">
        <v>1</v>
      </c>
      <c r="AA30" s="71">
        <v>7</v>
      </c>
      <c r="AB30" s="6">
        <v>1</v>
      </c>
      <c r="AC30" s="90">
        <v>0</v>
      </c>
      <c r="AD30" s="34">
        <v>0</v>
      </c>
      <c r="AE30" s="71">
        <v>7</v>
      </c>
      <c r="AF30" s="6">
        <v>1</v>
      </c>
      <c r="AG30" s="90">
        <v>7</v>
      </c>
      <c r="AH30" s="34">
        <v>1</v>
      </c>
      <c r="AI30" s="71">
        <v>7</v>
      </c>
      <c r="AJ30" s="6">
        <v>1</v>
      </c>
      <c r="AK30" s="90">
        <v>7</v>
      </c>
      <c r="AL30" s="34">
        <v>1</v>
      </c>
      <c r="AM30" s="71">
        <v>7</v>
      </c>
      <c r="AN30" s="6">
        <v>1</v>
      </c>
      <c r="AO30" s="90">
        <v>7</v>
      </c>
      <c r="AP30" s="34">
        <v>1</v>
      </c>
      <c r="AQ30" s="71">
        <v>5</v>
      </c>
      <c r="AR30" s="6">
        <v>0.7142857142857143</v>
      </c>
      <c r="AS30" s="90">
        <v>7</v>
      </c>
      <c r="AT30" s="34">
        <v>1</v>
      </c>
      <c r="AU30" s="71">
        <v>7</v>
      </c>
      <c r="AV30" s="6">
        <v>1</v>
      </c>
    </row>
    <row r="31" spans="1:48" x14ac:dyDescent="0.25">
      <c r="A31" s="3" t="s">
        <v>425</v>
      </c>
      <c r="B31" s="71">
        <v>108</v>
      </c>
      <c r="C31" s="90">
        <v>7</v>
      </c>
      <c r="D31" s="34">
        <v>6.4814814814814811E-2</v>
      </c>
      <c r="E31" s="71">
        <v>0</v>
      </c>
      <c r="F31" s="6">
        <v>0</v>
      </c>
      <c r="G31" s="90">
        <v>4</v>
      </c>
      <c r="H31" s="34">
        <v>0.5714285714285714</v>
      </c>
      <c r="I31" s="71">
        <v>0</v>
      </c>
      <c r="J31" s="90">
        <v>0</v>
      </c>
      <c r="K31" s="34">
        <v>0</v>
      </c>
      <c r="L31" s="71">
        <v>0</v>
      </c>
      <c r="M31" s="6">
        <v>0</v>
      </c>
      <c r="N31" s="93">
        <v>3</v>
      </c>
      <c r="O31" s="71">
        <v>0</v>
      </c>
      <c r="P31" s="6">
        <v>0</v>
      </c>
      <c r="Q31" s="90">
        <v>0</v>
      </c>
      <c r="R31" s="34">
        <v>0</v>
      </c>
      <c r="S31" s="71">
        <v>1</v>
      </c>
      <c r="T31" s="6">
        <v>0.33333333333333331</v>
      </c>
      <c r="U31" s="90">
        <v>7</v>
      </c>
      <c r="V31" s="34">
        <v>1</v>
      </c>
      <c r="W31" s="71">
        <v>5</v>
      </c>
      <c r="X31" s="6">
        <v>0.7142857142857143</v>
      </c>
      <c r="Y31" s="90">
        <v>6</v>
      </c>
      <c r="Z31" s="34">
        <v>0.8571428571428571</v>
      </c>
      <c r="AA31" s="71">
        <v>6</v>
      </c>
      <c r="AB31" s="6">
        <v>0.8571428571428571</v>
      </c>
      <c r="AC31" s="90">
        <v>1</v>
      </c>
      <c r="AD31" s="34">
        <v>0.14285714285714285</v>
      </c>
      <c r="AE31" s="71">
        <v>7</v>
      </c>
      <c r="AF31" s="6">
        <v>1</v>
      </c>
      <c r="AG31" s="90">
        <v>6</v>
      </c>
      <c r="AH31" s="34">
        <v>0.8571428571428571</v>
      </c>
      <c r="AI31" s="71">
        <v>6</v>
      </c>
      <c r="AJ31" s="6">
        <v>0.8571428571428571</v>
      </c>
      <c r="AK31" s="90">
        <v>7</v>
      </c>
      <c r="AL31" s="34">
        <v>1</v>
      </c>
      <c r="AM31" s="71">
        <v>5</v>
      </c>
      <c r="AN31" s="6">
        <v>0.7142857142857143</v>
      </c>
      <c r="AO31" s="90">
        <v>5</v>
      </c>
      <c r="AP31" s="34">
        <v>0.7142857142857143</v>
      </c>
      <c r="AQ31" s="71">
        <v>2</v>
      </c>
      <c r="AR31" s="6">
        <v>0.2857142857142857</v>
      </c>
      <c r="AS31" s="90">
        <v>3</v>
      </c>
      <c r="AT31" s="34">
        <v>0.42857142857142855</v>
      </c>
      <c r="AU31" s="71">
        <v>7</v>
      </c>
      <c r="AV31" s="6">
        <v>1</v>
      </c>
    </row>
    <row r="32" spans="1:48" x14ac:dyDescent="0.25">
      <c r="A32" s="2" t="s">
        <v>40</v>
      </c>
      <c r="B32" s="71">
        <v>305</v>
      </c>
      <c r="C32" s="90">
        <v>46</v>
      </c>
      <c r="D32" s="34">
        <v>0.15081967213114755</v>
      </c>
      <c r="E32" s="71">
        <v>1</v>
      </c>
      <c r="F32" s="6">
        <v>2.1739130434782608E-2</v>
      </c>
      <c r="G32" s="90">
        <v>39</v>
      </c>
      <c r="H32" s="34">
        <v>0.84782608695652173</v>
      </c>
      <c r="I32" s="71">
        <v>11</v>
      </c>
      <c r="J32" s="90">
        <v>4</v>
      </c>
      <c r="K32" s="34">
        <v>0.36363636363636365</v>
      </c>
      <c r="L32" s="71">
        <v>8</v>
      </c>
      <c r="M32" s="6">
        <v>0.72727272727272729</v>
      </c>
      <c r="N32" s="93">
        <v>39</v>
      </c>
      <c r="O32" s="71">
        <v>0</v>
      </c>
      <c r="P32" s="6">
        <v>0</v>
      </c>
      <c r="Q32" s="90">
        <v>7</v>
      </c>
      <c r="R32" s="34">
        <v>0.17948717948717949</v>
      </c>
      <c r="S32" s="71">
        <v>3</v>
      </c>
      <c r="T32" s="6">
        <v>7.6923076923076927E-2</v>
      </c>
      <c r="U32" s="90">
        <v>45</v>
      </c>
      <c r="V32" s="34">
        <v>0.97826086956521741</v>
      </c>
      <c r="W32" s="71">
        <v>44</v>
      </c>
      <c r="X32" s="6">
        <v>0.95652173913043481</v>
      </c>
      <c r="Y32" s="90">
        <v>45</v>
      </c>
      <c r="Z32" s="34">
        <v>0.97826086956521741</v>
      </c>
      <c r="AA32" s="71">
        <v>43</v>
      </c>
      <c r="AB32" s="6">
        <v>0.93478260869565222</v>
      </c>
      <c r="AC32" s="90">
        <v>13</v>
      </c>
      <c r="AD32" s="34">
        <v>0.28260869565217389</v>
      </c>
      <c r="AE32" s="71">
        <v>46</v>
      </c>
      <c r="AF32" s="6">
        <v>1</v>
      </c>
      <c r="AG32" s="90">
        <v>36</v>
      </c>
      <c r="AH32" s="34">
        <v>0.78260869565217395</v>
      </c>
      <c r="AI32" s="71">
        <v>37</v>
      </c>
      <c r="AJ32" s="6">
        <v>0.80434782608695654</v>
      </c>
      <c r="AK32" s="90">
        <v>41</v>
      </c>
      <c r="AL32" s="34">
        <v>0.89130434782608692</v>
      </c>
      <c r="AM32" s="71">
        <v>36</v>
      </c>
      <c r="AN32" s="6">
        <v>0.78260869565217395</v>
      </c>
      <c r="AO32" s="90">
        <v>36</v>
      </c>
      <c r="AP32" s="34">
        <v>0.78260869565217395</v>
      </c>
      <c r="AQ32" s="71">
        <v>23</v>
      </c>
      <c r="AR32" s="6">
        <v>0.5</v>
      </c>
      <c r="AS32" s="90">
        <v>32</v>
      </c>
      <c r="AT32" s="34">
        <v>0.69565217391304346</v>
      </c>
      <c r="AU32" s="71">
        <v>44</v>
      </c>
      <c r="AV32" s="6">
        <v>0.95652173913043481</v>
      </c>
    </row>
    <row r="33" spans="1:48" x14ac:dyDescent="0.25">
      <c r="A33" s="3" t="s">
        <v>493</v>
      </c>
      <c r="B33" s="71">
        <v>28</v>
      </c>
      <c r="C33" s="90">
        <v>21</v>
      </c>
      <c r="D33" s="34">
        <v>0.75</v>
      </c>
      <c r="E33" s="71">
        <v>0</v>
      </c>
      <c r="F33" s="6">
        <v>0</v>
      </c>
      <c r="G33" s="90">
        <v>19</v>
      </c>
      <c r="H33" s="34">
        <v>0.90476190476190477</v>
      </c>
      <c r="I33" s="71">
        <v>4</v>
      </c>
      <c r="J33" s="90">
        <v>2</v>
      </c>
      <c r="K33" s="34">
        <v>0.5</v>
      </c>
      <c r="L33" s="71">
        <v>3</v>
      </c>
      <c r="M33" s="6">
        <v>0.75</v>
      </c>
      <c r="N33" s="93">
        <v>21</v>
      </c>
      <c r="O33" s="71">
        <v>0</v>
      </c>
      <c r="P33" s="6">
        <v>0</v>
      </c>
      <c r="Q33" s="90">
        <v>4</v>
      </c>
      <c r="R33" s="34">
        <v>0.19047619047619047</v>
      </c>
      <c r="S33" s="71">
        <v>2</v>
      </c>
      <c r="T33" s="6">
        <v>9.5238095238095233E-2</v>
      </c>
      <c r="U33" s="90">
        <v>21</v>
      </c>
      <c r="V33" s="34">
        <v>1</v>
      </c>
      <c r="W33" s="71">
        <v>21</v>
      </c>
      <c r="X33" s="6">
        <v>1</v>
      </c>
      <c r="Y33" s="90">
        <v>21</v>
      </c>
      <c r="Z33" s="34">
        <v>1</v>
      </c>
      <c r="AA33" s="71">
        <v>21</v>
      </c>
      <c r="AB33" s="6">
        <v>1</v>
      </c>
      <c r="AC33" s="90">
        <v>5</v>
      </c>
      <c r="AD33" s="34">
        <v>0.23809523809523808</v>
      </c>
      <c r="AE33" s="71">
        <v>21</v>
      </c>
      <c r="AF33" s="6">
        <v>1</v>
      </c>
      <c r="AG33" s="90">
        <v>21</v>
      </c>
      <c r="AH33" s="34">
        <v>1</v>
      </c>
      <c r="AI33" s="71">
        <v>21</v>
      </c>
      <c r="AJ33" s="6">
        <v>1</v>
      </c>
      <c r="AK33" s="90">
        <v>18</v>
      </c>
      <c r="AL33" s="34">
        <v>0.8571428571428571</v>
      </c>
      <c r="AM33" s="71">
        <v>16</v>
      </c>
      <c r="AN33" s="6">
        <v>0.76190476190476186</v>
      </c>
      <c r="AO33" s="90">
        <v>17</v>
      </c>
      <c r="AP33" s="34">
        <v>0.80952380952380953</v>
      </c>
      <c r="AQ33" s="71">
        <v>16</v>
      </c>
      <c r="AR33" s="6">
        <v>0.76190476190476186</v>
      </c>
      <c r="AS33" s="90">
        <v>21</v>
      </c>
      <c r="AT33" s="34">
        <v>1</v>
      </c>
      <c r="AU33" s="71">
        <v>21</v>
      </c>
      <c r="AV33" s="6">
        <v>1</v>
      </c>
    </row>
    <row r="34" spans="1:48" x14ac:dyDescent="0.25">
      <c r="A34" s="3" t="s">
        <v>494</v>
      </c>
      <c r="B34" s="71">
        <v>48</v>
      </c>
      <c r="C34" s="90">
        <v>0</v>
      </c>
      <c r="D34" s="34">
        <v>0</v>
      </c>
      <c r="E34" s="71">
        <v>0</v>
      </c>
      <c r="F34" s="6">
        <v>0</v>
      </c>
      <c r="G34" s="90">
        <v>0</v>
      </c>
      <c r="H34" s="34">
        <v>0</v>
      </c>
      <c r="I34" s="71">
        <v>0</v>
      </c>
      <c r="J34" s="90">
        <v>0</v>
      </c>
      <c r="K34" s="34">
        <v>0</v>
      </c>
      <c r="L34" s="71">
        <v>0</v>
      </c>
      <c r="M34" s="6">
        <v>0</v>
      </c>
      <c r="N34" s="93">
        <v>0</v>
      </c>
      <c r="O34" s="71">
        <v>0</v>
      </c>
      <c r="P34" s="6">
        <v>0</v>
      </c>
      <c r="Q34" s="90">
        <v>0</v>
      </c>
      <c r="R34" s="34">
        <v>0</v>
      </c>
      <c r="S34" s="71">
        <v>0</v>
      </c>
      <c r="T34" s="6">
        <v>0</v>
      </c>
      <c r="U34" s="90">
        <v>0</v>
      </c>
      <c r="V34" s="34">
        <v>0</v>
      </c>
      <c r="W34" s="71">
        <v>0</v>
      </c>
      <c r="X34" s="6">
        <v>0</v>
      </c>
      <c r="Y34" s="90">
        <v>0</v>
      </c>
      <c r="Z34" s="34">
        <v>0</v>
      </c>
      <c r="AA34" s="71">
        <v>0</v>
      </c>
      <c r="AB34" s="6">
        <v>0</v>
      </c>
      <c r="AC34" s="90">
        <v>0</v>
      </c>
      <c r="AD34" s="34">
        <v>0</v>
      </c>
      <c r="AE34" s="71">
        <v>0</v>
      </c>
      <c r="AF34" s="6">
        <v>0</v>
      </c>
      <c r="AG34" s="90">
        <v>0</v>
      </c>
      <c r="AH34" s="34">
        <v>0</v>
      </c>
      <c r="AI34" s="71">
        <v>0</v>
      </c>
      <c r="AJ34" s="6">
        <v>0</v>
      </c>
      <c r="AK34" s="90">
        <v>0</v>
      </c>
      <c r="AL34" s="34">
        <v>0</v>
      </c>
      <c r="AM34" s="71">
        <v>0</v>
      </c>
      <c r="AN34" s="6">
        <v>0</v>
      </c>
      <c r="AO34" s="90">
        <v>0</v>
      </c>
      <c r="AP34" s="34">
        <v>0</v>
      </c>
      <c r="AQ34" s="71">
        <v>0</v>
      </c>
      <c r="AR34" s="6">
        <v>0</v>
      </c>
      <c r="AS34" s="90">
        <v>0</v>
      </c>
      <c r="AT34" s="34">
        <v>0</v>
      </c>
      <c r="AU34" s="71">
        <v>0</v>
      </c>
      <c r="AV34" s="6">
        <v>0</v>
      </c>
    </row>
    <row r="35" spans="1:48" x14ac:dyDescent="0.25">
      <c r="A35" s="3" t="s">
        <v>495</v>
      </c>
      <c r="B35" s="71">
        <v>49</v>
      </c>
      <c r="C35" s="90">
        <v>2</v>
      </c>
      <c r="D35" s="34">
        <v>4.0816326530612242E-2</v>
      </c>
      <c r="E35" s="71">
        <v>0</v>
      </c>
      <c r="F35" s="6">
        <v>0</v>
      </c>
      <c r="G35" s="90">
        <v>2</v>
      </c>
      <c r="H35" s="34">
        <v>1</v>
      </c>
      <c r="I35" s="71">
        <v>1</v>
      </c>
      <c r="J35" s="90">
        <v>0</v>
      </c>
      <c r="K35" s="34">
        <v>0</v>
      </c>
      <c r="L35" s="71">
        <v>1</v>
      </c>
      <c r="M35" s="6">
        <v>1</v>
      </c>
      <c r="N35" s="93">
        <v>2</v>
      </c>
      <c r="O35" s="71">
        <v>0</v>
      </c>
      <c r="P35" s="6">
        <v>0</v>
      </c>
      <c r="Q35" s="90">
        <v>0</v>
      </c>
      <c r="R35" s="34">
        <v>0</v>
      </c>
      <c r="S35" s="71">
        <v>0</v>
      </c>
      <c r="T35" s="6">
        <v>0</v>
      </c>
      <c r="U35" s="90">
        <v>2</v>
      </c>
      <c r="V35" s="34">
        <v>1</v>
      </c>
      <c r="W35" s="71">
        <v>2</v>
      </c>
      <c r="X35" s="6">
        <v>1</v>
      </c>
      <c r="Y35" s="90">
        <v>2</v>
      </c>
      <c r="Z35" s="34">
        <v>1</v>
      </c>
      <c r="AA35" s="71">
        <v>2</v>
      </c>
      <c r="AB35" s="6">
        <v>1</v>
      </c>
      <c r="AC35" s="90">
        <v>1</v>
      </c>
      <c r="AD35" s="34">
        <v>0.5</v>
      </c>
      <c r="AE35" s="71">
        <v>2</v>
      </c>
      <c r="AF35" s="6">
        <v>1</v>
      </c>
      <c r="AG35" s="90">
        <v>2</v>
      </c>
      <c r="AH35" s="34">
        <v>1</v>
      </c>
      <c r="AI35" s="71">
        <v>2</v>
      </c>
      <c r="AJ35" s="6">
        <v>1</v>
      </c>
      <c r="AK35" s="90">
        <v>2</v>
      </c>
      <c r="AL35" s="34">
        <v>1</v>
      </c>
      <c r="AM35" s="71">
        <v>2</v>
      </c>
      <c r="AN35" s="6">
        <v>1</v>
      </c>
      <c r="AO35" s="90">
        <v>2</v>
      </c>
      <c r="AP35" s="34">
        <v>1</v>
      </c>
      <c r="AQ35" s="71">
        <v>1</v>
      </c>
      <c r="AR35" s="6">
        <v>0.5</v>
      </c>
      <c r="AS35" s="90">
        <v>2</v>
      </c>
      <c r="AT35" s="34">
        <v>1</v>
      </c>
      <c r="AU35" s="71">
        <v>2</v>
      </c>
      <c r="AV35" s="6">
        <v>1</v>
      </c>
    </row>
    <row r="36" spans="1:48" x14ac:dyDescent="0.25">
      <c r="A36" s="3" t="s">
        <v>496</v>
      </c>
      <c r="B36" s="71">
        <v>54</v>
      </c>
      <c r="C36" s="90">
        <v>22</v>
      </c>
      <c r="D36" s="34">
        <v>0.40740740740740738</v>
      </c>
      <c r="E36" s="71">
        <v>1</v>
      </c>
      <c r="F36" s="6">
        <v>4.5454545454545456E-2</v>
      </c>
      <c r="G36" s="90">
        <v>17</v>
      </c>
      <c r="H36" s="34">
        <v>0.77272727272727271</v>
      </c>
      <c r="I36" s="71">
        <v>6</v>
      </c>
      <c r="J36" s="90">
        <v>2</v>
      </c>
      <c r="K36" s="34">
        <v>0.33333333333333331</v>
      </c>
      <c r="L36" s="71">
        <v>4</v>
      </c>
      <c r="M36" s="6">
        <v>0.66666666666666663</v>
      </c>
      <c r="N36" s="93">
        <v>15</v>
      </c>
      <c r="O36" s="71">
        <v>0</v>
      </c>
      <c r="P36" s="6">
        <v>0</v>
      </c>
      <c r="Q36" s="90">
        <v>3</v>
      </c>
      <c r="R36" s="34">
        <v>0.2</v>
      </c>
      <c r="S36" s="71">
        <v>0</v>
      </c>
      <c r="T36" s="6">
        <v>0</v>
      </c>
      <c r="U36" s="90">
        <v>21</v>
      </c>
      <c r="V36" s="34">
        <v>0.95454545454545459</v>
      </c>
      <c r="W36" s="71">
        <v>20</v>
      </c>
      <c r="X36" s="6">
        <v>0.90909090909090906</v>
      </c>
      <c r="Y36" s="90">
        <v>21</v>
      </c>
      <c r="Z36" s="34">
        <v>0.95454545454545459</v>
      </c>
      <c r="AA36" s="71">
        <v>19</v>
      </c>
      <c r="AB36" s="6">
        <v>0.86363636363636365</v>
      </c>
      <c r="AC36" s="90">
        <v>6</v>
      </c>
      <c r="AD36" s="34">
        <v>0.27272727272727271</v>
      </c>
      <c r="AE36" s="71">
        <v>22</v>
      </c>
      <c r="AF36" s="6">
        <v>1</v>
      </c>
      <c r="AG36" s="90">
        <v>12</v>
      </c>
      <c r="AH36" s="34">
        <v>0.54545454545454541</v>
      </c>
      <c r="AI36" s="71">
        <v>13</v>
      </c>
      <c r="AJ36" s="6">
        <v>0.59090909090909094</v>
      </c>
      <c r="AK36" s="90">
        <v>20</v>
      </c>
      <c r="AL36" s="34">
        <v>0.90909090909090906</v>
      </c>
      <c r="AM36" s="71">
        <v>17</v>
      </c>
      <c r="AN36" s="6">
        <v>0.77272727272727271</v>
      </c>
      <c r="AO36" s="90">
        <v>16</v>
      </c>
      <c r="AP36" s="34">
        <v>0.72727272727272729</v>
      </c>
      <c r="AQ36" s="71">
        <v>6</v>
      </c>
      <c r="AR36" s="6">
        <v>0.27272727272727271</v>
      </c>
      <c r="AS36" s="90">
        <v>8</v>
      </c>
      <c r="AT36" s="34">
        <v>0.36363636363636365</v>
      </c>
      <c r="AU36" s="71">
        <v>20</v>
      </c>
      <c r="AV36" s="6">
        <v>0.90909090909090906</v>
      </c>
    </row>
    <row r="37" spans="1:48" x14ac:dyDescent="0.25">
      <c r="A37" s="3" t="s">
        <v>497</v>
      </c>
      <c r="B37" s="71">
        <v>42</v>
      </c>
      <c r="C37" s="90">
        <v>1</v>
      </c>
      <c r="D37" s="34">
        <v>2.3809523809523808E-2</v>
      </c>
      <c r="E37" s="71">
        <v>0</v>
      </c>
      <c r="F37" s="6">
        <v>0</v>
      </c>
      <c r="G37" s="90">
        <v>1</v>
      </c>
      <c r="H37" s="34">
        <v>1</v>
      </c>
      <c r="I37" s="71">
        <v>0</v>
      </c>
      <c r="J37" s="90">
        <v>0</v>
      </c>
      <c r="K37" s="34">
        <v>0</v>
      </c>
      <c r="L37" s="71">
        <v>0</v>
      </c>
      <c r="M37" s="6">
        <v>0</v>
      </c>
      <c r="N37" s="93">
        <v>1</v>
      </c>
      <c r="O37" s="71">
        <v>0</v>
      </c>
      <c r="P37" s="6">
        <v>0</v>
      </c>
      <c r="Q37" s="90">
        <v>0</v>
      </c>
      <c r="R37" s="34">
        <v>0</v>
      </c>
      <c r="S37" s="71">
        <v>1</v>
      </c>
      <c r="T37" s="6">
        <v>1</v>
      </c>
      <c r="U37" s="90">
        <v>1</v>
      </c>
      <c r="V37" s="34">
        <v>1</v>
      </c>
      <c r="W37" s="71">
        <v>1</v>
      </c>
      <c r="X37" s="6">
        <v>1</v>
      </c>
      <c r="Y37" s="90">
        <v>1</v>
      </c>
      <c r="Z37" s="34">
        <v>1</v>
      </c>
      <c r="AA37" s="71">
        <v>1</v>
      </c>
      <c r="AB37" s="6">
        <v>1</v>
      </c>
      <c r="AC37" s="90">
        <v>1</v>
      </c>
      <c r="AD37" s="34">
        <v>1</v>
      </c>
      <c r="AE37" s="71">
        <v>1</v>
      </c>
      <c r="AF37" s="6">
        <v>1</v>
      </c>
      <c r="AG37" s="90">
        <v>1</v>
      </c>
      <c r="AH37" s="34">
        <v>1</v>
      </c>
      <c r="AI37" s="71">
        <v>1</v>
      </c>
      <c r="AJ37" s="6">
        <v>1</v>
      </c>
      <c r="AK37" s="90">
        <v>1</v>
      </c>
      <c r="AL37" s="34">
        <v>1</v>
      </c>
      <c r="AM37" s="71">
        <v>1</v>
      </c>
      <c r="AN37" s="6">
        <v>1</v>
      </c>
      <c r="AO37" s="90">
        <v>1</v>
      </c>
      <c r="AP37" s="34">
        <v>1</v>
      </c>
      <c r="AQ37" s="71">
        <v>0</v>
      </c>
      <c r="AR37" s="6">
        <v>0</v>
      </c>
      <c r="AS37" s="90">
        <v>1</v>
      </c>
      <c r="AT37" s="34">
        <v>1</v>
      </c>
      <c r="AU37" s="71">
        <v>1</v>
      </c>
      <c r="AV37" s="6">
        <v>1</v>
      </c>
    </row>
    <row r="38" spans="1:48" x14ac:dyDescent="0.25">
      <c r="A38" s="3" t="s">
        <v>498</v>
      </c>
      <c r="B38" s="71">
        <v>15</v>
      </c>
      <c r="C38" s="90">
        <v>0</v>
      </c>
      <c r="D38" s="34">
        <v>0</v>
      </c>
      <c r="E38" s="71">
        <v>0</v>
      </c>
      <c r="F38" s="6">
        <v>0</v>
      </c>
      <c r="G38" s="90">
        <v>0</v>
      </c>
      <c r="H38" s="34">
        <v>0</v>
      </c>
      <c r="I38" s="71">
        <v>0</v>
      </c>
      <c r="J38" s="90">
        <v>0</v>
      </c>
      <c r="K38" s="34">
        <v>0</v>
      </c>
      <c r="L38" s="71">
        <v>0</v>
      </c>
      <c r="M38" s="6">
        <v>0</v>
      </c>
      <c r="N38" s="93">
        <v>0</v>
      </c>
      <c r="O38" s="71">
        <v>0</v>
      </c>
      <c r="P38" s="6">
        <v>0</v>
      </c>
      <c r="Q38" s="90">
        <v>0</v>
      </c>
      <c r="R38" s="34">
        <v>0</v>
      </c>
      <c r="S38" s="71">
        <v>0</v>
      </c>
      <c r="T38" s="6">
        <v>0</v>
      </c>
      <c r="U38" s="90">
        <v>0</v>
      </c>
      <c r="V38" s="34">
        <v>0</v>
      </c>
      <c r="W38" s="71">
        <v>0</v>
      </c>
      <c r="X38" s="6">
        <v>0</v>
      </c>
      <c r="Y38" s="90">
        <v>0</v>
      </c>
      <c r="Z38" s="34">
        <v>0</v>
      </c>
      <c r="AA38" s="71">
        <v>0</v>
      </c>
      <c r="AB38" s="6">
        <v>0</v>
      </c>
      <c r="AC38" s="90">
        <v>0</v>
      </c>
      <c r="AD38" s="34">
        <v>0</v>
      </c>
      <c r="AE38" s="71">
        <v>0</v>
      </c>
      <c r="AF38" s="6">
        <v>0</v>
      </c>
      <c r="AG38" s="90">
        <v>0</v>
      </c>
      <c r="AH38" s="34">
        <v>0</v>
      </c>
      <c r="AI38" s="71">
        <v>0</v>
      </c>
      <c r="AJ38" s="6">
        <v>0</v>
      </c>
      <c r="AK38" s="90">
        <v>0</v>
      </c>
      <c r="AL38" s="34">
        <v>0</v>
      </c>
      <c r="AM38" s="71">
        <v>0</v>
      </c>
      <c r="AN38" s="6">
        <v>0</v>
      </c>
      <c r="AO38" s="90">
        <v>0</v>
      </c>
      <c r="AP38" s="34">
        <v>0</v>
      </c>
      <c r="AQ38" s="71">
        <v>0</v>
      </c>
      <c r="AR38" s="6">
        <v>0</v>
      </c>
      <c r="AS38" s="90">
        <v>0</v>
      </c>
      <c r="AT38" s="34">
        <v>0</v>
      </c>
      <c r="AU38" s="71">
        <v>0</v>
      </c>
      <c r="AV38" s="6">
        <v>0</v>
      </c>
    </row>
    <row r="39" spans="1:48" x14ac:dyDescent="0.25">
      <c r="A39" s="3" t="s">
        <v>499</v>
      </c>
      <c r="B39" s="71">
        <v>20</v>
      </c>
      <c r="C39" s="90">
        <v>0</v>
      </c>
      <c r="D39" s="34">
        <v>0</v>
      </c>
      <c r="E39" s="71">
        <v>0</v>
      </c>
      <c r="F39" s="6">
        <v>0</v>
      </c>
      <c r="G39" s="90">
        <v>0</v>
      </c>
      <c r="H39" s="34">
        <v>0</v>
      </c>
      <c r="I39" s="71">
        <v>0</v>
      </c>
      <c r="J39" s="90">
        <v>0</v>
      </c>
      <c r="K39" s="34">
        <v>0</v>
      </c>
      <c r="L39" s="71">
        <v>0</v>
      </c>
      <c r="M39" s="6">
        <v>0</v>
      </c>
      <c r="N39" s="93">
        <v>0</v>
      </c>
      <c r="O39" s="71">
        <v>0</v>
      </c>
      <c r="P39" s="6">
        <v>0</v>
      </c>
      <c r="Q39" s="90">
        <v>0</v>
      </c>
      <c r="R39" s="34">
        <v>0</v>
      </c>
      <c r="S39" s="71">
        <v>0</v>
      </c>
      <c r="T39" s="6">
        <v>0</v>
      </c>
      <c r="U39" s="90">
        <v>0</v>
      </c>
      <c r="V39" s="34">
        <v>0</v>
      </c>
      <c r="W39" s="71">
        <v>0</v>
      </c>
      <c r="X39" s="6">
        <v>0</v>
      </c>
      <c r="Y39" s="90">
        <v>0</v>
      </c>
      <c r="Z39" s="34">
        <v>0</v>
      </c>
      <c r="AA39" s="71">
        <v>0</v>
      </c>
      <c r="AB39" s="6">
        <v>0</v>
      </c>
      <c r="AC39" s="90">
        <v>0</v>
      </c>
      <c r="AD39" s="34">
        <v>0</v>
      </c>
      <c r="AE39" s="71">
        <v>0</v>
      </c>
      <c r="AF39" s="6">
        <v>0</v>
      </c>
      <c r="AG39" s="90">
        <v>0</v>
      </c>
      <c r="AH39" s="34">
        <v>0</v>
      </c>
      <c r="AI39" s="71">
        <v>0</v>
      </c>
      <c r="AJ39" s="6">
        <v>0</v>
      </c>
      <c r="AK39" s="90">
        <v>0</v>
      </c>
      <c r="AL39" s="34">
        <v>0</v>
      </c>
      <c r="AM39" s="71">
        <v>0</v>
      </c>
      <c r="AN39" s="6">
        <v>0</v>
      </c>
      <c r="AO39" s="90">
        <v>0</v>
      </c>
      <c r="AP39" s="34">
        <v>0</v>
      </c>
      <c r="AQ39" s="71">
        <v>0</v>
      </c>
      <c r="AR39" s="6">
        <v>0</v>
      </c>
      <c r="AS39" s="90">
        <v>0</v>
      </c>
      <c r="AT39" s="34">
        <v>0</v>
      </c>
      <c r="AU39" s="71">
        <v>0</v>
      </c>
      <c r="AV39" s="6">
        <v>0</v>
      </c>
    </row>
    <row r="40" spans="1:48" x14ac:dyDescent="0.25">
      <c r="A40" s="3" t="s">
        <v>500</v>
      </c>
      <c r="B40" s="71">
        <v>49</v>
      </c>
      <c r="C40" s="90">
        <v>0</v>
      </c>
      <c r="D40" s="34">
        <v>0</v>
      </c>
      <c r="E40" s="71">
        <v>0</v>
      </c>
      <c r="F40" s="6">
        <v>0</v>
      </c>
      <c r="G40" s="90">
        <v>0</v>
      </c>
      <c r="H40" s="34">
        <v>0</v>
      </c>
      <c r="I40" s="71">
        <v>0</v>
      </c>
      <c r="J40" s="90">
        <v>0</v>
      </c>
      <c r="K40" s="34">
        <v>0</v>
      </c>
      <c r="L40" s="71">
        <v>0</v>
      </c>
      <c r="M40" s="6">
        <v>0</v>
      </c>
      <c r="N40" s="93">
        <v>0</v>
      </c>
      <c r="O40" s="71">
        <v>0</v>
      </c>
      <c r="P40" s="6">
        <v>0</v>
      </c>
      <c r="Q40" s="90">
        <v>0</v>
      </c>
      <c r="R40" s="34">
        <v>0</v>
      </c>
      <c r="S40" s="71">
        <v>0</v>
      </c>
      <c r="T40" s="6">
        <v>0</v>
      </c>
      <c r="U40" s="90">
        <v>0</v>
      </c>
      <c r="V40" s="34">
        <v>0</v>
      </c>
      <c r="W40" s="71">
        <v>0</v>
      </c>
      <c r="X40" s="6">
        <v>0</v>
      </c>
      <c r="Y40" s="90">
        <v>0</v>
      </c>
      <c r="Z40" s="34">
        <v>0</v>
      </c>
      <c r="AA40" s="71">
        <v>0</v>
      </c>
      <c r="AB40" s="6">
        <v>0</v>
      </c>
      <c r="AC40" s="90">
        <v>0</v>
      </c>
      <c r="AD40" s="34">
        <v>0</v>
      </c>
      <c r="AE40" s="71">
        <v>0</v>
      </c>
      <c r="AF40" s="6">
        <v>0</v>
      </c>
      <c r="AG40" s="90">
        <v>0</v>
      </c>
      <c r="AH40" s="34">
        <v>0</v>
      </c>
      <c r="AI40" s="71">
        <v>0</v>
      </c>
      <c r="AJ40" s="6">
        <v>0</v>
      </c>
      <c r="AK40" s="90">
        <v>0</v>
      </c>
      <c r="AL40" s="34">
        <v>0</v>
      </c>
      <c r="AM40" s="71">
        <v>0</v>
      </c>
      <c r="AN40" s="6">
        <v>0</v>
      </c>
      <c r="AO40" s="90">
        <v>0</v>
      </c>
      <c r="AP40" s="34">
        <v>0</v>
      </c>
      <c r="AQ40" s="71">
        <v>0</v>
      </c>
      <c r="AR40" s="6">
        <v>0</v>
      </c>
      <c r="AS40" s="90">
        <v>0</v>
      </c>
      <c r="AT40" s="34">
        <v>0</v>
      </c>
      <c r="AU40" s="71">
        <v>0</v>
      </c>
      <c r="AV40" s="6">
        <v>0</v>
      </c>
    </row>
    <row r="41" spans="1:48" x14ac:dyDescent="0.25">
      <c r="A41" s="2" t="s">
        <v>536</v>
      </c>
      <c r="B41" s="71">
        <v>182</v>
      </c>
      <c r="C41" s="90">
        <v>11</v>
      </c>
      <c r="D41" s="34">
        <v>6.043956043956044E-2</v>
      </c>
      <c r="E41" s="71">
        <v>0</v>
      </c>
      <c r="F41" s="6">
        <v>0</v>
      </c>
      <c r="G41" s="90">
        <v>10</v>
      </c>
      <c r="H41" s="34">
        <v>0.90909090909090906</v>
      </c>
      <c r="I41" s="71">
        <v>8</v>
      </c>
      <c r="J41" s="90">
        <v>2</v>
      </c>
      <c r="K41" s="34">
        <v>0.25</v>
      </c>
      <c r="L41" s="71">
        <v>6</v>
      </c>
      <c r="M41" s="6">
        <v>0.75</v>
      </c>
      <c r="N41" s="93">
        <v>11</v>
      </c>
      <c r="O41" s="71">
        <v>0</v>
      </c>
      <c r="P41" s="6">
        <v>0</v>
      </c>
      <c r="Q41" s="90">
        <v>1</v>
      </c>
      <c r="R41" s="34">
        <v>9.0909090909090912E-2</v>
      </c>
      <c r="S41" s="71">
        <v>7</v>
      </c>
      <c r="T41" s="6">
        <v>0.63636363636363635</v>
      </c>
      <c r="U41" s="90">
        <v>10</v>
      </c>
      <c r="V41" s="34">
        <v>0.90909090909090906</v>
      </c>
      <c r="W41" s="71">
        <v>10</v>
      </c>
      <c r="X41" s="6">
        <v>0.90909090909090906</v>
      </c>
      <c r="Y41" s="90">
        <v>10</v>
      </c>
      <c r="Z41" s="34">
        <v>0.90909090909090906</v>
      </c>
      <c r="AA41" s="71">
        <v>10</v>
      </c>
      <c r="AB41" s="6">
        <v>0.90909090909090906</v>
      </c>
      <c r="AC41" s="90">
        <v>2</v>
      </c>
      <c r="AD41" s="34">
        <v>0.18181818181818182</v>
      </c>
      <c r="AE41" s="71">
        <v>11</v>
      </c>
      <c r="AF41" s="6">
        <v>1</v>
      </c>
      <c r="AG41" s="90">
        <v>11</v>
      </c>
      <c r="AH41" s="34">
        <v>1</v>
      </c>
      <c r="AI41" s="71">
        <v>11</v>
      </c>
      <c r="AJ41" s="6">
        <v>1</v>
      </c>
      <c r="AK41" s="90">
        <v>10</v>
      </c>
      <c r="AL41" s="34">
        <v>0.90909090909090906</v>
      </c>
      <c r="AM41" s="71">
        <v>8</v>
      </c>
      <c r="AN41" s="6">
        <v>0.72727272727272729</v>
      </c>
      <c r="AO41" s="90">
        <v>10</v>
      </c>
      <c r="AP41" s="34">
        <v>0.90909090909090906</v>
      </c>
      <c r="AQ41" s="71">
        <v>5</v>
      </c>
      <c r="AR41" s="6">
        <v>0.45454545454545453</v>
      </c>
      <c r="AS41" s="90">
        <v>9</v>
      </c>
      <c r="AT41" s="34">
        <v>0.81818181818181823</v>
      </c>
      <c r="AU41" s="71">
        <v>11</v>
      </c>
      <c r="AV41" s="6">
        <v>1</v>
      </c>
    </row>
    <row r="42" spans="1:48" x14ac:dyDescent="0.25">
      <c r="A42" s="3" t="s">
        <v>426</v>
      </c>
      <c r="B42" s="71">
        <v>44</v>
      </c>
      <c r="C42" s="90">
        <v>0</v>
      </c>
      <c r="D42" s="34">
        <v>0</v>
      </c>
      <c r="E42" s="71">
        <v>0</v>
      </c>
      <c r="F42" s="6">
        <v>0</v>
      </c>
      <c r="G42" s="90">
        <v>0</v>
      </c>
      <c r="H42" s="34">
        <v>0</v>
      </c>
      <c r="I42" s="71">
        <v>0</v>
      </c>
      <c r="J42" s="90">
        <v>0</v>
      </c>
      <c r="K42" s="34">
        <v>0</v>
      </c>
      <c r="L42" s="71">
        <v>0</v>
      </c>
      <c r="M42" s="6">
        <v>0</v>
      </c>
      <c r="N42" s="93">
        <v>0</v>
      </c>
      <c r="O42" s="71">
        <v>0</v>
      </c>
      <c r="P42" s="6">
        <v>0</v>
      </c>
      <c r="Q42" s="90">
        <v>0</v>
      </c>
      <c r="R42" s="34">
        <v>0</v>
      </c>
      <c r="S42" s="71">
        <v>0</v>
      </c>
      <c r="T42" s="6">
        <v>0</v>
      </c>
      <c r="U42" s="90">
        <v>0</v>
      </c>
      <c r="V42" s="34">
        <v>0</v>
      </c>
      <c r="W42" s="71">
        <v>0</v>
      </c>
      <c r="X42" s="6">
        <v>0</v>
      </c>
      <c r="Y42" s="90">
        <v>0</v>
      </c>
      <c r="Z42" s="34">
        <v>0</v>
      </c>
      <c r="AA42" s="71">
        <v>0</v>
      </c>
      <c r="AB42" s="6">
        <v>0</v>
      </c>
      <c r="AC42" s="90">
        <v>0</v>
      </c>
      <c r="AD42" s="34">
        <v>0</v>
      </c>
      <c r="AE42" s="71">
        <v>0</v>
      </c>
      <c r="AF42" s="6">
        <v>0</v>
      </c>
      <c r="AG42" s="90">
        <v>0</v>
      </c>
      <c r="AH42" s="34">
        <v>0</v>
      </c>
      <c r="AI42" s="71">
        <v>0</v>
      </c>
      <c r="AJ42" s="6">
        <v>0</v>
      </c>
      <c r="AK42" s="90">
        <v>0</v>
      </c>
      <c r="AL42" s="34">
        <v>0</v>
      </c>
      <c r="AM42" s="71">
        <v>0</v>
      </c>
      <c r="AN42" s="6">
        <v>0</v>
      </c>
      <c r="AO42" s="90">
        <v>0</v>
      </c>
      <c r="AP42" s="34">
        <v>0</v>
      </c>
      <c r="AQ42" s="71">
        <v>0</v>
      </c>
      <c r="AR42" s="6">
        <v>0</v>
      </c>
      <c r="AS42" s="90">
        <v>0</v>
      </c>
      <c r="AT42" s="34">
        <v>0</v>
      </c>
      <c r="AU42" s="71">
        <v>0</v>
      </c>
      <c r="AV42" s="6">
        <v>0</v>
      </c>
    </row>
    <row r="43" spans="1:48" x14ac:dyDescent="0.25">
      <c r="A43" s="3" t="s">
        <v>427</v>
      </c>
      <c r="B43" s="71">
        <v>37</v>
      </c>
      <c r="C43" s="90">
        <v>9</v>
      </c>
      <c r="D43" s="34">
        <v>0.24324324324324326</v>
      </c>
      <c r="E43" s="71">
        <v>0</v>
      </c>
      <c r="F43" s="6">
        <v>0</v>
      </c>
      <c r="G43" s="90">
        <v>9</v>
      </c>
      <c r="H43" s="34">
        <v>1</v>
      </c>
      <c r="I43" s="71">
        <v>7</v>
      </c>
      <c r="J43" s="90">
        <v>2</v>
      </c>
      <c r="K43" s="34">
        <v>0.2857142857142857</v>
      </c>
      <c r="L43" s="71">
        <v>5</v>
      </c>
      <c r="M43" s="6">
        <v>0.7142857142857143</v>
      </c>
      <c r="N43" s="93">
        <v>9</v>
      </c>
      <c r="O43" s="71">
        <v>0</v>
      </c>
      <c r="P43" s="6">
        <v>0</v>
      </c>
      <c r="Q43" s="90">
        <v>1</v>
      </c>
      <c r="R43" s="34">
        <v>0.1111111111111111</v>
      </c>
      <c r="S43" s="71">
        <v>6</v>
      </c>
      <c r="T43" s="6">
        <v>0.66666666666666663</v>
      </c>
      <c r="U43" s="90">
        <v>9</v>
      </c>
      <c r="V43" s="34">
        <v>1</v>
      </c>
      <c r="W43" s="71">
        <v>9</v>
      </c>
      <c r="X43" s="6">
        <v>1</v>
      </c>
      <c r="Y43" s="90">
        <v>9</v>
      </c>
      <c r="Z43" s="34">
        <v>1</v>
      </c>
      <c r="AA43" s="71">
        <v>9</v>
      </c>
      <c r="AB43" s="6">
        <v>1</v>
      </c>
      <c r="AC43" s="90">
        <v>2</v>
      </c>
      <c r="AD43" s="34">
        <v>0.22222222222222221</v>
      </c>
      <c r="AE43" s="71">
        <v>9</v>
      </c>
      <c r="AF43" s="6">
        <v>1</v>
      </c>
      <c r="AG43" s="90">
        <v>9</v>
      </c>
      <c r="AH43" s="34">
        <v>1</v>
      </c>
      <c r="AI43" s="71">
        <v>9</v>
      </c>
      <c r="AJ43" s="6">
        <v>1</v>
      </c>
      <c r="AK43" s="90">
        <v>9</v>
      </c>
      <c r="AL43" s="34">
        <v>1</v>
      </c>
      <c r="AM43" s="71">
        <v>7</v>
      </c>
      <c r="AN43" s="6">
        <v>0.77777777777777779</v>
      </c>
      <c r="AO43" s="90">
        <v>9</v>
      </c>
      <c r="AP43" s="34">
        <v>1</v>
      </c>
      <c r="AQ43" s="71">
        <v>5</v>
      </c>
      <c r="AR43" s="6">
        <v>0.55555555555555558</v>
      </c>
      <c r="AS43" s="90">
        <v>8</v>
      </c>
      <c r="AT43" s="34">
        <v>0.88888888888888884</v>
      </c>
      <c r="AU43" s="71">
        <v>9</v>
      </c>
      <c r="AV43" s="6">
        <v>1</v>
      </c>
    </row>
    <row r="44" spans="1:48" x14ac:dyDescent="0.25">
      <c r="A44" s="3" t="s">
        <v>428</v>
      </c>
      <c r="B44" s="71">
        <v>101</v>
      </c>
      <c r="C44" s="90">
        <v>2</v>
      </c>
      <c r="D44" s="34">
        <v>1.9801980198019802E-2</v>
      </c>
      <c r="E44" s="71">
        <v>0</v>
      </c>
      <c r="F44" s="6">
        <v>0</v>
      </c>
      <c r="G44" s="90">
        <v>1</v>
      </c>
      <c r="H44" s="34">
        <v>0.5</v>
      </c>
      <c r="I44" s="71">
        <v>1</v>
      </c>
      <c r="J44" s="90">
        <v>0</v>
      </c>
      <c r="K44" s="34">
        <v>0</v>
      </c>
      <c r="L44" s="71">
        <v>1</v>
      </c>
      <c r="M44" s="6">
        <v>1</v>
      </c>
      <c r="N44" s="93">
        <v>2</v>
      </c>
      <c r="O44" s="71">
        <v>0</v>
      </c>
      <c r="P44" s="6">
        <v>0</v>
      </c>
      <c r="Q44" s="90">
        <v>0</v>
      </c>
      <c r="R44" s="34">
        <v>0</v>
      </c>
      <c r="S44" s="71">
        <v>1</v>
      </c>
      <c r="T44" s="6">
        <v>0.5</v>
      </c>
      <c r="U44" s="90">
        <v>1</v>
      </c>
      <c r="V44" s="34">
        <v>0.5</v>
      </c>
      <c r="W44" s="71">
        <v>1</v>
      </c>
      <c r="X44" s="6">
        <v>0.5</v>
      </c>
      <c r="Y44" s="90">
        <v>1</v>
      </c>
      <c r="Z44" s="34">
        <v>0.5</v>
      </c>
      <c r="AA44" s="71">
        <v>1</v>
      </c>
      <c r="AB44" s="6">
        <v>0.5</v>
      </c>
      <c r="AC44" s="90">
        <v>0</v>
      </c>
      <c r="AD44" s="34">
        <v>0</v>
      </c>
      <c r="AE44" s="71">
        <v>2</v>
      </c>
      <c r="AF44" s="6">
        <v>1</v>
      </c>
      <c r="AG44" s="90">
        <v>2</v>
      </c>
      <c r="AH44" s="34">
        <v>1</v>
      </c>
      <c r="AI44" s="71">
        <v>2</v>
      </c>
      <c r="AJ44" s="6">
        <v>1</v>
      </c>
      <c r="AK44" s="90">
        <v>1</v>
      </c>
      <c r="AL44" s="34">
        <v>0.5</v>
      </c>
      <c r="AM44" s="71">
        <v>1</v>
      </c>
      <c r="AN44" s="6">
        <v>0.5</v>
      </c>
      <c r="AO44" s="90">
        <v>1</v>
      </c>
      <c r="AP44" s="34">
        <v>0.5</v>
      </c>
      <c r="AQ44" s="71">
        <v>0</v>
      </c>
      <c r="AR44" s="6">
        <v>0</v>
      </c>
      <c r="AS44" s="90">
        <v>1</v>
      </c>
      <c r="AT44" s="34">
        <v>0.5</v>
      </c>
      <c r="AU44" s="71">
        <v>2</v>
      </c>
      <c r="AV44" s="6">
        <v>1</v>
      </c>
    </row>
    <row r="45" spans="1:48" x14ac:dyDescent="0.25">
      <c r="A45" s="2" t="s">
        <v>537</v>
      </c>
      <c r="B45" s="71">
        <v>133</v>
      </c>
      <c r="C45" s="90">
        <v>18</v>
      </c>
      <c r="D45" s="34">
        <v>0.13533834586466165</v>
      </c>
      <c r="E45" s="71">
        <v>0</v>
      </c>
      <c r="F45" s="6">
        <v>0</v>
      </c>
      <c r="G45" s="90">
        <v>11</v>
      </c>
      <c r="H45" s="34">
        <v>0.61111111111111116</v>
      </c>
      <c r="I45" s="71">
        <v>1</v>
      </c>
      <c r="J45" s="90">
        <v>0</v>
      </c>
      <c r="K45" s="34">
        <v>0</v>
      </c>
      <c r="L45" s="71">
        <v>1</v>
      </c>
      <c r="M45" s="6">
        <v>1</v>
      </c>
      <c r="N45" s="93">
        <v>1</v>
      </c>
      <c r="O45" s="71">
        <v>0</v>
      </c>
      <c r="P45" s="6">
        <v>0</v>
      </c>
      <c r="Q45" s="90">
        <v>0</v>
      </c>
      <c r="R45" s="34">
        <v>0</v>
      </c>
      <c r="S45" s="71">
        <v>0</v>
      </c>
      <c r="T45" s="6">
        <v>0</v>
      </c>
      <c r="U45" s="90">
        <v>12</v>
      </c>
      <c r="V45" s="34">
        <v>0.66666666666666663</v>
      </c>
      <c r="W45" s="71">
        <v>8</v>
      </c>
      <c r="X45" s="6">
        <v>0.44444444444444442</v>
      </c>
      <c r="Y45" s="90">
        <v>12</v>
      </c>
      <c r="Z45" s="34">
        <v>0.66666666666666663</v>
      </c>
      <c r="AA45" s="71">
        <v>11</v>
      </c>
      <c r="AB45" s="6">
        <v>0.61111111111111116</v>
      </c>
      <c r="AC45" s="90">
        <v>4</v>
      </c>
      <c r="AD45" s="34">
        <v>0.22222222222222221</v>
      </c>
      <c r="AE45" s="71">
        <v>18</v>
      </c>
      <c r="AF45" s="6">
        <v>1</v>
      </c>
      <c r="AG45" s="90">
        <v>15</v>
      </c>
      <c r="AH45" s="34">
        <v>0.83333333333333337</v>
      </c>
      <c r="AI45" s="71">
        <v>18</v>
      </c>
      <c r="AJ45" s="6">
        <v>1</v>
      </c>
      <c r="AK45" s="90">
        <v>14</v>
      </c>
      <c r="AL45" s="34">
        <v>0.77777777777777779</v>
      </c>
      <c r="AM45" s="71">
        <v>14</v>
      </c>
      <c r="AN45" s="6">
        <v>0.77777777777777779</v>
      </c>
      <c r="AO45" s="90">
        <v>15</v>
      </c>
      <c r="AP45" s="34">
        <v>0.83333333333333337</v>
      </c>
      <c r="AQ45" s="71">
        <v>18</v>
      </c>
      <c r="AR45" s="6">
        <v>1</v>
      </c>
      <c r="AS45" s="90">
        <v>12</v>
      </c>
      <c r="AT45" s="34">
        <v>0.66666666666666663</v>
      </c>
      <c r="AU45" s="71">
        <v>18</v>
      </c>
      <c r="AV45" s="6">
        <v>1</v>
      </c>
    </row>
    <row r="46" spans="1:48" x14ac:dyDescent="0.25">
      <c r="A46" s="3" t="s">
        <v>429</v>
      </c>
      <c r="B46" s="71">
        <v>26</v>
      </c>
      <c r="C46" s="90">
        <v>0</v>
      </c>
      <c r="D46" s="34">
        <v>0</v>
      </c>
      <c r="E46" s="71">
        <v>0</v>
      </c>
      <c r="F46" s="6">
        <v>0</v>
      </c>
      <c r="G46" s="90">
        <v>0</v>
      </c>
      <c r="H46" s="34">
        <v>0</v>
      </c>
      <c r="I46" s="71">
        <v>0</v>
      </c>
      <c r="J46" s="90">
        <v>0</v>
      </c>
      <c r="K46" s="34">
        <v>0</v>
      </c>
      <c r="L46" s="71">
        <v>0</v>
      </c>
      <c r="M46" s="6">
        <v>0</v>
      </c>
      <c r="N46" s="93">
        <v>0</v>
      </c>
      <c r="O46" s="71">
        <v>0</v>
      </c>
      <c r="P46" s="6">
        <v>0</v>
      </c>
      <c r="Q46" s="90">
        <v>0</v>
      </c>
      <c r="R46" s="34">
        <v>0</v>
      </c>
      <c r="S46" s="71">
        <v>0</v>
      </c>
      <c r="T46" s="6">
        <v>0</v>
      </c>
      <c r="U46" s="90">
        <v>0</v>
      </c>
      <c r="V46" s="34">
        <v>0</v>
      </c>
      <c r="W46" s="71">
        <v>0</v>
      </c>
      <c r="X46" s="6">
        <v>0</v>
      </c>
      <c r="Y46" s="90">
        <v>0</v>
      </c>
      <c r="Z46" s="34">
        <v>0</v>
      </c>
      <c r="AA46" s="71">
        <v>0</v>
      </c>
      <c r="AB46" s="6">
        <v>0</v>
      </c>
      <c r="AC46" s="90">
        <v>0</v>
      </c>
      <c r="AD46" s="34">
        <v>0</v>
      </c>
      <c r="AE46" s="71">
        <v>0</v>
      </c>
      <c r="AF46" s="6">
        <v>0</v>
      </c>
      <c r="AG46" s="90">
        <v>0</v>
      </c>
      <c r="AH46" s="34">
        <v>0</v>
      </c>
      <c r="AI46" s="71">
        <v>0</v>
      </c>
      <c r="AJ46" s="6">
        <v>0</v>
      </c>
      <c r="AK46" s="90">
        <v>0</v>
      </c>
      <c r="AL46" s="34">
        <v>0</v>
      </c>
      <c r="AM46" s="71">
        <v>0</v>
      </c>
      <c r="AN46" s="6">
        <v>0</v>
      </c>
      <c r="AO46" s="90">
        <v>0</v>
      </c>
      <c r="AP46" s="34">
        <v>0</v>
      </c>
      <c r="AQ46" s="71">
        <v>0</v>
      </c>
      <c r="AR46" s="6">
        <v>0</v>
      </c>
      <c r="AS46" s="90">
        <v>0</v>
      </c>
      <c r="AT46" s="34">
        <v>0</v>
      </c>
      <c r="AU46" s="71">
        <v>0</v>
      </c>
      <c r="AV46" s="6">
        <v>0</v>
      </c>
    </row>
    <row r="47" spans="1:48" x14ac:dyDescent="0.25">
      <c r="A47" s="3" t="s">
        <v>430</v>
      </c>
      <c r="B47" s="71">
        <v>12</v>
      </c>
      <c r="C47" s="90">
        <v>0</v>
      </c>
      <c r="D47" s="34">
        <v>0</v>
      </c>
      <c r="E47" s="71">
        <v>0</v>
      </c>
      <c r="F47" s="6">
        <v>0</v>
      </c>
      <c r="G47" s="90">
        <v>0</v>
      </c>
      <c r="H47" s="34">
        <v>0</v>
      </c>
      <c r="I47" s="71">
        <v>0</v>
      </c>
      <c r="J47" s="90">
        <v>0</v>
      </c>
      <c r="K47" s="34">
        <v>0</v>
      </c>
      <c r="L47" s="71">
        <v>0</v>
      </c>
      <c r="M47" s="6">
        <v>0</v>
      </c>
      <c r="N47" s="93">
        <v>0</v>
      </c>
      <c r="O47" s="71">
        <v>0</v>
      </c>
      <c r="P47" s="6">
        <v>0</v>
      </c>
      <c r="Q47" s="90">
        <v>0</v>
      </c>
      <c r="R47" s="34">
        <v>0</v>
      </c>
      <c r="S47" s="71">
        <v>0</v>
      </c>
      <c r="T47" s="6">
        <v>0</v>
      </c>
      <c r="U47" s="90">
        <v>0</v>
      </c>
      <c r="V47" s="34">
        <v>0</v>
      </c>
      <c r="W47" s="71">
        <v>0</v>
      </c>
      <c r="X47" s="6">
        <v>0</v>
      </c>
      <c r="Y47" s="90">
        <v>0</v>
      </c>
      <c r="Z47" s="34">
        <v>0</v>
      </c>
      <c r="AA47" s="71">
        <v>0</v>
      </c>
      <c r="AB47" s="6">
        <v>0</v>
      </c>
      <c r="AC47" s="90">
        <v>0</v>
      </c>
      <c r="AD47" s="34">
        <v>0</v>
      </c>
      <c r="AE47" s="71">
        <v>0</v>
      </c>
      <c r="AF47" s="6">
        <v>0</v>
      </c>
      <c r="AG47" s="90">
        <v>0</v>
      </c>
      <c r="AH47" s="34">
        <v>0</v>
      </c>
      <c r="AI47" s="71">
        <v>0</v>
      </c>
      <c r="AJ47" s="6">
        <v>0</v>
      </c>
      <c r="AK47" s="90">
        <v>0</v>
      </c>
      <c r="AL47" s="34">
        <v>0</v>
      </c>
      <c r="AM47" s="71">
        <v>0</v>
      </c>
      <c r="AN47" s="6">
        <v>0</v>
      </c>
      <c r="AO47" s="90">
        <v>0</v>
      </c>
      <c r="AP47" s="34">
        <v>0</v>
      </c>
      <c r="AQ47" s="71">
        <v>0</v>
      </c>
      <c r="AR47" s="6">
        <v>0</v>
      </c>
      <c r="AS47" s="90">
        <v>0</v>
      </c>
      <c r="AT47" s="34">
        <v>0</v>
      </c>
      <c r="AU47" s="71">
        <v>0</v>
      </c>
      <c r="AV47" s="6">
        <v>0</v>
      </c>
    </row>
    <row r="48" spans="1:48" x14ac:dyDescent="0.25">
      <c r="A48" s="3" t="s">
        <v>431</v>
      </c>
      <c r="B48" s="71">
        <v>15</v>
      </c>
      <c r="C48" s="90">
        <v>0</v>
      </c>
      <c r="D48" s="34">
        <v>0</v>
      </c>
      <c r="E48" s="71">
        <v>0</v>
      </c>
      <c r="F48" s="6">
        <v>0</v>
      </c>
      <c r="G48" s="90">
        <v>0</v>
      </c>
      <c r="H48" s="34">
        <v>0</v>
      </c>
      <c r="I48" s="71">
        <v>0</v>
      </c>
      <c r="J48" s="90">
        <v>0</v>
      </c>
      <c r="K48" s="34">
        <v>0</v>
      </c>
      <c r="L48" s="71">
        <v>0</v>
      </c>
      <c r="M48" s="6">
        <v>0</v>
      </c>
      <c r="N48" s="93">
        <v>0</v>
      </c>
      <c r="O48" s="71">
        <v>0</v>
      </c>
      <c r="P48" s="6">
        <v>0</v>
      </c>
      <c r="Q48" s="90">
        <v>0</v>
      </c>
      <c r="R48" s="34">
        <v>0</v>
      </c>
      <c r="S48" s="71">
        <v>0</v>
      </c>
      <c r="T48" s="6">
        <v>0</v>
      </c>
      <c r="U48" s="90">
        <v>0</v>
      </c>
      <c r="V48" s="34">
        <v>0</v>
      </c>
      <c r="W48" s="71">
        <v>0</v>
      </c>
      <c r="X48" s="6">
        <v>0</v>
      </c>
      <c r="Y48" s="90">
        <v>0</v>
      </c>
      <c r="Z48" s="34">
        <v>0</v>
      </c>
      <c r="AA48" s="71">
        <v>0</v>
      </c>
      <c r="AB48" s="6">
        <v>0</v>
      </c>
      <c r="AC48" s="90">
        <v>0</v>
      </c>
      <c r="AD48" s="34">
        <v>0</v>
      </c>
      <c r="AE48" s="71">
        <v>0</v>
      </c>
      <c r="AF48" s="6">
        <v>0</v>
      </c>
      <c r="AG48" s="90">
        <v>0</v>
      </c>
      <c r="AH48" s="34">
        <v>0</v>
      </c>
      <c r="AI48" s="71">
        <v>0</v>
      </c>
      <c r="AJ48" s="6">
        <v>0</v>
      </c>
      <c r="AK48" s="90">
        <v>0</v>
      </c>
      <c r="AL48" s="34">
        <v>0</v>
      </c>
      <c r="AM48" s="71">
        <v>0</v>
      </c>
      <c r="AN48" s="6">
        <v>0</v>
      </c>
      <c r="AO48" s="90">
        <v>0</v>
      </c>
      <c r="AP48" s="34">
        <v>0</v>
      </c>
      <c r="AQ48" s="71">
        <v>0</v>
      </c>
      <c r="AR48" s="6">
        <v>0</v>
      </c>
      <c r="AS48" s="90">
        <v>0</v>
      </c>
      <c r="AT48" s="34">
        <v>0</v>
      </c>
      <c r="AU48" s="71">
        <v>0</v>
      </c>
      <c r="AV48" s="6">
        <v>0</v>
      </c>
    </row>
    <row r="49" spans="1:48" x14ac:dyDescent="0.25">
      <c r="A49" s="3" t="s">
        <v>432</v>
      </c>
      <c r="B49" s="71">
        <v>15</v>
      </c>
      <c r="C49" s="90">
        <v>14</v>
      </c>
      <c r="D49" s="34">
        <v>0.93333333333333335</v>
      </c>
      <c r="E49" s="71">
        <v>0</v>
      </c>
      <c r="F49" s="6">
        <v>0</v>
      </c>
      <c r="G49" s="90">
        <v>7</v>
      </c>
      <c r="H49" s="34">
        <v>0.5</v>
      </c>
      <c r="I49" s="71">
        <v>0</v>
      </c>
      <c r="J49" s="90">
        <v>0</v>
      </c>
      <c r="K49" s="34">
        <v>0</v>
      </c>
      <c r="L49" s="71">
        <v>0</v>
      </c>
      <c r="M49" s="6">
        <v>0</v>
      </c>
      <c r="N49" s="93">
        <v>1</v>
      </c>
      <c r="O49" s="71">
        <v>0</v>
      </c>
      <c r="P49" s="6">
        <v>0</v>
      </c>
      <c r="Q49" s="90">
        <v>0</v>
      </c>
      <c r="R49" s="34">
        <v>0</v>
      </c>
      <c r="S49" s="71">
        <v>0</v>
      </c>
      <c r="T49" s="6">
        <v>0</v>
      </c>
      <c r="U49" s="90">
        <v>8</v>
      </c>
      <c r="V49" s="34">
        <v>0.5714285714285714</v>
      </c>
      <c r="W49" s="71">
        <v>8</v>
      </c>
      <c r="X49" s="6">
        <v>0.5714285714285714</v>
      </c>
      <c r="Y49" s="90">
        <v>8</v>
      </c>
      <c r="Z49" s="34">
        <v>0.5714285714285714</v>
      </c>
      <c r="AA49" s="71">
        <v>7</v>
      </c>
      <c r="AB49" s="6">
        <v>0.5</v>
      </c>
      <c r="AC49" s="90">
        <v>2</v>
      </c>
      <c r="AD49" s="34">
        <v>0.14285714285714285</v>
      </c>
      <c r="AE49" s="71">
        <v>14</v>
      </c>
      <c r="AF49" s="6">
        <v>1</v>
      </c>
      <c r="AG49" s="90">
        <v>11</v>
      </c>
      <c r="AH49" s="34">
        <v>0.7857142857142857</v>
      </c>
      <c r="AI49" s="71">
        <v>14</v>
      </c>
      <c r="AJ49" s="6">
        <v>1</v>
      </c>
      <c r="AK49" s="90">
        <v>10</v>
      </c>
      <c r="AL49" s="34">
        <v>0.7142857142857143</v>
      </c>
      <c r="AM49" s="71">
        <v>10</v>
      </c>
      <c r="AN49" s="6">
        <v>0.7142857142857143</v>
      </c>
      <c r="AO49" s="90">
        <v>11</v>
      </c>
      <c r="AP49" s="34">
        <v>0.7857142857142857</v>
      </c>
      <c r="AQ49" s="71">
        <v>14</v>
      </c>
      <c r="AR49" s="6">
        <v>1</v>
      </c>
      <c r="AS49" s="90">
        <v>8</v>
      </c>
      <c r="AT49" s="34">
        <v>0.5714285714285714</v>
      </c>
      <c r="AU49" s="71">
        <v>14</v>
      </c>
      <c r="AV49" s="6">
        <v>1</v>
      </c>
    </row>
    <row r="50" spans="1:48" x14ac:dyDescent="0.25">
      <c r="A50" s="3" t="s">
        <v>433</v>
      </c>
      <c r="B50" s="71">
        <v>23</v>
      </c>
      <c r="C50" s="90">
        <v>4</v>
      </c>
      <c r="D50" s="34">
        <v>0.17391304347826086</v>
      </c>
      <c r="E50" s="71">
        <v>0</v>
      </c>
      <c r="F50" s="6">
        <v>0</v>
      </c>
      <c r="G50" s="90">
        <v>4</v>
      </c>
      <c r="H50" s="34">
        <v>1</v>
      </c>
      <c r="I50" s="71">
        <v>1</v>
      </c>
      <c r="J50" s="90">
        <v>0</v>
      </c>
      <c r="K50" s="34">
        <v>0</v>
      </c>
      <c r="L50" s="71">
        <v>1</v>
      </c>
      <c r="M50" s="6">
        <v>1</v>
      </c>
      <c r="N50" s="93">
        <v>0</v>
      </c>
      <c r="O50" s="71">
        <v>0</v>
      </c>
      <c r="P50" s="6">
        <v>0</v>
      </c>
      <c r="Q50" s="90">
        <v>0</v>
      </c>
      <c r="R50" s="34">
        <v>0</v>
      </c>
      <c r="S50" s="71">
        <v>0</v>
      </c>
      <c r="T50" s="6">
        <v>0</v>
      </c>
      <c r="U50" s="90">
        <v>4</v>
      </c>
      <c r="V50" s="34">
        <v>1</v>
      </c>
      <c r="W50" s="71">
        <v>0</v>
      </c>
      <c r="X50" s="6">
        <v>0</v>
      </c>
      <c r="Y50" s="90">
        <v>4</v>
      </c>
      <c r="Z50" s="34">
        <v>1</v>
      </c>
      <c r="AA50" s="71">
        <v>4</v>
      </c>
      <c r="AB50" s="6">
        <v>1</v>
      </c>
      <c r="AC50" s="90">
        <v>2</v>
      </c>
      <c r="AD50" s="34">
        <v>0.5</v>
      </c>
      <c r="AE50" s="71">
        <v>4</v>
      </c>
      <c r="AF50" s="6">
        <v>1</v>
      </c>
      <c r="AG50" s="90">
        <v>4</v>
      </c>
      <c r="AH50" s="34">
        <v>1</v>
      </c>
      <c r="AI50" s="71">
        <v>4</v>
      </c>
      <c r="AJ50" s="6">
        <v>1</v>
      </c>
      <c r="AK50" s="90">
        <v>4</v>
      </c>
      <c r="AL50" s="34">
        <v>1</v>
      </c>
      <c r="AM50" s="71">
        <v>4</v>
      </c>
      <c r="AN50" s="6">
        <v>1</v>
      </c>
      <c r="AO50" s="90">
        <v>4</v>
      </c>
      <c r="AP50" s="34">
        <v>1</v>
      </c>
      <c r="AQ50" s="71">
        <v>4</v>
      </c>
      <c r="AR50" s="6">
        <v>1</v>
      </c>
      <c r="AS50" s="90">
        <v>4</v>
      </c>
      <c r="AT50" s="34">
        <v>1</v>
      </c>
      <c r="AU50" s="71">
        <v>4</v>
      </c>
      <c r="AV50" s="6">
        <v>1</v>
      </c>
    </row>
    <row r="51" spans="1:48" x14ac:dyDescent="0.25">
      <c r="A51" s="3" t="s">
        <v>434</v>
      </c>
      <c r="B51" s="71">
        <v>30</v>
      </c>
      <c r="C51" s="90">
        <v>0</v>
      </c>
      <c r="D51" s="34">
        <v>0</v>
      </c>
      <c r="E51" s="71">
        <v>0</v>
      </c>
      <c r="F51" s="6">
        <v>0</v>
      </c>
      <c r="G51" s="90">
        <v>0</v>
      </c>
      <c r="H51" s="34">
        <v>0</v>
      </c>
      <c r="I51" s="71">
        <v>0</v>
      </c>
      <c r="J51" s="90">
        <v>0</v>
      </c>
      <c r="K51" s="34">
        <v>0</v>
      </c>
      <c r="L51" s="71">
        <v>0</v>
      </c>
      <c r="M51" s="6">
        <v>0</v>
      </c>
      <c r="N51" s="93">
        <v>0</v>
      </c>
      <c r="O51" s="71">
        <v>0</v>
      </c>
      <c r="P51" s="6">
        <v>0</v>
      </c>
      <c r="Q51" s="90">
        <v>0</v>
      </c>
      <c r="R51" s="34">
        <v>0</v>
      </c>
      <c r="S51" s="71">
        <v>0</v>
      </c>
      <c r="T51" s="6">
        <v>0</v>
      </c>
      <c r="U51" s="90">
        <v>0</v>
      </c>
      <c r="V51" s="34">
        <v>0</v>
      </c>
      <c r="W51" s="71">
        <v>0</v>
      </c>
      <c r="X51" s="6">
        <v>0</v>
      </c>
      <c r="Y51" s="90">
        <v>0</v>
      </c>
      <c r="Z51" s="34">
        <v>0</v>
      </c>
      <c r="AA51" s="71">
        <v>0</v>
      </c>
      <c r="AB51" s="6">
        <v>0</v>
      </c>
      <c r="AC51" s="90">
        <v>0</v>
      </c>
      <c r="AD51" s="34">
        <v>0</v>
      </c>
      <c r="AE51" s="71">
        <v>0</v>
      </c>
      <c r="AF51" s="6">
        <v>0</v>
      </c>
      <c r="AG51" s="90">
        <v>0</v>
      </c>
      <c r="AH51" s="34">
        <v>0</v>
      </c>
      <c r="AI51" s="71">
        <v>0</v>
      </c>
      <c r="AJ51" s="6">
        <v>0</v>
      </c>
      <c r="AK51" s="90">
        <v>0</v>
      </c>
      <c r="AL51" s="34">
        <v>0</v>
      </c>
      <c r="AM51" s="71">
        <v>0</v>
      </c>
      <c r="AN51" s="6">
        <v>0</v>
      </c>
      <c r="AO51" s="90">
        <v>0</v>
      </c>
      <c r="AP51" s="34">
        <v>0</v>
      </c>
      <c r="AQ51" s="71">
        <v>0</v>
      </c>
      <c r="AR51" s="6">
        <v>0</v>
      </c>
      <c r="AS51" s="90">
        <v>0</v>
      </c>
      <c r="AT51" s="34">
        <v>0</v>
      </c>
      <c r="AU51" s="71">
        <v>0</v>
      </c>
      <c r="AV51" s="6">
        <v>0</v>
      </c>
    </row>
    <row r="52" spans="1:48" x14ac:dyDescent="0.25">
      <c r="A52" s="3" t="s">
        <v>555</v>
      </c>
      <c r="B52" s="71">
        <v>12</v>
      </c>
      <c r="C52" s="90">
        <v>0</v>
      </c>
      <c r="D52" s="34">
        <v>0</v>
      </c>
      <c r="E52" s="71">
        <v>0</v>
      </c>
      <c r="F52" s="6">
        <v>0</v>
      </c>
      <c r="G52" s="90">
        <v>0</v>
      </c>
      <c r="H52" s="34">
        <v>0</v>
      </c>
      <c r="I52" s="71">
        <v>0</v>
      </c>
      <c r="J52" s="90">
        <v>0</v>
      </c>
      <c r="K52" s="34">
        <v>0</v>
      </c>
      <c r="L52" s="71">
        <v>0</v>
      </c>
      <c r="M52" s="6">
        <v>0</v>
      </c>
      <c r="N52" s="93">
        <v>0</v>
      </c>
      <c r="O52" s="71">
        <v>0</v>
      </c>
      <c r="P52" s="6">
        <v>0</v>
      </c>
      <c r="Q52" s="90">
        <v>0</v>
      </c>
      <c r="R52" s="34">
        <v>0</v>
      </c>
      <c r="S52" s="71">
        <v>0</v>
      </c>
      <c r="T52" s="6">
        <v>0</v>
      </c>
      <c r="U52" s="90">
        <v>0</v>
      </c>
      <c r="V52" s="34">
        <v>0</v>
      </c>
      <c r="W52" s="71">
        <v>0</v>
      </c>
      <c r="X52" s="6">
        <v>0</v>
      </c>
      <c r="Y52" s="90">
        <v>0</v>
      </c>
      <c r="Z52" s="34">
        <v>0</v>
      </c>
      <c r="AA52" s="71">
        <v>0</v>
      </c>
      <c r="AB52" s="6">
        <v>0</v>
      </c>
      <c r="AC52" s="90">
        <v>0</v>
      </c>
      <c r="AD52" s="34">
        <v>0</v>
      </c>
      <c r="AE52" s="71">
        <v>0</v>
      </c>
      <c r="AF52" s="6">
        <v>0</v>
      </c>
      <c r="AG52" s="90">
        <v>0</v>
      </c>
      <c r="AH52" s="34">
        <v>0</v>
      </c>
      <c r="AI52" s="71">
        <v>0</v>
      </c>
      <c r="AJ52" s="6">
        <v>0</v>
      </c>
      <c r="AK52" s="90">
        <v>0</v>
      </c>
      <c r="AL52" s="34">
        <v>0</v>
      </c>
      <c r="AM52" s="71">
        <v>0</v>
      </c>
      <c r="AN52" s="6">
        <v>0</v>
      </c>
      <c r="AO52" s="90">
        <v>0</v>
      </c>
      <c r="AP52" s="34">
        <v>0</v>
      </c>
      <c r="AQ52" s="71">
        <v>0</v>
      </c>
      <c r="AR52" s="6">
        <v>0</v>
      </c>
      <c r="AS52" s="90">
        <v>0</v>
      </c>
      <c r="AT52" s="34">
        <v>0</v>
      </c>
      <c r="AU52" s="71">
        <v>0</v>
      </c>
      <c r="AV52" s="6">
        <v>0</v>
      </c>
    </row>
    <row r="53" spans="1:48" x14ac:dyDescent="0.25">
      <c r="A53" s="2" t="s">
        <v>41</v>
      </c>
      <c r="B53" s="71">
        <v>150</v>
      </c>
      <c r="C53" s="90">
        <v>28</v>
      </c>
      <c r="D53" s="34">
        <v>0.18666666666666668</v>
      </c>
      <c r="E53" s="71">
        <v>0</v>
      </c>
      <c r="F53" s="6">
        <v>0</v>
      </c>
      <c r="G53" s="90">
        <v>25</v>
      </c>
      <c r="H53" s="34">
        <v>0.8928571428571429</v>
      </c>
      <c r="I53" s="71">
        <v>25</v>
      </c>
      <c r="J53" s="90">
        <v>18</v>
      </c>
      <c r="K53" s="34">
        <v>0.72</v>
      </c>
      <c r="L53" s="71">
        <v>7</v>
      </c>
      <c r="M53" s="6">
        <v>0.28000000000000003</v>
      </c>
      <c r="N53" s="93">
        <v>25</v>
      </c>
      <c r="O53" s="71">
        <v>10</v>
      </c>
      <c r="P53" s="6">
        <v>0.4</v>
      </c>
      <c r="Q53" s="90">
        <v>2</v>
      </c>
      <c r="R53" s="34">
        <v>0.08</v>
      </c>
      <c r="S53" s="71">
        <v>9</v>
      </c>
      <c r="T53" s="6">
        <v>0.36</v>
      </c>
      <c r="U53" s="90">
        <v>28</v>
      </c>
      <c r="V53" s="34">
        <v>1</v>
      </c>
      <c r="W53" s="71">
        <v>28</v>
      </c>
      <c r="X53" s="6">
        <v>1</v>
      </c>
      <c r="Y53" s="90">
        <v>27</v>
      </c>
      <c r="Z53" s="34">
        <v>0.9642857142857143</v>
      </c>
      <c r="AA53" s="71">
        <v>28</v>
      </c>
      <c r="AB53" s="6">
        <v>1</v>
      </c>
      <c r="AC53" s="90">
        <v>8</v>
      </c>
      <c r="AD53" s="34">
        <v>0.2857142857142857</v>
      </c>
      <c r="AE53" s="71">
        <v>28</v>
      </c>
      <c r="AF53" s="6">
        <v>1</v>
      </c>
      <c r="AG53" s="90">
        <v>27</v>
      </c>
      <c r="AH53" s="34">
        <v>0.9642857142857143</v>
      </c>
      <c r="AI53" s="71">
        <v>28</v>
      </c>
      <c r="AJ53" s="6">
        <v>1</v>
      </c>
      <c r="AK53" s="90">
        <v>26</v>
      </c>
      <c r="AL53" s="34">
        <v>0.9285714285714286</v>
      </c>
      <c r="AM53" s="71">
        <v>25</v>
      </c>
      <c r="AN53" s="6">
        <v>0.8928571428571429</v>
      </c>
      <c r="AO53" s="90">
        <v>26</v>
      </c>
      <c r="AP53" s="34">
        <v>0.9285714285714286</v>
      </c>
      <c r="AQ53" s="71">
        <v>20</v>
      </c>
      <c r="AR53" s="6">
        <v>0.7142857142857143</v>
      </c>
      <c r="AS53" s="90">
        <v>21</v>
      </c>
      <c r="AT53" s="34">
        <v>0.75</v>
      </c>
      <c r="AU53" s="71">
        <v>28</v>
      </c>
      <c r="AV53" s="6">
        <v>1</v>
      </c>
    </row>
    <row r="54" spans="1:48" x14ac:dyDescent="0.25">
      <c r="A54" s="3" t="s">
        <v>501</v>
      </c>
      <c r="B54" s="71">
        <v>14</v>
      </c>
      <c r="C54" s="90">
        <v>1</v>
      </c>
      <c r="D54" s="34">
        <v>7.1428571428571425E-2</v>
      </c>
      <c r="E54" s="71">
        <v>0</v>
      </c>
      <c r="F54" s="6">
        <v>0</v>
      </c>
      <c r="G54" s="90">
        <v>0</v>
      </c>
      <c r="H54" s="34">
        <v>0</v>
      </c>
      <c r="I54" s="71">
        <v>0</v>
      </c>
      <c r="J54" s="90">
        <v>0</v>
      </c>
      <c r="K54" s="34">
        <v>0</v>
      </c>
      <c r="L54" s="71">
        <v>0</v>
      </c>
      <c r="M54" s="6">
        <v>0</v>
      </c>
      <c r="N54" s="93">
        <v>1</v>
      </c>
      <c r="O54" s="71">
        <v>0</v>
      </c>
      <c r="P54" s="6">
        <v>0</v>
      </c>
      <c r="Q54" s="90">
        <v>0</v>
      </c>
      <c r="R54" s="34">
        <v>0</v>
      </c>
      <c r="S54" s="71">
        <v>0</v>
      </c>
      <c r="T54" s="6">
        <v>0</v>
      </c>
      <c r="U54" s="90">
        <v>1</v>
      </c>
      <c r="V54" s="34">
        <v>1</v>
      </c>
      <c r="W54" s="71">
        <v>1</v>
      </c>
      <c r="X54" s="6">
        <v>1</v>
      </c>
      <c r="Y54" s="90">
        <v>1</v>
      </c>
      <c r="Z54" s="34">
        <v>1</v>
      </c>
      <c r="AA54" s="71">
        <v>1</v>
      </c>
      <c r="AB54" s="6">
        <v>1</v>
      </c>
      <c r="AC54" s="90">
        <v>0</v>
      </c>
      <c r="AD54" s="34">
        <v>0</v>
      </c>
      <c r="AE54" s="71">
        <v>1</v>
      </c>
      <c r="AF54" s="6">
        <v>1</v>
      </c>
      <c r="AG54" s="90">
        <v>1</v>
      </c>
      <c r="AH54" s="34">
        <v>1</v>
      </c>
      <c r="AI54" s="71">
        <v>1</v>
      </c>
      <c r="AJ54" s="6">
        <v>1</v>
      </c>
      <c r="AK54" s="90">
        <v>0</v>
      </c>
      <c r="AL54" s="34">
        <v>0</v>
      </c>
      <c r="AM54" s="71">
        <v>0</v>
      </c>
      <c r="AN54" s="6">
        <v>0</v>
      </c>
      <c r="AO54" s="90">
        <v>0</v>
      </c>
      <c r="AP54" s="34">
        <v>0</v>
      </c>
      <c r="AQ54" s="71">
        <v>0</v>
      </c>
      <c r="AR54" s="6">
        <v>0</v>
      </c>
      <c r="AS54" s="90">
        <v>1</v>
      </c>
      <c r="AT54" s="34">
        <v>1</v>
      </c>
      <c r="AU54" s="71">
        <v>1</v>
      </c>
      <c r="AV54" s="6">
        <v>1</v>
      </c>
    </row>
    <row r="55" spans="1:48" x14ac:dyDescent="0.25">
      <c r="A55" s="3" t="s">
        <v>502</v>
      </c>
      <c r="B55" s="71">
        <v>18</v>
      </c>
      <c r="C55" s="90">
        <v>14</v>
      </c>
      <c r="D55" s="34">
        <v>0.77777777777777779</v>
      </c>
      <c r="E55" s="71">
        <v>0</v>
      </c>
      <c r="F55" s="6">
        <v>0</v>
      </c>
      <c r="G55" s="90">
        <v>14</v>
      </c>
      <c r="H55" s="34">
        <v>1</v>
      </c>
      <c r="I55" s="71">
        <v>12</v>
      </c>
      <c r="J55" s="90">
        <v>7</v>
      </c>
      <c r="K55" s="34">
        <v>0.58333333333333337</v>
      </c>
      <c r="L55" s="71">
        <v>5</v>
      </c>
      <c r="M55" s="6">
        <v>0.41666666666666669</v>
      </c>
      <c r="N55" s="93">
        <v>14</v>
      </c>
      <c r="O55" s="71">
        <v>7</v>
      </c>
      <c r="P55" s="6">
        <v>0.5</v>
      </c>
      <c r="Q55" s="90">
        <v>2</v>
      </c>
      <c r="R55" s="34">
        <v>0.14285714285714285</v>
      </c>
      <c r="S55" s="71">
        <v>3</v>
      </c>
      <c r="T55" s="6">
        <v>0.21428571428571427</v>
      </c>
      <c r="U55" s="90">
        <v>14</v>
      </c>
      <c r="V55" s="34">
        <v>1</v>
      </c>
      <c r="W55" s="71">
        <v>14</v>
      </c>
      <c r="X55" s="6">
        <v>1</v>
      </c>
      <c r="Y55" s="90">
        <v>14</v>
      </c>
      <c r="Z55" s="34">
        <v>1</v>
      </c>
      <c r="AA55" s="71">
        <v>14</v>
      </c>
      <c r="AB55" s="6">
        <v>1</v>
      </c>
      <c r="AC55" s="90">
        <v>2</v>
      </c>
      <c r="AD55" s="34">
        <v>0.14285714285714285</v>
      </c>
      <c r="AE55" s="71">
        <v>14</v>
      </c>
      <c r="AF55" s="6">
        <v>1</v>
      </c>
      <c r="AG55" s="90">
        <v>14</v>
      </c>
      <c r="AH55" s="34">
        <v>1</v>
      </c>
      <c r="AI55" s="71">
        <v>14</v>
      </c>
      <c r="AJ55" s="6">
        <v>1</v>
      </c>
      <c r="AK55" s="90">
        <v>13</v>
      </c>
      <c r="AL55" s="34">
        <v>0.9285714285714286</v>
      </c>
      <c r="AM55" s="71">
        <v>13</v>
      </c>
      <c r="AN55" s="6">
        <v>0.9285714285714286</v>
      </c>
      <c r="AO55" s="90">
        <v>13</v>
      </c>
      <c r="AP55" s="34">
        <v>0.9285714285714286</v>
      </c>
      <c r="AQ55" s="71">
        <v>12</v>
      </c>
      <c r="AR55" s="6">
        <v>0.8571428571428571</v>
      </c>
      <c r="AS55" s="90">
        <v>8</v>
      </c>
      <c r="AT55" s="34">
        <v>0.5714285714285714</v>
      </c>
      <c r="AU55" s="71">
        <v>14</v>
      </c>
      <c r="AV55" s="6">
        <v>1</v>
      </c>
    </row>
    <row r="56" spans="1:48" x14ac:dyDescent="0.25">
      <c r="A56" s="3" t="s">
        <v>503</v>
      </c>
      <c r="B56" s="71">
        <v>35</v>
      </c>
      <c r="C56" s="90">
        <v>1</v>
      </c>
      <c r="D56" s="34">
        <v>2.8571428571428571E-2</v>
      </c>
      <c r="E56" s="71">
        <v>0</v>
      </c>
      <c r="F56" s="6">
        <v>0</v>
      </c>
      <c r="G56" s="90">
        <v>1</v>
      </c>
      <c r="H56" s="34">
        <v>1</v>
      </c>
      <c r="I56" s="71">
        <v>1</v>
      </c>
      <c r="J56" s="90">
        <v>1</v>
      </c>
      <c r="K56" s="34">
        <v>1</v>
      </c>
      <c r="L56" s="71">
        <v>0</v>
      </c>
      <c r="M56" s="6">
        <v>0</v>
      </c>
      <c r="N56" s="93">
        <v>1</v>
      </c>
      <c r="O56" s="71">
        <v>0</v>
      </c>
      <c r="P56" s="6">
        <v>0</v>
      </c>
      <c r="Q56" s="90">
        <v>0</v>
      </c>
      <c r="R56" s="34">
        <v>0</v>
      </c>
      <c r="S56" s="71">
        <v>0</v>
      </c>
      <c r="T56" s="6">
        <v>0</v>
      </c>
      <c r="U56" s="90">
        <v>1</v>
      </c>
      <c r="V56" s="34">
        <v>1</v>
      </c>
      <c r="W56" s="71">
        <v>1</v>
      </c>
      <c r="X56" s="6">
        <v>1</v>
      </c>
      <c r="Y56" s="90">
        <v>1</v>
      </c>
      <c r="Z56" s="34">
        <v>1</v>
      </c>
      <c r="AA56" s="71">
        <v>1</v>
      </c>
      <c r="AB56" s="6">
        <v>1</v>
      </c>
      <c r="AC56" s="90">
        <v>0</v>
      </c>
      <c r="AD56" s="34">
        <v>0</v>
      </c>
      <c r="AE56" s="71">
        <v>1</v>
      </c>
      <c r="AF56" s="6">
        <v>1</v>
      </c>
      <c r="AG56" s="90">
        <v>1</v>
      </c>
      <c r="AH56" s="34">
        <v>1</v>
      </c>
      <c r="AI56" s="71">
        <v>1</v>
      </c>
      <c r="AJ56" s="6">
        <v>1</v>
      </c>
      <c r="AK56" s="90">
        <v>1</v>
      </c>
      <c r="AL56" s="34">
        <v>1</v>
      </c>
      <c r="AM56" s="71">
        <v>1</v>
      </c>
      <c r="AN56" s="6">
        <v>1</v>
      </c>
      <c r="AO56" s="90">
        <v>1</v>
      </c>
      <c r="AP56" s="34">
        <v>1</v>
      </c>
      <c r="AQ56" s="71">
        <v>1</v>
      </c>
      <c r="AR56" s="6">
        <v>1</v>
      </c>
      <c r="AS56" s="90">
        <v>1</v>
      </c>
      <c r="AT56" s="34">
        <v>1</v>
      </c>
      <c r="AU56" s="71">
        <v>1</v>
      </c>
      <c r="AV56" s="6">
        <v>1</v>
      </c>
    </row>
    <row r="57" spans="1:48" x14ac:dyDescent="0.25">
      <c r="A57" s="3" t="s">
        <v>504</v>
      </c>
      <c r="B57" s="71">
        <v>13</v>
      </c>
      <c r="C57" s="90">
        <v>0</v>
      </c>
      <c r="D57" s="34">
        <v>0</v>
      </c>
      <c r="E57" s="71">
        <v>0</v>
      </c>
      <c r="F57" s="6">
        <v>0</v>
      </c>
      <c r="G57" s="90">
        <v>0</v>
      </c>
      <c r="H57" s="34">
        <v>0</v>
      </c>
      <c r="I57" s="71">
        <v>0</v>
      </c>
      <c r="J57" s="90">
        <v>0</v>
      </c>
      <c r="K57" s="34">
        <v>0</v>
      </c>
      <c r="L57" s="71">
        <v>0</v>
      </c>
      <c r="M57" s="6">
        <v>0</v>
      </c>
      <c r="N57" s="93">
        <v>0</v>
      </c>
      <c r="O57" s="71">
        <v>0</v>
      </c>
      <c r="P57" s="6">
        <v>0</v>
      </c>
      <c r="Q57" s="90">
        <v>0</v>
      </c>
      <c r="R57" s="34">
        <v>0</v>
      </c>
      <c r="S57" s="71">
        <v>0</v>
      </c>
      <c r="T57" s="6">
        <v>0</v>
      </c>
      <c r="U57" s="90">
        <v>0</v>
      </c>
      <c r="V57" s="34">
        <v>0</v>
      </c>
      <c r="W57" s="71">
        <v>0</v>
      </c>
      <c r="X57" s="6">
        <v>0</v>
      </c>
      <c r="Y57" s="90">
        <v>0</v>
      </c>
      <c r="Z57" s="34">
        <v>0</v>
      </c>
      <c r="AA57" s="71">
        <v>0</v>
      </c>
      <c r="AB57" s="6">
        <v>0</v>
      </c>
      <c r="AC57" s="90">
        <v>0</v>
      </c>
      <c r="AD57" s="34">
        <v>0</v>
      </c>
      <c r="AE57" s="71">
        <v>0</v>
      </c>
      <c r="AF57" s="6">
        <v>0</v>
      </c>
      <c r="AG57" s="90">
        <v>0</v>
      </c>
      <c r="AH57" s="34">
        <v>0</v>
      </c>
      <c r="AI57" s="71">
        <v>0</v>
      </c>
      <c r="AJ57" s="6">
        <v>0</v>
      </c>
      <c r="AK57" s="90">
        <v>0</v>
      </c>
      <c r="AL57" s="34">
        <v>0</v>
      </c>
      <c r="AM57" s="71">
        <v>0</v>
      </c>
      <c r="AN57" s="6">
        <v>0</v>
      </c>
      <c r="AO57" s="90">
        <v>0</v>
      </c>
      <c r="AP57" s="34">
        <v>0</v>
      </c>
      <c r="AQ57" s="71">
        <v>0</v>
      </c>
      <c r="AR57" s="6">
        <v>0</v>
      </c>
      <c r="AS57" s="90">
        <v>0</v>
      </c>
      <c r="AT57" s="34">
        <v>0</v>
      </c>
      <c r="AU57" s="71">
        <v>0</v>
      </c>
      <c r="AV57" s="6">
        <v>0</v>
      </c>
    </row>
    <row r="58" spans="1:48" x14ac:dyDescent="0.25">
      <c r="A58" s="3" t="s">
        <v>505</v>
      </c>
      <c r="B58" s="71">
        <v>7</v>
      </c>
      <c r="C58" s="90">
        <v>0</v>
      </c>
      <c r="D58" s="34">
        <v>0</v>
      </c>
      <c r="E58" s="71">
        <v>0</v>
      </c>
      <c r="F58" s="6">
        <v>0</v>
      </c>
      <c r="G58" s="90">
        <v>0</v>
      </c>
      <c r="H58" s="34">
        <v>0</v>
      </c>
      <c r="I58" s="71">
        <v>0</v>
      </c>
      <c r="J58" s="90">
        <v>0</v>
      </c>
      <c r="K58" s="34">
        <v>0</v>
      </c>
      <c r="L58" s="71">
        <v>0</v>
      </c>
      <c r="M58" s="6">
        <v>0</v>
      </c>
      <c r="N58" s="93">
        <v>0</v>
      </c>
      <c r="O58" s="71">
        <v>0</v>
      </c>
      <c r="P58" s="6">
        <v>0</v>
      </c>
      <c r="Q58" s="90">
        <v>0</v>
      </c>
      <c r="R58" s="34">
        <v>0</v>
      </c>
      <c r="S58" s="71">
        <v>0</v>
      </c>
      <c r="T58" s="6">
        <v>0</v>
      </c>
      <c r="U58" s="90">
        <v>0</v>
      </c>
      <c r="V58" s="34">
        <v>0</v>
      </c>
      <c r="W58" s="71">
        <v>0</v>
      </c>
      <c r="X58" s="6">
        <v>0</v>
      </c>
      <c r="Y58" s="90">
        <v>0</v>
      </c>
      <c r="Z58" s="34">
        <v>0</v>
      </c>
      <c r="AA58" s="71">
        <v>0</v>
      </c>
      <c r="AB58" s="6">
        <v>0</v>
      </c>
      <c r="AC58" s="90">
        <v>0</v>
      </c>
      <c r="AD58" s="34">
        <v>0</v>
      </c>
      <c r="AE58" s="71">
        <v>0</v>
      </c>
      <c r="AF58" s="6">
        <v>0</v>
      </c>
      <c r="AG58" s="90">
        <v>0</v>
      </c>
      <c r="AH58" s="34">
        <v>0</v>
      </c>
      <c r="AI58" s="71">
        <v>0</v>
      </c>
      <c r="AJ58" s="6">
        <v>0</v>
      </c>
      <c r="AK58" s="90">
        <v>0</v>
      </c>
      <c r="AL58" s="34">
        <v>0</v>
      </c>
      <c r="AM58" s="71">
        <v>0</v>
      </c>
      <c r="AN58" s="6">
        <v>0</v>
      </c>
      <c r="AO58" s="90">
        <v>0</v>
      </c>
      <c r="AP58" s="34">
        <v>0</v>
      </c>
      <c r="AQ58" s="71">
        <v>0</v>
      </c>
      <c r="AR58" s="6">
        <v>0</v>
      </c>
      <c r="AS58" s="90">
        <v>0</v>
      </c>
      <c r="AT58" s="34">
        <v>0</v>
      </c>
      <c r="AU58" s="71">
        <v>0</v>
      </c>
      <c r="AV58" s="6">
        <v>0</v>
      </c>
    </row>
    <row r="59" spans="1:48" x14ac:dyDescent="0.25">
      <c r="A59" s="3" t="s">
        <v>506</v>
      </c>
      <c r="B59" s="71">
        <v>29</v>
      </c>
      <c r="C59" s="90">
        <v>12</v>
      </c>
      <c r="D59" s="34">
        <v>0.41379310344827586</v>
      </c>
      <c r="E59" s="71">
        <v>0</v>
      </c>
      <c r="F59" s="6">
        <v>0</v>
      </c>
      <c r="G59" s="90">
        <v>10</v>
      </c>
      <c r="H59" s="34">
        <v>0.83333333333333337</v>
      </c>
      <c r="I59" s="71">
        <v>12</v>
      </c>
      <c r="J59" s="90">
        <v>10</v>
      </c>
      <c r="K59" s="34">
        <v>0.83333333333333337</v>
      </c>
      <c r="L59" s="71">
        <v>2</v>
      </c>
      <c r="M59" s="6">
        <v>0.16666666666666666</v>
      </c>
      <c r="N59" s="93">
        <v>9</v>
      </c>
      <c r="O59" s="71">
        <v>3</v>
      </c>
      <c r="P59" s="6">
        <v>0.33333333333333331</v>
      </c>
      <c r="Q59" s="90">
        <v>0</v>
      </c>
      <c r="R59" s="34">
        <v>0</v>
      </c>
      <c r="S59" s="71">
        <v>6</v>
      </c>
      <c r="T59" s="6">
        <v>0.66666666666666663</v>
      </c>
      <c r="U59" s="90">
        <v>12</v>
      </c>
      <c r="V59" s="34">
        <v>1</v>
      </c>
      <c r="W59" s="71">
        <v>12</v>
      </c>
      <c r="X59" s="6">
        <v>1</v>
      </c>
      <c r="Y59" s="90">
        <v>11</v>
      </c>
      <c r="Z59" s="34">
        <v>0.91666666666666663</v>
      </c>
      <c r="AA59" s="71">
        <v>12</v>
      </c>
      <c r="AB59" s="6">
        <v>1</v>
      </c>
      <c r="AC59" s="90">
        <v>6</v>
      </c>
      <c r="AD59" s="34">
        <v>0.5</v>
      </c>
      <c r="AE59" s="71">
        <v>12</v>
      </c>
      <c r="AF59" s="6">
        <v>1</v>
      </c>
      <c r="AG59" s="90">
        <v>11</v>
      </c>
      <c r="AH59" s="34">
        <v>0.91666666666666663</v>
      </c>
      <c r="AI59" s="71">
        <v>12</v>
      </c>
      <c r="AJ59" s="6">
        <v>1</v>
      </c>
      <c r="AK59" s="90">
        <v>12</v>
      </c>
      <c r="AL59" s="34">
        <v>1</v>
      </c>
      <c r="AM59" s="71">
        <v>11</v>
      </c>
      <c r="AN59" s="6">
        <v>0.91666666666666663</v>
      </c>
      <c r="AO59" s="90">
        <v>12</v>
      </c>
      <c r="AP59" s="34">
        <v>1</v>
      </c>
      <c r="AQ59" s="71">
        <v>7</v>
      </c>
      <c r="AR59" s="6">
        <v>0.58333333333333337</v>
      </c>
      <c r="AS59" s="90">
        <v>11</v>
      </c>
      <c r="AT59" s="34">
        <v>0.91666666666666663</v>
      </c>
      <c r="AU59" s="71">
        <v>12</v>
      </c>
      <c r="AV59" s="6">
        <v>1</v>
      </c>
    </row>
    <row r="60" spans="1:48" x14ac:dyDescent="0.25">
      <c r="A60" s="3" t="s">
        <v>507</v>
      </c>
      <c r="B60" s="71">
        <v>34</v>
      </c>
      <c r="C60" s="90">
        <v>0</v>
      </c>
      <c r="D60" s="34">
        <v>0</v>
      </c>
      <c r="E60" s="71">
        <v>0</v>
      </c>
      <c r="F60" s="6">
        <v>0</v>
      </c>
      <c r="G60" s="90">
        <v>0</v>
      </c>
      <c r="H60" s="34">
        <v>0</v>
      </c>
      <c r="I60" s="71">
        <v>0</v>
      </c>
      <c r="J60" s="90">
        <v>0</v>
      </c>
      <c r="K60" s="34">
        <v>0</v>
      </c>
      <c r="L60" s="71">
        <v>0</v>
      </c>
      <c r="M60" s="6">
        <v>0</v>
      </c>
      <c r="N60" s="93">
        <v>0</v>
      </c>
      <c r="O60" s="71">
        <v>0</v>
      </c>
      <c r="P60" s="6">
        <v>0</v>
      </c>
      <c r="Q60" s="90">
        <v>0</v>
      </c>
      <c r="R60" s="34">
        <v>0</v>
      </c>
      <c r="S60" s="71">
        <v>0</v>
      </c>
      <c r="T60" s="6">
        <v>0</v>
      </c>
      <c r="U60" s="90">
        <v>0</v>
      </c>
      <c r="V60" s="34">
        <v>0</v>
      </c>
      <c r="W60" s="71">
        <v>0</v>
      </c>
      <c r="X60" s="6">
        <v>0</v>
      </c>
      <c r="Y60" s="90">
        <v>0</v>
      </c>
      <c r="Z60" s="34">
        <v>0</v>
      </c>
      <c r="AA60" s="71">
        <v>0</v>
      </c>
      <c r="AB60" s="6">
        <v>0</v>
      </c>
      <c r="AC60" s="90">
        <v>0</v>
      </c>
      <c r="AD60" s="34">
        <v>0</v>
      </c>
      <c r="AE60" s="71">
        <v>0</v>
      </c>
      <c r="AF60" s="6">
        <v>0</v>
      </c>
      <c r="AG60" s="90">
        <v>0</v>
      </c>
      <c r="AH60" s="34">
        <v>0</v>
      </c>
      <c r="AI60" s="71">
        <v>0</v>
      </c>
      <c r="AJ60" s="6">
        <v>0</v>
      </c>
      <c r="AK60" s="90">
        <v>0</v>
      </c>
      <c r="AL60" s="34">
        <v>0</v>
      </c>
      <c r="AM60" s="71">
        <v>0</v>
      </c>
      <c r="AN60" s="6">
        <v>0</v>
      </c>
      <c r="AO60" s="90">
        <v>0</v>
      </c>
      <c r="AP60" s="34">
        <v>0</v>
      </c>
      <c r="AQ60" s="71">
        <v>0</v>
      </c>
      <c r="AR60" s="6">
        <v>0</v>
      </c>
      <c r="AS60" s="90">
        <v>0</v>
      </c>
      <c r="AT60" s="34">
        <v>0</v>
      </c>
      <c r="AU60" s="71">
        <v>0</v>
      </c>
      <c r="AV60" s="6">
        <v>0</v>
      </c>
    </row>
    <row r="61" spans="1:48" x14ac:dyDescent="0.25">
      <c r="A61" s="2" t="s">
        <v>541</v>
      </c>
      <c r="B61" s="71">
        <v>132</v>
      </c>
      <c r="C61" s="90">
        <v>5</v>
      </c>
      <c r="D61" s="34">
        <v>3.787878787878788E-2</v>
      </c>
      <c r="E61" s="71">
        <v>1</v>
      </c>
      <c r="F61" s="6">
        <v>0.2</v>
      </c>
      <c r="G61" s="90">
        <v>4</v>
      </c>
      <c r="H61" s="34">
        <v>0.8</v>
      </c>
      <c r="I61" s="71">
        <v>3</v>
      </c>
      <c r="J61" s="90">
        <v>1</v>
      </c>
      <c r="K61" s="34">
        <v>0.33333333333333331</v>
      </c>
      <c r="L61" s="71">
        <v>2</v>
      </c>
      <c r="M61" s="6">
        <v>0.66666666666666663</v>
      </c>
      <c r="N61" s="93">
        <v>4</v>
      </c>
      <c r="O61" s="71">
        <v>1</v>
      </c>
      <c r="P61" s="6">
        <v>0.25</v>
      </c>
      <c r="Q61" s="90">
        <v>0</v>
      </c>
      <c r="R61" s="34">
        <v>0</v>
      </c>
      <c r="S61" s="71">
        <v>0</v>
      </c>
      <c r="T61" s="6">
        <v>0</v>
      </c>
      <c r="U61" s="90">
        <v>2</v>
      </c>
      <c r="V61" s="34">
        <v>0.4</v>
      </c>
      <c r="W61" s="71">
        <v>2</v>
      </c>
      <c r="X61" s="6">
        <v>0.4</v>
      </c>
      <c r="Y61" s="90">
        <v>2</v>
      </c>
      <c r="Z61" s="34">
        <v>0.4</v>
      </c>
      <c r="AA61" s="71">
        <v>2</v>
      </c>
      <c r="AB61" s="6">
        <v>0.4</v>
      </c>
      <c r="AC61" s="90">
        <v>0</v>
      </c>
      <c r="AD61" s="34">
        <v>0</v>
      </c>
      <c r="AE61" s="71">
        <v>5</v>
      </c>
      <c r="AF61" s="6">
        <v>1</v>
      </c>
      <c r="AG61" s="90">
        <v>5</v>
      </c>
      <c r="AH61" s="34">
        <v>1</v>
      </c>
      <c r="AI61" s="71">
        <v>5</v>
      </c>
      <c r="AJ61" s="6">
        <v>1</v>
      </c>
      <c r="AK61" s="90">
        <v>4</v>
      </c>
      <c r="AL61" s="34">
        <v>0.8</v>
      </c>
      <c r="AM61" s="71">
        <v>4</v>
      </c>
      <c r="AN61" s="6">
        <v>0.8</v>
      </c>
      <c r="AO61" s="90">
        <v>4</v>
      </c>
      <c r="AP61" s="34">
        <v>0.8</v>
      </c>
      <c r="AQ61" s="71">
        <v>4</v>
      </c>
      <c r="AR61" s="6">
        <v>0.8</v>
      </c>
      <c r="AS61" s="90">
        <v>5</v>
      </c>
      <c r="AT61" s="34">
        <v>1</v>
      </c>
      <c r="AU61" s="71">
        <v>5</v>
      </c>
      <c r="AV61" s="6">
        <v>1</v>
      </c>
    </row>
    <row r="62" spans="1:48" x14ac:dyDescent="0.25">
      <c r="A62" s="3" t="s">
        <v>453</v>
      </c>
      <c r="B62" s="71">
        <v>9</v>
      </c>
      <c r="C62" s="90">
        <v>1</v>
      </c>
      <c r="D62" s="34">
        <v>0.1111111111111111</v>
      </c>
      <c r="E62" s="71">
        <v>0</v>
      </c>
      <c r="F62" s="6">
        <v>0</v>
      </c>
      <c r="G62" s="90">
        <v>1</v>
      </c>
      <c r="H62" s="34">
        <v>1</v>
      </c>
      <c r="I62" s="71">
        <v>1</v>
      </c>
      <c r="J62" s="90">
        <v>0</v>
      </c>
      <c r="K62" s="34">
        <v>0</v>
      </c>
      <c r="L62" s="71">
        <v>1</v>
      </c>
      <c r="M62" s="6">
        <v>1</v>
      </c>
      <c r="N62" s="93">
        <v>1</v>
      </c>
      <c r="O62" s="71">
        <v>1</v>
      </c>
      <c r="P62" s="6">
        <v>1</v>
      </c>
      <c r="Q62" s="90">
        <v>0</v>
      </c>
      <c r="R62" s="34">
        <v>0</v>
      </c>
      <c r="S62" s="71">
        <v>0</v>
      </c>
      <c r="T62" s="6">
        <v>0</v>
      </c>
      <c r="U62" s="90">
        <v>1</v>
      </c>
      <c r="V62" s="34">
        <v>1</v>
      </c>
      <c r="W62" s="71">
        <v>1</v>
      </c>
      <c r="X62" s="6">
        <v>1</v>
      </c>
      <c r="Y62" s="90">
        <v>1</v>
      </c>
      <c r="Z62" s="34">
        <v>1</v>
      </c>
      <c r="AA62" s="71">
        <v>1</v>
      </c>
      <c r="AB62" s="6">
        <v>1</v>
      </c>
      <c r="AC62" s="90">
        <v>0</v>
      </c>
      <c r="AD62" s="34">
        <v>0</v>
      </c>
      <c r="AE62" s="71">
        <v>1</v>
      </c>
      <c r="AF62" s="6">
        <v>1</v>
      </c>
      <c r="AG62" s="90">
        <v>1</v>
      </c>
      <c r="AH62" s="34">
        <v>1</v>
      </c>
      <c r="AI62" s="71">
        <v>1</v>
      </c>
      <c r="AJ62" s="6">
        <v>1</v>
      </c>
      <c r="AK62" s="90">
        <v>1</v>
      </c>
      <c r="AL62" s="34">
        <v>1</v>
      </c>
      <c r="AM62" s="71">
        <v>1</v>
      </c>
      <c r="AN62" s="6">
        <v>1</v>
      </c>
      <c r="AO62" s="90">
        <v>1</v>
      </c>
      <c r="AP62" s="34">
        <v>1</v>
      </c>
      <c r="AQ62" s="71">
        <v>1</v>
      </c>
      <c r="AR62" s="6">
        <v>1</v>
      </c>
      <c r="AS62" s="90">
        <v>1</v>
      </c>
      <c r="AT62" s="34">
        <v>1</v>
      </c>
      <c r="AU62" s="71">
        <v>1</v>
      </c>
      <c r="AV62" s="6">
        <v>1</v>
      </c>
    </row>
    <row r="63" spans="1:48" x14ac:dyDescent="0.25">
      <c r="A63" s="3" t="s">
        <v>454</v>
      </c>
      <c r="B63" s="71">
        <v>30</v>
      </c>
      <c r="C63" s="90">
        <v>0</v>
      </c>
      <c r="D63" s="34">
        <v>0</v>
      </c>
      <c r="E63" s="71">
        <v>0</v>
      </c>
      <c r="F63" s="6">
        <v>0</v>
      </c>
      <c r="G63" s="90">
        <v>0</v>
      </c>
      <c r="H63" s="34">
        <v>0</v>
      </c>
      <c r="I63" s="71">
        <v>0</v>
      </c>
      <c r="J63" s="90">
        <v>0</v>
      </c>
      <c r="K63" s="34">
        <v>0</v>
      </c>
      <c r="L63" s="71">
        <v>0</v>
      </c>
      <c r="M63" s="6">
        <v>0</v>
      </c>
      <c r="N63" s="93">
        <v>0</v>
      </c>
      <c r="O63" s="71">
        <v>0</v>
      </c>
      <c r="P63" s="6">
        <v>0</v>
      </c>
      <c r="Q63" s="90">
        <v>0</v>
      </c>
      <c r="R63" s="34">
        <v>0</v>
      </c>
      <c r="S63" s="71">
        <v>0</v>
      </c>
      <c r="T63" s="6">
        <v>0</v>
      </c>
      <c r="U63" s="90">
        <v>0</v>
      </c>
      <c r="V63" s="34">
        <v>0</v>
      </c>
      <c r="W63" s="71">
        <v>0</v>
      </c>
      <c r="X63" s="6">
        <v>0</v>
      </c>
      <c r="Y63" s="90">
        <v>0</v>
      </c>
      <c r="Z63" s="34">
        <v>0</v>
      </c>
      <c r="AA63" s="71">
        <v>0</v>
      </c>
      <c r="AB63" s="6">
        <v>0</v>
      </c>
      <c r="AC63" s="90">
        <v>0</v>
      </c>
      <c r="AD63" s="34">
        <v>0</v>
      </c>
      <c r="AE63" s="71">
        <v>0</v>
      </c>
      <c r="AF63" s="6">
        <v>0</v>
      </c>
      <c r="AG63" s="90">
        <v>0</v>
      </c>
      <c r="AH63" s="34">
        <v>0</v>
      </c>
      <c r="AI63" s="71">
        <v>0</v>
      </c>
      <c r="AJ63" s="6">
        <v>0</v>
      </c>
      <c r="AK63" s="90">
        <v>0</v>
      </c>
      <c r="AL63" s="34">
        <v>0</v>
      </c>
      <c r="AM63" s="71">
        <v>0</v>
      </c>
      <c r="AN63" s="6">
        <v>0</v>
      </c>
      <c r="AO63" s="90">
        <v>0</v>
      </c>
      <c r="AP63" s="34">
        <v>0</v>
      </c>
      <c r="AQ63" s="71">
        <v>0</v>
      </c>
      <c r="AR63" s="6">
        <v>0</v>
      </c>
      <c r="AS63" s="90">
        <v>0</v>
      </c>
      <c r="AT63" s="34">
        <v>0</v>
      </c>
      <c r="AU63" s="71">
        <v>0</v>
      </c>
      <c r="AV63" s="6">
        <v>0</v>
      </c>
    </row>
    <row r="64" spans="1:48" x14ac:dyDescent="0.25">
      <c r="A64" s="3" t="s">
        <v>455</v>
      </c>
      <c r="B64" s="71">
        <v>8</v>
      </c>
      <c r="C64" s="90">
        <v>1</v>
      </c>
      <c r="D64" s="34">
        <v>0.125</v>
      </c>
      <c r="E64" s="71">
        <v>0</v>
      </c>
      <c r="F64" s="6">
        <v>0</v>
      </c>
      <c r="G64" s="90">
        <v>1</v>
      </c>
      <c r="H64" s="34">
        <v>1</v>
      </c>
      <c r="I64" s="71">
        <v>0</v>
      </c>
      <c r="J64" s="90">
        <v>0</v>
      </c>
      <c r="K64" s="34">
        <v>0</v>
      </c>
      <c r="L64" s="71">
        <v>0</v>
      </c>
      <c r="M64" s="6">
        <v>0</v>
      </c>
      <c r="N64" s="93">
        <v>1</v>
      </c>
      <c r="O64" s="71">
        <v>0</v>
      </c>
      <c r="P64" s="6">
        <v>0</v>
      </c>
      <c r="Q64" s="90">
        <v>0</v>
      </c>
      <c r="R64" s="34">
        <v>0</v>
      </c>
      <c r="S64" s="71">
        <v>0</v>
      </c>
      <c r="T64" s="6">
        <v>0</v>
      </c>
      <c r="U64" s="90">
        <v>1</v>
      </c>
      <c r="V64" s="34">
        <v>1</v>
      </c>
      <c r="W64" s="71">
        <v>1</v>
      </c>
      <c r="X64" s="6">
        <v>1</v>
      </c>
      <c r="Y64" s="90">
        <v>1</v>
      </c>
      <c r="Z64" s="34">
        <v>1</v>
      </c>
      <c r="AA64" s="71">
        <v>1</v>
      </c>
      <c r="AB64" s="6">
        <v>1</v>
      </c>
      <c r="AC64" s="90">
        <v>0</v>
      </c>
      <c r="AD64" s="34">
        <v>0</v>
      </c>
      <c r="AE64" s="71">
        <v>1</v>
      </c>
      <c r="AF64" s="6">
        <v>1</v>
      </c>
      <c r="AG64" s="90">
        <v>1</v>
      </c>
      <c r="AH64" s="34">
        <v>1</v>
      </c>
      <c r="AI64" s="71">
        <v>1</v>
      </c>
      <c r="AJ64" s="6">
        <v>1</v>
      </c>
      <c r="AK64" s="90">
        <v>1</v>
      </c>
      <c r="AL64" s="34">
        <v>1</v>
      </c>
      <c r="AM64" s="71">
        <v>1</v>
      </c>
      <c r="AN64" s="6">
        <v>1</v>
      </c>
      <c r="AO64" s="90">
        <v>1</v>
      </c>
      <c r="AP64" s="34">
        <v>1</v>
      </c>
      <c r="AQ64" s="71">
        <v>0</v>
      </c>
      <c r="AR64" s="6">
        <v>0</v>
      </c>
      <c r="AS64" s="90">
        <v>1</v>
      </c>
      <c r="AT64" s="34">
        <v>1</v>
      </c>
      <c r="AU64" s="71">
        <v>1</v>
      </c>
      <c r="AV64" s="6">
        <v>1</v>
      </c>
    </row>
    <row r="65" spans="1:48" x14ac:dyDescent="0.25">
      <c r="A65" s="3" t="s">
        <v>456</v>
      </c>
      <c r="B65" s="71">
        <v>23</v>
      </c>
      <c r="C65" s="90">
        <v>2</v>
      </c>
      <c r="D65" s="34">
        <v>8.6956521739130432E-2</v>
      </c>
      <c r="E65" s="71">
        <v>0</v>
      </c>
      <c r="F65" s="6">
        <v>0</v>
      </c>
      <c r="G65" s="90">
        <v>2</v>
      </c>
      <c r="H65" s="34">
        <v>1</v>
      </c>
      <c r="I65" s="71">
        <v>2</v>
      </c>
      <c r="J65" s="90">
        <v>1</v>
      </c>
      <c r="K65" s="34">
        <v>0.5</v>
      </c>
      <c r="L65" s="71">
        <v>1</v>
      </c>
      <c r="M65" s="6">
        <v>0.5</v>
      </c>
      <c r="N65" s="93">
        <v>1</v>
      </c>
      <c r="O65" s="71">
        <v>0</v>
      </c>
      <c r="P65" s="6">
        <v>0</v>
      </c>
      <c r="Q65" s="90">
        <v>0</v>
      </c>
      <c r="R65" s="34">
        <v>0</v>
      </c>
      <c r="S65" s="71">
        <v>0</v>
      </c>
      <c r="T65" s="6">
        <v>0</v>
      </c>
      <c r="U65" s="90">
        <v>0</v>
      </c>
      <c r="V65" s="34">
        <v>0</v>
      </c>
      <c r="W65" s="71">
        <v>0</v>
      </c>
      <c r="X65" s="6">
        <v>0</v>
      </c>
      <c r="Y65" s="90">
        <v>0</v>
      </c>
      <c r="Z65" s="34">
        <v>0</v>
      </c>
      <c r="AA65" s="71">
        <v>0</v>
      </c>
      <c r="AB65" s="6">
        <v>0</v>
      </c>
      <c r="AC65" s="90">
        <v>0</v>
      </c>
      <c r="AD65" s="34">
        <v>0</v>
      </c>
      <c r="AE65" s="71">
        <v>2</v>
      </c>
      <c r="AF65" s="6">
        <v>1</v>
      </c>
      <c r="AG65" s="90">
        <v>2</v>
      </c>
      <c r="AH65" s="34">
        <v>1</v>
      </c>
      <c r="AI65" s="71">
        <v>2</v>
      </c>
      <c r="AJ65" s="6">
        <v>1</v>
      </c>
      <c r="AK65" s="90">
        <v>2</v>
      </c>
      <c r="AL65" s="34">
        <v>1</v>
      </c>
      <c r="AM65" s="71">
        <v>2</v>
      </c>
      <c r="AN65" s="6">
        <v>1</v>
      </c>
      <c r="AO65" s="90">
        <v>2</v>
      </c>
      <c r="AP65" s="34">
        <v>1</v>
      </c>
      <c r="AQ65" s="71">
        <v>2</v>
      </c>
      <c r="AR65" s="6">
        <v>1</v>
      </c>
      <c r="AS65" s="90">
        <v>2</v>
      </c>
      <c r="AT65" s="34">
        <v>1</v>
      </c>
      <c r="AU65" s="71">
        <v>2</v>
      </c>
      <c r="AV65" s="6">
        <v>1</v>
      </c>
    </row>
    <row r="66" spans="1:48" x14ac:dyDescent="0.25">
      <c r="A66" s="3" t="s">
        <v>457</v>
      </c>
      <c r="B66" s="71">
        <v>16</v>
      </c>
      <c r="C66" s="90">
        <v>1</v>
      </c>
      <c r="D66" s="34">
        <v>6.25E-2</v>
      </c>
      <c r="E66" s="71">
        <v>1</v>
      </c>
      <c r="F66" s="6">
        <v>1</v>
      </c>
      <c r="G66" s="90">
        <v>0</v>
      </c>
      <c r="H66" s="34">
        <v>0</v>
      </c>
      <c r="I66" s="71">
        <v>0</v>
      </c>
      <c r="J66" s="90">
        <v>0</v>
      </c>
      <c r="K66" s="34">
        <v>0</v>
      </c>
      <c r="L66" s="71">
        <v>0</v>
      </c>
      <c r="M66" s="6">
        <v>0</v>
      </c>
      <c r="N66" s="93">
        <v>1</v>
      </c>
      <c r="O66" s="71">
        <v>0</v>
      </c>
      <c r="P66" s="6">
        <v>0</v>
      </c>
      <c r="Q66" s="90">
        <v>0</v>
      </c>
      <c r="R66" s="34">
        <v>0</v>
      </c>
      <c r="S66" s="71">
        <v>0</v>
      </c>
      <c r="T66" s="6">
        <v>0</v>
      </c>
      <c r="U66" s="90">
        <v>0</v>
      </c>
      <c r="V66" s="34">
        <v>0</v>
      </c>
      <c r="W66" s="71">
        <v>0</v>
      </c>
      <c r="X66" s="6">
        <v>0</v>
      </c>
      <c r="Y66" s="90">
        <v>0</v>
      </c>
      <c r="Z66" s="34">
        <v>0</v>
      </c>
      <c r="AA66" s="71">
        <v>0</v>
      </c>
      <c r="AB66" s="6">
        <v>0</v>
      </c>
      <c r="AC66" s="90">
        <v>0</v>
      </c>
      <c r="AD66" s="34">
        <v>0</v>
      </c>
      <c r="AE66" s="71">
        <v>1</v>
      </c>
      <c r="AF66" s="6">
        <v>1</v>
      </c>
      <c r="AG66" s="90">
        <v>1</v>
      </c>
      <c r="AH66" s="34">
        <v>1</v>
      </c>
      <c r="AI66" s="71">
        <v>1</v>
      </c>
      <c r="AJ66" s="6">
        <v>1</v>
      </c>
      <c r="AK66" s="90">
        <v>0</v>
      </c>
      <c r="AL66" s="34">
        <v>0</v>
      </c>
      <c r="AM66" s="71">
        <v>0</v>
      </c>
      <c r="AN66" s="6">
        <v>0</v>
      </c>
      <c r="AO66" s="90">
        <v>0</v>
      </c>
      <c r="AP66" s="34">
        <v>0</v>
      </c>
      <c r="AQ66" s="71">
        <v>1</v>
      </c>
      <c r="AR66" s="6">
        <v>1</v>
      </c>
      <c r="AS66" s="90">
        <v>1</v>
      </c>
      <c r="AT66" s="34">
        <v>1</v>
      </c>
      <c r="AU66" s="71">
        <v>1</v>
      </c>
      <c r="AV66" s="6">
        <v>1</v>
      </c>
    </row>
    <row r="67" spans="1:48" x14ac:dyDescent="0.25">
      <c r="A67" s="3" t="s">
        <v>458</v>
      </c>
      <c r="B67" s="71">
        <v>15</v>
      </c>
      <c r="C67" s="90">
        <v>0</v>
      </c>
      <c r="D67" s="34">
        <v>0</v>
      </c>
      <c r="E67" s="71">
        <v>0</v>
      </c>
      <c r="F67" s="6">
        <v>0</v>
      </c>
      <c r="G67" s="90">
        <v>0</v>
      </c>
      <c r="H67" s="34">
        <v>0</v>
      </c>
      <c r="I67" s="71">
        <v>0</v>
      </c>
      <c r="J67" s="90">
        <v>0</v>
      </c>
      <c r="K67" s="34">
        <v>0</v>
      </c>
      <c r="L67" s="71">
        <v>0</v>
      </c>
      <c r="M67" s="6">
        <v>0</v>
      </c>
      <c r="N67" s="93">
        <v>0</v>
      </c>
      <c r="O67" s="71">
        <v>0</v>
      </c>
      <c r="P67" s="6">
        <v>0</v>
      </c>
      <c r="Q67" s="90">
        <v>0</v>
      </c>
      <c r="R67" s="34">
        <v>0</v>
      </c>
      <c r="S67" s="71">
        <v>0</v>
      </c>
      <c r="T67" s="6">
        <v>0</v>
      </c>
      <c r="U67" s="90">
        <v>0</v>
      </c>
      <c r="V67" s="34">
        <v>0</v>
      </c>
      <c r="W67" s="71">
        <v>0</v>
      </c>
      <c r="X67" s="6">
        <v>0</v>
      </c>
      <c r="Y67" s="90">
        <v>0</v>
      </c>
      <c r="Z67" s="34">
        <v>0</v>
      </c>
      <c r="AA67" s="71">
        <v>0</v>
      </c>
      <c r="AB67" s="6">
        <v>0</v>
      </c>
      <c r="AC67" s="90">
        <v>0</v>
      </c>
      <c r="AD67" s="34">
        <v>0</v>
      </c>
      <c r="AE67" s="71">
        <v>0</v>
      </c>
      <c r="AF67" s="6">
        <v>0</v>
      </c>
      <c r="AG67" s="90">
        <v>0</v>
      </c>
      <c r="AH67" s="34">
        <v>0</v>
      </c>
      <c r="AI67" s="71">
        <v>0</v>
      </c>
      <c r="AJ67" s="6">
        <v>0</v>
      </c>
      <c r="AK67" s="90">
        <v>0</v>
      </c>
      <c r="AL67" s="34">
        <v>0</v>
      </c>
      <c r="AM67" s="71">
        <v>0</v>
      </c>
      <c r="AN67" s="6">
        <v>0</v>
      </c>
      <c r="AO67" s="90">
        <v>0</v>
      </c>
      <c r="AP67" s="34">
        <v>0</v>
      </c>
      <c r="AQ67" s="71">
        <v>0</v>
      </c>
      <c r="AR67" s="6">
        <v>0</v>
      </c>
      <c r="AS67" s="90">
        <v>0</v>
      </c>
      <c r="AT67" s="34">
        <v>0</v>
      </c>
      <c r="AU67" s="71">
        <v>0</v>
      </c>
      <c r="AV67" s="6">
        <v>0</v>
      </c>
    </row>
    <row r="68" spans="1:48" x14ac:dyDescent="0.25">
      <c r="A68" s="3" t="s">
        <v>459</v>
      </c>
      <c r="B68" s="71">
        <v>31</v>
      </c>
      <c r="C68" s="90">
        <v>0</v>
      </c>
      <c r="D68" s="34">
        <v>0</v>
      </c>
      <c r="E68" s="71">
        <v>0</v>
      </c>
      <c r="F68" s="6">
        <v>0</v>
      </c>
      <c r="G68" s="90">
        <v>0</v>
      </c>
      <c r="H68" s="34">
        <v>0</v>
      </c>
      <c r="I68" s="71">
        <v>0</v>
      </c>
      <c r="J68" s="90">
        <v>0</v>
      </c>
      <c r="K68" s="34">
        <v>0</v>
      </c>
      <c r="L68" s="71">
        <v>0</v>
      </c>
      <c r="M68" s="6">
        <v>0</v>
      </c>
      <c r="N68" s="93">
        <v>0</v>
      </c>
      <c r="O68" s="71">
        <v>0</v>
      </c>
      <c r="P68" s="6">
        <v>0</v>
      </c>
      <c r="Q68" s="90">
        <v>0</v>
      </c>
      <c r="R68" s="34">
        <v>0</v>
      </c>
      <c r="S68" s="71">
        <v>0</v>
      </c>
      <c r="T68" s="6">
        <v>0</v>
      </c>
      <c r="U68" s="90">
        <v>0</v>
      </c>
      <c r="V68" s="34">
        <v>0</v>
      </c>
      <c r="W68" s="71">
        <v>0</v>
      </c>
      <c r="X68" s="6">
        <v>0</v>
      </c>
      <c r="Y68" s="90">
        <v>0</v>
      </c>
      <c r="Z68" s="34">
        <v>0</v>
      </c>
      <c r="AA68" s="71">
        <v>0</v>
      </c>
      <c r="AB68" s="6">
        <v>0</v>
      </c>
      <c r="AC68" s="90">
        <v>0</v>
      </c>
      <c r="AD68" s="34">
        <v>0</v>
      </c>
      <c r="AE68" s="71">
        <v>0</v>
      </c>
      <c r="AF68" s="6">
        <v>0</v>
      </c>
      <c r="AG68" s="90">
        <v>0</v>
      </c>
      <c r="AH68" s="34">
        <v>0</v>
      </c>
      <c r="AI68" s="71">
        <v>0</v>
      </c>
      <c r="AJ68" s="6">
        <v>0</v>
      </c>
      <c r="AK68" s="90">
        <v>0</v>
      </c>
      <c r="AL68" s="34">
        <v>0</v>
      </c>
      <c r="AM68" s="71">
        <v>0</v>
      </c>
      <c r="AN68" s="6">
        <v>0</v>
      </c>
      <c r="AO68" s="90">
        <v>0</v>
      </c>
      <c r="AP68" s="34">
        <v>0</v>
      </c>
      <c r="AQ68" s="71">
        <v>0</v>
      </c>
      <c r="AR68" s="6">
        <v>0</v>
      </c>
      <c r="AS68" s="90">
        <v>0</v>
      </c>
      <c r="AT68" s="34">
        <v>0</v>
      </c>
      <c r="AU68" s="71">
        <v>0</v>
      </c>
      <c r="AV68" s="6">
        <v>0</v>
      </c>
    </row>
    <row r="69" spans="1:48" x14ac:dyDescent="0.25">
      <c r="A69" s="2" t="s">
        <v>542</v>
      </c>
      <c r="B69" s="71">
        <v>113</v>
      </c>
      <c r="C69" s="90">
        <v>1</v>
      </c>
      <c r="D69" s="34">
        <v>8.8495575221238937E-3</v>
      </c>
      <c r="E69" s="71">
        <v>0</v>
      </c>
      <c r="F69" s="6">
        <v>0</v>
      </c>
      <c r="G69" s="90">
        <v>0</v>
      </c>
      <c r="H69" s="34">
        <v>0</v>
      </c>
      <c r="I69" s="71">
        <v>0</v>
      </c>
      <c r="J69" s="90">
        <v>0</v>
      </c>
      <c r="K69" s="34">
        <v>0</v>
      </c>
      <c r="L69" s="71">
        <v>0</v>
      </c>
      <c r="M69" s="6">
        <v>0</v>
      </c>
      <c r="N69" s="93">
        <v>1</v>
      </c>
      <c r="O69" s="71">
        <v>0</v>
      </c>
      <c r="P69" s="6">
        <v>0</v>
      </c>
      <c r="Q69" s="90">
        <v>0</v>
      </c>
      <c r="R69" s="34">
        <v>0</v>
      </c>
      <c r="S69" s="71">
        <v>0</v>
      </c>
      <c r="T69" s="6">
        <v>0</v>
      </c>
      <c r="U69" s="90">
        <v>1</v>
      </c>
      <c r="V69" s="34">
        <v>1</v>
      </c>
      <c r="W69" s="71">
        <v>1</v>
      </c>
      <c r="X69" s="6">
        <v>1</v>
      </c>
      <c r="Y69" s="90">
        <v>1</v>
      </c>
      <c r="Z69" s="34">
        <v>1</v>
      </c>
      <c r="AA69" s="71">
        <v>0</v>
      </c>
      <c r="AB69" s="6">
        <v>0</v>
      </c>
      <c r="AC69" s="90">
        <v>0</v>
      </c>
      <c r="AD69" s="34">
        <v>0</v>
      </c>
      <c r="AE69" s="71">
        <v>1</v>
      </c>
      <c r="AF69" s="6">
        <v>1</v>
      </c>
      <c r="AG69" s="90">
        <v>1</v>
      </c>
      <c r="AH69" s="34">
        <v>1</v>
      </c>
      <c r="AI69" s="71">
        <v>1</v>
      </c>
      <c r="AJ69" s="6">
        <v>1</v>
      </c>
      <c r="AK69" s="90">
        <v>1</v>
      </c>
      <c r="AL69" s="34">
        <v>1</v>
      </c>
      <c r="AM69" s="71">
        <v>1</v>
      </c>
      <c r="AN69" s="6">
        <v>1</v>
      </c>
      <c r="AO69" s="90">
        <v>1</v>
      </c>
      <c r="AP69" s="34">
        <v>1</v>
      </c>
      <c r="AQ69" s="71">
        <v>1</v>
      </c>
      <c r="AR69" s="6">
        <v>1</v>
      </c>
      <c r="AS69" s="90">
        <v>1</v>
      </c>
      <c r="AT69" s="34">
        <v>1</v>
      </c>
      <c r="AU69" s="71">
        <v>1</v>
      </c>
      <c r="AV69" s="6">
        <v>1</v>
      </c>
    </row>
    <row r="70" spans="1:48" x14ac:dyDescent="0.25">
      <c r="A70" s="3" t="s">
        <v>460</v>
      </c>
      <c r="B70" s="71">
        <v>62</v>
      </c>
      <c r="C70" s="90">
        <v>0</v>
      </c>
      <c r="D70" s="34">
        <v>0</v>
      </c>
      <c r="E70" s="71">
        <v>0</v>
      </c>
      <c r="F70" s="6">
        <v>0</v>
      </c>
      <c r="G70" s="90">
        <v>0</v>
      </c>
      <c r="H70" s="34">
        <v>0</v>
      </c>
      <c r="I70" s="71">
        <v>0</v>
      </c>
      <c r="J70" s="90">
        <v>0</v>
      </c>
      <c r="K70" s="34">
        <v>0</v>
      </c>
      <c r="L70" s="71">
        <v>0</v>
      </c>
      <c r="M70" s="6">
        <v>0</v>
      </c>
      <c r="N70" s="93">
        <v>0</v>
      </c>
      <c r="O70" s="71">
        <v>0</v>
      </c>
      <c r="P70" s="6">
        <v>0</v>
      </c>
      <c r="Q70" s="90">
        <v>0</v>
      </c>
      <c r="R70" s="34">
        <v>0</v>
      </c>
      <c r="S70" s="71">
        <v>0</v>
      </c>
      <c r="T70" s="6">
        <v>0</v>
      </c>
      <c r="U70" s="90">
        <v>0</v>
      </c>
      <c r="V70" s="34">
        <v>0</v>
      </c>
      <c r="W70" s="71">
        <v>0</v>
      </c>
      <c r="X70" s="6">
        <v>0</v>
      </c>
      <c r="Y70" s="90">
        <v>0</v>
      </c>
      <c r="Z70" s="34">
        <v>0</v>
      </c>
      <c r="AA70" s="71">
        <v>0</v>
      </c>
      <c r="AB70" s="6">
        <v>0</v>
      </c>
      <c r="AC70" s="90">
        <v>0</v>
      </c>
      <c r="AD70" s="34">
        <v>0</v>
      </c>
      <c r="AE70" s="71">
        <v>0</v>
      </c>
      <c r="AF70" s="6">
        <v>0</v>
      </c>
      <c r="AG70" s="90">
        <v>0</v>
      </c>
      <c r="AH70" s="34">
        <v>0</v>
      </c>
      <c r="AI70" s="71">
        <v>0</v>
      </c>
      <c r="AJ70" s="6">
        <v>0</v>
      </c>
      <c r="AK70" s="90">
        <v>0</v>
      </c>
      <c r="AL70" s="34">
        <v>0</v>
      </c>
      <c r="AM70" s="71">
        <v>0</v>
      </c>
      <c r="AN70" s="6">
        <v>0</v>
      </c>
      <c r="AO70" s="90">
        <v>0</v>
      </c>
      <c r="AP70" s="34">
        <v>0</v>
      </c>
      <c r="AQ70" s="71">
        <v>0</v>
      </c>
      <c r="AR70" s="6">
        <v>0</v>
      </c>
      <c r="AS70" s="90">
        <v>0</v>
      </c>
      <c r="AT70" s="34">
        <v>0</v>
      </c>
      <c r="AU70" s="71">
        <v>0</v>
      </c>
      <c r="AV70" s="6">
        <v>0</v>
      </c>
    </row>
    <row r="71" spans="1:48" x14ac:dyDescent="0.25">
      <c r="A71" s="3" t="s">
        <v>461</v>
      </c>
      <c r="B71" s="71">
        <v>18</v>
      </c>
      <c r="C71" s="90">
        <v>0</v>
      </c>
      <c r="D71" s="34">
        <v>0</v>
      </c>
      <c r="E71" s="71">
        <v>0</v>
      </c>
      <c r="F71" s="6">
        <v>0</v>
      </c>
      <c r="G71" s="90">
        <v>0</v>
      </c>
      <c r="H71" s="34">
        <v>0</v>
      </c>
      <c r="I71" s="71">
        <v>0</v>
      </c>
      <c r="J71" s="90">
        <v>0</v>
      </c>
      <c r="K71" s="34">
        <v>0</v>
      </c>
      <c r="L71" s="71">
        <v>0</v>
      </c>
      <c r="M71" s="6">
        <v>0</v>
      </c>
      <c r="N71" s="93">
        <v>0</v>
      </c>
      <c r="O71" s="71">
        <v>0</v>
      </c>
      <c r="P71" s="6">
        <v>0</v>
      </c>
      <c r="Q71" s="90">
        <v>0</v>
      </c>
      <c r="R71" s="34">
        <v>0</v>
      </c>
      <c r="S71" s="71">
        <v>0</v>
      </c>
      <c r="T71" s="6">
        <v>0</v>
      </c>
      <c r="U71" s="90">
        <v>0</v>
      </c>
      <c r="V71" s="34">
        <v>0</v>
      </c>
      <c r="W71" s="71">
        <v>0</v>
      </c>
      <c r="X71" s="6">
        <v>0</v>
      </c>
      <c r="Y71" s="90">
        <v>0</v>
      </c>
      <c r="Z71" s="34">
        <v>0</v>
      </c>
      <c r="AA71" s="71">
        <v>0</v>
      </c>
      <c r="AB71" s="6">
        <v>0</v>
      </c>
      <c r="AC71" s="90">
        <v>0</v>
      </c>
      <c r="AD71" s="34">
        <v>0</v>
      </c>
      <c r="AE71" s="71">
        <v>0</v>
      </c>
      <c r="AF71" s="6">
        <v>0</v>
      </c>
      <c r="AG71" s="90">
        <v>0</v>
      </c>
      <c r="AH71" s="34">
        <v>0</v>
      </c>
      <c r="AI71" s="71">
        <v>0</v>
      </c>
      <c r="AJ71" s="6">
        <v>0</v>
      </c>
      <c r="AK71" s="90">
        <v>0</v>
      </c>
      <c r="AL71" s="34">
        <v>0</v>
      </c>
      <c r="AM71" s="71">
        <v>0</v>
      </c>
      <c r="AN71" s="6">
        <v>0</v>
      </c>
      <c r="AO71" s="90">
        <v>0</v>
      </c>
      <c r="AP71" s="34">
        <v>0</v>
      </c>
      <c r="AQ71" s="71">
        <v>0</v>
      </c>
      <c r="AR71" s="6">
        <v>0</v>
      </c>
      <c r="AS71" s="90">
        <v>0</v>
      </c>
      <c r="AT71" s="34">
        <v>0</v>
      </c>
      <c r="AU71" s="71">
        <v>0</v>
      </c>
      <c r="AV71" s="6">
        <v>0</v>
      </c>
    </row>
    <row r="72" spans="1:48" x14ac:dyDescent="0.25">
      <c r="A72" s="3" t="s">
        <v>462</v>
      </c>
      <c r="B72" s="71">
        <v>33</v>
      </c>
      <c r="C72" s="90">
        <v>1</v>
      </c>
      <c r="D72" s="34">
        <v>3.0303030303030304E-2</v>
      </c>
      <c r="E72" s="71">
        <v>0</v>
      </c>
      <c r="F72" s="6">
        <v>0</v>
      </c>
      <c r="G72" s="90">
        <v>0</v>
      </c>
      <c r="H72" s="34">
        <v>0</v>
      </c>
      <c r="I72" s="71">
        <v>0</v>
      </c>
      <c r="J72" s="90">
        <v>0</v>
      </c>
      <c r="K72" s="34">
        <v>0</v>
      </c>
      <c r="L72" s="71">
        <v>0</v>
      </c>
      <c r="M72" s="6">
        <v>0</v>
      </c>
      <c r="N72" s="93">
        <v>1</v>
      </c>
      <c r="O72" s="71">
        <v>0</v>
      </c>
      <c r="P72" s="6">
        <v>0</v>
      </c>
      <c r="Q72" s="90">
        <v>0</v>
      </c>
      <c r="R72" s="34">
        <v>0</v>
      </c>
      <c r="S72" s="71">
        <v>0</v>
      </c>
      <c r="T72" s="6">
        <v>0</v>
      </c>
      <c r="U72" s="90">
        <v>1</v>
      </c>
      <c r="V72" s="34">
        <v>1</v>
      </c>
      <c r="W72" s="71">
        <v>1</v>
      </c>
      <c r="X72" s="6">
        <v>1</v>
      </c>
      <c r="Y72" s="90">
        <v>1</v>
      </c>
      <c r="Z72" s="34">
        <v>1</v>
      </c>
      <c r="AA72" s="71">
        <v>0</v>
      </c>
      <c r="AB72" s="6">
        <v>0</v>
      </c>
      <c r="AC72" s="90">
        <v>0</v>
      </c>
      <c r="AD72" s="34">
        <v>0</v>
      </c>
      <c r="AE72" s="71">
        <v>1</v>
      </c>
      <c r="AF72" s="6">
        <v>1</v>
      </c>
      <c r="AG72" s="90">
        <v>1</v>
      </c>
      <c r="AH72" s="34">
        <v>1</v>
      </c>
      <c r="AI72" s="71">
        <v>1</v>
      </c>
      <c r="AJ72" s="6">
        <v>1</v>
      </c>
      <c r="AK72" s="90">
        <v>1</v>
      </c>
      <c r="AL72" s="34">
        <v>1</v>
      </c>
      <c r="AM72" s="71">
        <v>1</v>
      </c>
      <c r="AN72" s="6">
        <v>1</v>
      </c>
      <c r="AO72" s="90">
        <v>1</v>
      </c>
      <c r="AP72" s="34">
        <v>1</v>
      </c>
      <c r="AQ72" s="71">
        <v>1</v>
      </c>
      <c r="AR72" s="6">
        <v>1</v>
      </c>
      <c r="AS72" s="90">
        <v>1</v>
      </c>
      <c r="AT72" s="34">
        <v>1</v>
      </c>
      <c r="AU72" s="71">
        <v>1</v>
      </c>
      <c r="AV72" s="6">
        <v>1</v>
      </c>
    </row>
    <row r="73" spans="1:48" x14ac:dyDescent="0.25">
      <c r="A73" s="2" t="s">
        <v>543</v>
      </c>
      <c r="B73" s="71">
        <v>254</v>
      </c>
      <c r="C73" s="90">
        <v>22</v>
      </c>
      <c r="D73" s="34">
        <v>8.6614173228346455E-2</v>
      </c>
      <c r="E73" s="71">
        <v>1</v>
      </c>
      <c r="F73" s="6">
        <v>4.5454545454545456E-2</v>
      </c>
      <c r="G73" s="90">
        <v>9</v>
      </c>
      <c r="H73" s="34">
        <v>0.40909090909090912</v>
      </c>
      <c r="I73" s="71">
        <v>3</v>
      </c>
      <c r="J73" s="90">
        <v>2</v>
      </c>
      <c r="K73" s="34">
        <v>0.66666666666666663</v>
      </c>
      <c r="L73" s="71">
        <v>1</v>
      </c>
      <c r="M73" s="6">
        <v>0.33333333333333331</v>
      </c>
      <c r="N73" s="93">
        <v>9</v>
      </c>
      <c r="O73" s="71">
        <v>1</v>
      </c>
      <c r="P73" s="6">
        <v>0.1111111111111111</v>
      </c>
      <c r="Q73" s="90">
        <v>0</v>
      </c>
      <c r="R73" s="34">
        <v>0</v>
      </c>
      <c r="S73" s="71">
        <v>2</v>
      </c>
      <c r="T73" s="6">
        <v>0.22222222222222221</v>
      </c>
      <c r="U73" s="90">
        <v>16</v>
      </c>
      <c r="V73" s="34">
        <v>0.72727272727272729</v>
      </c>
      <c r="W73" s="71">
        <v>16</v>
      </c>
      <c r="X73" s="6">
        <v>0.72727272727272729</v>
      </c>
      <c r="Y73" s="90">
        <v>16</v>
      </c>
      <c r="Z73" s="34">
        <v>0.72727272727272729</v>
      </c>
      <c r="AA73" s="71">
        <v>16</v>
      </c>
      <c r="AB73" s="6">
        <v>0.72727272727272729</v>
      </c>
      <c r="AC73" s="90">
        <v>0</v>
      </c>
      <c r="AD73" s="34">
        <v>0</v>
      </c>
      <c r="AE73" s="71">
        <v>22</v>
      </c>
      <c r="AF73" s="6">
        <v>1</v>
      </c>
      <c r="AG73" s="90">
        <v>18</v>
      </c>
      <c r="AH73" s="34">
        <v>0.81818181818181823</v>
      </c>
      <c r="AI73" s="71">
        <v>18</v>
      </c>
      <c r="AJ73" s="6">
        <v>0.81818181818181823</v>
      </c>
      <c r="AK73" s="90">
        <v>20</v>
      </c>
      <c r="AL73" s="34">
        <v>0.90909090909090906</v>
      </c>
      <c r="AM73" s="71">
        <v>20</v>
      </c>
      <c r="AN73" s="6">
        <v>0.90909090909090906</v>
      </c>
      <c r="AO73" s="90">
        <v>20</v>
      </c>
      <c r="AP73" s="34">
        <v>0.90909090909090906</v>
      </c>
      <c r="AQ73" s="71">
        <v>14</v>
      </c>
      <c r="AR73" s="6">
        <v>0.63636363636363635</v>
      </c>
      <c r="AS73" s="90">
        <v>18</v>
      </c>
      <c r="AT73" s="34">
        <v>0.81818181818181823</v>
      </c>
      <c r="AU73" s="71">
        <v>22</v>
      </c>
      <c r="AV73" s="6">
        <v>1</v>
      </c>
    </row>
    <row r="74" spans="1:48" x14ac:dyDescent="0.25">
      <c r="A74" s="3" t="s">
        <v>463</v>
      </c>
      <c r="B74" s="71">
        <v>17</v>
      </c>
      <c r="C74" s="90">
        <v>7</v>
      </c>
      <c r="D74" s="34">
        <v>0.41176470588235292</v>
      </c>
      <c r="E74" s="71">
        <v>0</v>
      </c>
      <c r="F74" s="6">
        <v>0</v>
      </c>
      <c r="G74" s="90">
        <v>2</v>
      </c>
      <c r="H74" s="34">
        <v>0.2857142857142857</v>
      </c>
      <c r="I74" s="71">
        <v>0</v>
      </c>
      <c r="J74" s="90">
        <v>0</v>
      </c>
      <c r="K74" s="34">
        <v>0</v>
      </c>
      <c r="L74" s="71">
        <v>0</v>
      </c>
      <c r="M74" s="6">
        <v>0</v>
      </c>
      <c r="N74" s="93">
        <v>5</v>
      </c>
      <c r="O74" s="71">
        <v>0</v>
      </c>
      <c r="P74" s="6">
        <v>0</v>
      </c>
      <c r="Q74" s="90">
        <v>0</v>
      </c>
      <c r="R74" s="34">
        <v>0</v>
      </c>
      <c r="S74" s="71">
        <v>1</v>
      </c>
      <c r="T74" s="6">
        <v>0.2</v>
      </c>
      <c r="U74" s="90">
        <v>7</v>
      </c>
      <c r="V74" s="34">
        <v>1</v>
      </c>
      <c r="W74" s="71">
        <v>7</v>
      </c>
      <c r="X74" s="6">
        <v>1</v>
      </c>
      <c r="Y74" s="90">
        <v>7</v>
      </c>
      <c r="Z74" s="34">
        <v>1</v>
      </c>
      <c r="AA74" s="71">
        <v>7</v>
      </c>
      <c r="AB74" s="6">
        <v>1</v>
      </c>
      <c r="AC74" s="90">
        <v>0</v>
      </c>
      <c r="AD74" s="34">
        <v>0</v>
      </c>
      <c r="AE74" s="71">
        <v>7</v>
      </c>
      <c r="AF74" s="6">
        <v>1</v>
      </c>
      <c r="AG74" s="90">
        <v>7</v>
      </c>
      <c r="AH74" s="34">
        <v>1</v>
      </c>
      <c r="AI74" s="71">
        <v>7</v>
      </c>
      <c r="AJ74" s="6">
        <v>1</v>
      </c>
      <c r="AK74" s="90">
        <v>7</v>
      </c>
      <c r="AL74" s="34">
        <v>1</v>
      </c>
      <c r="AM74" s="71">
        <v>7</v>
      </c>
      <c r="AN74" s="6">
        <v>1</v>
      </c>
      <c r="AO74" s="90">
        <v>7</v>
      </c>
      <c r="AP74" s="34">
        <v>1</v>
      </c>
      <c r="AQ74" s="71">
        <v>5</v>
      </c>
      <c r="AR74" s="6">
        <v>0.7142857142857143</v>
      </c>
      <c r="AS74" s="90">
        <v>7</v>
      </c>
      <c r="AT74" s="34">
        <v>1</v>
      </c>
      <c r="AU74" s="71">
        <v>7</v>
      </c>
      <c r="AV74" s="6">
        <v>1</v>
      </c>
    </row>
    <row r="75" spans="1:48" x14ac:dyDescent="0.25">
      <c r="A75" s="3" t="s">
        <v>464</v>
      </c>
      <c r="B75" s="71">
        <v>11</v>
      </c>
      <c r="C75" s="90">
        <v>11</v>
      </c>
      <c r="D75" s="34">
        <v>1</v>
      </c>
      <c r="E75" s="71">
        <v>1</v>
      </c>
      <c r="F75" s="6">
        <v>9.0909090909090912E-2</v>
      </c>
      <c r="G75" s="90">
        <v>3</v>
      </c>
      <c r="H75" s="34">
        <v>0.27272727272727271</v>
      </c>
      <c r="I75" s="71">
        <v>0</v>
      </c>
      <c r="J75" s="90">
        <v>0</v>
      </c>
      <c r="K75" s="34">
        <v>0</v>
      </c>
      <c r="L75" s="71">
        <v>0</v>
      </c>
      <c r="M75" s="6">
        <v>0</v>
      </c>
      <c r="N75" s="93">
        <v>0</v>
      </c>
      <c r="O75" s="71">
        <v>0</v>
      </c>
      <c r="P75" s="6">
        <v>0</v>
      </c>
      <c r="Q75" s="90">
        <v>0</v>
      </c>
      <c r="R75" s="34">
        <v>0</v>
      </c>
      <c r="S75" s="71">
        <v>0</v>
      </c>
      <c r="T75" s="6">
        <v>0</v>
      </c>
      <c r="U75" s="90">
        <v>6</v>
      </c>
      <c r="V75" s="34">
        <v>0.54545454545454541</v>
      </c>
      <c r="W75" s="71">
        <v>6</v>
      </c>
      <c r="X75" s="6">
        <v>0.54545454545454541</v>
      </c>
      <c r="Y75" s="90">
        <v>6</v>
      </c>
      <c r="Z75" s="34">
        <v>0.54545454545454541</v>
      </c>
      <c r="AA75" s="71">
        <v>6</v>
      </c>
      <c r="AB75" s="6">
        <v>0.54545454545454541</v>
      </c>
      <c r="AC75" s="90">
        <v>0</v>
      </c>
      <c r="AD75" s="34">
        <v>0</v>
      </c>
      <c r="AE75" s="71">
        <v>11</v>
      </c>
      <c r="AF75" s="6">
        <v>1</v>
      </c>
      <c r="AG75" s="90">
        <v>7</v>
      </c>
      <c r="AH75" s="34">
        <v>0.63636363636363635</v>
      </c>
      <c r="AI75" s="71">
        <v>7</v>
      </c>
      <c r="AJ75" s="6">
        <v>0.63636363636363635</v>
      </c>
      <c r="AK75" s="90">
        <v>10</v>
      </c>
      <c r="AL75" s="34">
        <v>0.90909090909090906</v>
      </c>
      <c r="AM75" s="71">
        <v>10</v>
      </c>
      <c r="AN75" s="6">
        <v>0.90909090909090906</v>
      </c>
      <c r="AO75" s="90">
        <v>10</v>
      </c>
      <c r="AP75" s="34">
        <v>0.90909090909090906</v>
      </c>
      <c r="AQ75" s="71">
        <v>7</v>
      </c>
      <c r="AR75" s="6">
        <v>0.63636363636363635</v>
      </c>
      <c r="AS75" s="90">
        <v>7</v>
      </c>
      <c r="AT75" s="34">
        <v>0.63636363636363635</v>
      </c>
      <c r="AU75" s="71">
        <v>11</v>
      </c>
      <c r="AV75" s="6">
        <v>1</v>
      </c>
    </row>
    <row r="76" spans="1:48" x14ac:dyDescent="0.25">
      <c r="A76" s="3" t="s">
        <v>465</v>
      </c>
      <c r="B76" s="71">
        <v>24</v>
      </c>
      <c r="C76" s="90">
        <v>0</v>
      </c>
      <c r="D76" s="34">
        <v>0</v>
      </c>
      <c r="E76" s="71">
        <v>0</v>
      </c>
      <c r="F76" s="6">
        <v>0</v>
      </c>
      <c r="G76" s="90">
        <v>0</v>
      </c>
      <c r="H76" s="34">
        <v>0</v>
      </c>
      <c r="I76" s="71">
        <v>0</v>
      </c>
      <c r="J76" s="90">
        <v>0</v>
      </c>
      <c r="K76" s="34">
        <v>0</v>
      </c>
      <c r="L76" s="71">
        <v>0</v>
      </c>
      <c r="M76" s="6">
        <v>0</v>
      </c>
      <c r="N76" s="93">
        <v>0</v>
      </c>
      <c r="O76" s="71">
        <v>0</v>
      </c>
      <c r="P76" s="6">
        <v>0</v>
      </c>
      <c r="Q76" s="90">
        <v>0</v>
      </c>
      <c r="R76" s="34">
        <v>0</v>
      </c>
      <c r="S76" s="71">
        <v>0</v>
      </c>
      <c r="T76" s="6">
        <v>0</v>
      </c>
      <c r="U76" s="90">
        <v>0</v>
      </c>
      <c r="V76" s="34">
        <v>0</v>
      </c>
      <c r="W76" s="71">
        <v>0</v>
      </c>
      <c r="X76" s="6">
        <v>0</v>
      </c>
      <c r="Y76" s="90">
        <v>0</v>
      </c>
      <c r="Z76" s="34">
        <v>0</v>
      </c>
      <c r="AA76" s="71">
        <v>0</v>
      </c>
      <c r="AB76" s="6">
        <v>0</v>
      </c>
      <c r="AC76" s="90">
        <v>0</v>
      </c>
      <c r="AD76" s="34">
        <v>0</v>
      </c>
      <c r="AE76" s="71">
        <v>0</v>
      </c>
      <c r="AF76" s="6">
        <v>0</v>
      </c>
      <c r="AG76" s="90">
        <v>0</v>
      </c>
      <c r="AH76" s="34">
        <v>0</v>
      </c>
      <c r="AI76" s="71">
        <v>0</v>
      </c>
      <c r="AJ76" s="6">
        <v>0</v>
      </c>
      <c r="AK76" s="90">
        <v>0</v>
      </c>
      <c r="AL76" s="34">
        <v>0</v>
      </c>
      <c r="AM76" s="71">
        <v>0</v>
      </c>
      <c r="AN76" s="6">
        <v>0</v>
      </c>
      <c r="AO76" s="90">
        <v>0</v>
      </c>
      <c r="AP76" s="34">
        <v>0</v>
      </c>
      <c r="AQ76" s="71">
        <v>0</v>
      </c>
      <c r="AR76" s="6">
        <v>0</v>
      </c>
      <c r="AS76" s="90">
        <v>0</v>
      </c>
      <c r="AT76" s="34">
        <v>0</v>
      </c>
      <c r="AU76" s="71">
        <v>0</v>
      </c>
      <c r="AV76" s="6">
        <v>0</v>
      </c>
    </row>
    <row r="77" spans="1:48" x14ac:dyDescent="0.25">
      <c r="A77" s="3" t="s">
        <v>466</v>
      </c>
      <c r="B77" s="71">
        <v>30</v>
      </c>
      <c r="C77" s="90">
        <v>1</v>
      </c>
      <c r="D77" s="34">
        <v>3.3333333333333333E-2</v>
      </c>
      <c r="E77" s="71">
        <v>0</v>
      </c>
      <c r="F77" s="6">
        <v>0</v>
      </c>
      <c r="G77" s="90">
        <v>1</v>
      </c>
      <c r="H77" s="34">
        <v>1</v>
      </c>
      <c r="I77" s="71">
        <v>0</v>
      </c>
      <c r="J77" s="90">
        <v>0</v>
      </c>
      <c r="K77" s="34">
        <v>0</v>
      </c>
      <c r="L77" s="71">
        <v>0</v>
      </c>
      <c r="M77" s="6">
        <v>0</v>
      </c>
      <c r="N77" s="93">
        <v>1</v>
      </c>
      <c r="O77" s="71">
        <v>0</v>
      </c>
      <c r="P77" s="6">
        <v>0</v>
      </c>
      <c r="Q77" s="90">
        <v>0</v>
      </c>
      <c r="R77" s="34">
        <v>0</v>
      </c>
      <c r="S77" s="71">
        <v>0</v>
      </c>
      <c r="T77" s="6">
        <v>0</v>
      </c>
      <c r="U77" s="90">
        <v>0</v>
      </c>
      <c r="V77" s="34">
        <v>0</v>
      </c>
      <c r="W77" s="71">
        <v>0</v>
      </c>
      <c r="X77" s="6">
        <v>0</v>
      </c>
      <c r="Y77" s="90">
        <v>0</v>
      </c>
      <c r="Z77" s="34">
        <v>0</v>
      </c>
      <c r="AA77" s="71">
        <v>0</v>
      </c>
      <c r="AB77" s="6">
        <v>0</v>
      </c>
      <c r="AC77" s="90">
        <v>0</v>
      </c>
      <c r="AD77" s="34">
        <v>0</v>
      </c>
      <c r="AE77" s="71">
        <v>1</v>
      </c>
      <c r="AF77" s="6">
        <v>1</v>
      </c>
      <c r="AG77" s="90">
        <v>1</v>
      </c>
      <c r="AH77" s="34">
        <v>1</v>
      </c>
      <c r="AI77" s="71">
        <v>1</v>
      </c>
      <c r="AJ77" s="6">
        <v>1</v>
      </c>
      <c r="AK77" s="90">
        <v>0</v>
      </c>
      <c r="AL77" s="34">
        <v>0</v>
      </c>
      <c r="AM77" s="71">
        <v>0</v>
      </c>
      <c r="AN77" s="6">
        <v>0</v>
      </c>
      <c r="AO77" s="90">
        <v>0</v>
      </c>
      <c r="AP77" s="34">
        <v>0</v>
      </c>
      <c r="AQ77" s="71">
        <v>0</v>
      </c>
      <c r="AR77" s="6">
        <v>0</v>
      </c>
      <c r="AS77" s="90">
        <v>1</v>
      </c>
      <c r="AT77" s="34">
        <v>1</v>
      </c>
      <c r="AU77" s="71">
        <v>1</v>
      </c>
      <c r="AV77" s="6">
        <v>1</v>
      </c>
    </row>
    <row r="78" spans="1:48" x14ac:dyDescent="0.25">
      <c r="A78" s="3" t="s">
        <v>467</v>
      </c>
      <c r="B78" s="71">
        <v>9</v>
      </c>
      <c r="C78" s="90">
        <v>0</v>
      </c>
      <c r="D78" s="34">
        <v>0</v>
      </c>
      <c r="E78" s="71">
        <v>0</v>
      </c>
      <c r="F78" s="6">
        <v>0</v>
      </c>
      <c r="G78" s="90">
        <v>0</v>
      </c>
      <c r="H78" s="34">
        <v>0</v>
      </c>
      <c r="I78" s="71">
        <v>0</v>
      </c>
      <c r="J78" s="90">
        <v>0</v>
      </c>
      <c r="K78" s="34">
        <v>0</v>
      </c>
      <c r="L78" s="71">
        <v>0</v>
      </c>
      <c r="M78" s="6">
        <v>0</v>
      </c>
      <c r="N78" s="93">
        <v>0</v>
      </c>
      <c r="O78" s="71">
        <v>0</v>
      </c>
      <c r="P78" s="6">
        <v>0</v>
      </c>
      <c r="Q78" s="90">
        <v>0</v>
      </c>
      <c r="R78" s="34">
        <v>0</v>
      </c>
      <c r="S78" s="71">
        <v>0</v>
      </c>
      <c r="T78" s="6">
        <v>0</v>
      </c>
      <c r="U78" s="90">
        <v>0</v>
      </c>
      <c r="V78" s="34">
        <v>0</v>
      </c>
      <c r="W78" s="71">
        <v>0</v>
      </c>
      <c r="X78" s="6">
        <v>0</v>
      </c>
      <c r="Y78" s="90">
        <v>0</v>
      </c>
      <c r="Z78" s="34">
        <v>0</v>
      </c>
      <c r="AA78" s="71">
        <v>0</v>
      </c>
      <c r="AB78" s="6">
        <v>0</v>
      </c>
      <c r="AC78" s="90">
        <v>0</v>
      </c>
      <c r="AD78" s="34">
        <v>0</v>
      </c>
      <c r="AE78" s="71">
        <v>0</v>
      </c>
      <c r="AF78" s="6">
        <v>0</v>
      </c>
      <c r="AG78" s="90">
        <v>0</v>
      </c>
      <c r="AH78" s="34">
        <v>0</v>
      </c>
      <c r="AI78" s="71">
        <v>0</v>
      </c>
      <c r="AJ78" s="6">
        <v>0</v>
      </c>
      <c r="AK78" s="90">
        <v>0</v>
      </c>
      <c r="AL78" s="34">
        <v>0</v>
      </c>
      <c r="AM78" s="71">
        <v>0</v>
      </c>
      <c r="AN78" s="6">
        <v>0</v>
      </c>
      <c r="AO78" s="90">
        <v>0</v>
      </c>
      <c r="AP78" s="34">
        <v>0</v>
      </c>
      <c r="AQ78" s="71">
        <v>0</v>
      </c>
      <c r="AR78" s="6">
        <v>0</v>
      </c>
      <c r="AS78" s="90">
        <v>0</v>
      </c>
      <c r="AT78" s="34">
        <v>0</v>
      </c>
      <c r="AU78" s="71">
        <v>0</v>
      </c>
      <c r="AV78" s="6">
        <v>0</v>
      </c>
    </row>
    <row r="79" spans="1:48" x14ac:dyDescent="0.25">
      <c r="A79" s="3" t="s">
        <v>468</v>
      </c>
      <c r="B79" s="71">
        <v>20</v>
      </c>
      <c r="C79" s="90">
        <v>2</v>
      </c>
      <c r="D79" s="34">
        <v>0.1</v>
      </c>
      <c r="E79" s="71">
        <v>0</v>
      </c>
      <c r="F79" s="6">
        <v>0</v>
      </c>
      <c r="G79" s="90">
        <v>2</v>
      </c>
      <c r="H79" s="34">
        <v>1</v>
      </c>
      <c r="I79" s="71">
        <v>2</v>
      </c>
      <c r="J79" s="90">
        <v>2</v>
      </c>
      <c r="K79" s="34">
        <v>1</v>
      </c>
      <c r="L79" s="71">
        <v>0</v>
      </c>
      <c r="M79" s="6">
        <v>0</v>
      </c>
      <c r="N79" s="93">
        <v>2</v>
      </c>
      <c r="O79" s="71">
        <v>0</v>
      </c>
      <c r="P79" s="6">
        <v>0</v>
      </c>
      <c r="Q79" s="90">
        <v>0</v>
      </c>
      <c r="R79" s="34">
        <v>0</v>
      </c>
      <c r="S79" s="71">
        <v>1</v>
      </c>
      <c r="T79" s="6">
        <v>0.5</v>
      </c>
      <c r="U79" s="90">
        <v>2</v>
      </c>
      <c r="V79" s="34">
        <v>1</v>
      </c>
      <c r="W79" s="71">
        <v>2</v>
      </c>
      <c r="X79" s="6">
        <v>1</v>
      </c>
      <c r="Y79" s="90">
        <v>2</v>
      </c>
      <c r="Z79" s="34">
        <v>1</v>
      </c>
      <c r="AA79" s="71">
        <v>2</v>
      </c>
      <c r="AB79" s="6">
        <v>1</v>
      </c>
      <c r="AC79" s="90">
        <v>0</v>
      </c>
      <c r="AD79" s="34">
        <v>0</v>
      </c>
      <c r="AE79" s="71">
        <v>2</v>
      </c>
      <c r="AF79" s="6">
        <v>1</v>
      </c>
      <c r="AG79" s="90">
        <v>2</v>
      </c>
      <c r="AH79" s="34">
        <v>1</v>
      </c>
      <c r="AI79" s="71">
        <v>2</v>
      </c>
      <c r="AJ79" s="6">
        <v>1</v>
      </c>
      <c r="AK79" s="90">
        <v>2</v>
      </c>
      <c r="AL79" s="34">
        <v>1</v>
      </c>
      <c r="AM79" s="71">
        <v>2</v>
      </c>
      <c r="AN79" s="6">
        <v>1</v>
      </c>
      <c r="AO79" s="90">
        <v>2</v>
      </c>
      <c r="AP79" s="34">
        <v>1</v>
      </c>
      <c r="AQ79" s="71">
        <v>1</v>
      </c>
      <c r="AR79" s="6">
        <v>0.5</v>
      </c>
      <c r="AS79" s="90">
        <v>2</v>
      </c>
      <c r="AT79" s="34">
        <v>1</v>
      </c>
      <c r="AU79" s="71">
        <v>2</v>
      </c>
      <c r="AV79" s="6">
        <v>1</v>
      </c>
    </row>
    <row r="80" spans="1:48" x14ac:dyDescent="0.25">
      <c r="A80" s="3" t="s">
        <v>469</v>
      </c>
      <c r="B80" s="71">
        <v>9</v>
      </c>
      <c r="C80" s="90">
        <v>0</v>
      </c>
      <c r="D80" s="34">
        <v>0</v>
      </c>
      <c r="E80" s="71">
        <v>0</v>
      </c>
      <c r="F80" s="6">
        <v>0</v>
      </c>
      <c r="G80" s="90">
        <v>0</v>
      </c>
      <c r="H80" s="34">
        <v>0</v>
      </c>
      <c r="I80" s="71">
        <v>0</v>
      </c>
      <c r="J80" s="90">
        <v>0</v>
      </c>
      <c r="K80" s="34">
        <v>0</v>
      </c>
      <c r="L80" s="71">
        <v>0</v>
      </c>
      <c r="M80" s="6">
        <v>0</v>
      </c>
      <c r="N80" s="93">
        <v>0</v>
      </c>
      <c r="O80" s="71">
        <v>0</v>
      </c>
      <c r="P80" s="6">
        <v>0</v>
      </c>
      <c r="Q80" s="90">
        <v>0</v>
      </c>
      <c r="R80" s="34">
        <v>0</v>
      </c>
      <c r="S80" s="71">
        <v>0</v>
      </c>
      <c r="T80" s="6">
        <v>0</v>
      </c>
      <c r="U80" s="90">
        <v>0</v>
      </c>
      <c r="V80" s="34">
        <v>0</v>
      </c>
      <c r="W80" s="71">
        <v>0</v>
      </c>
      <c r="X80" s="6">
        <v>0</v>
      </c>
      <c r="Y80" s="90">
        <v>0</v>
      </c>
      <c r="Z80" s="34">
        <v>0</v>
      </c>
      <c r="AA80" s="71">
        <v>0</v>
      </c>
      <c r="AB80" s="6">
        <v>0</v>
      </c>
      <c r="AC80" s="90">
        <v>0</v>
      </c>
      <c r="AD80" s="34">
        <v>0</v>
      </c>
      <c r="AE80" s="71">
        <v>0</v>
      </c>
      <c r="AF80" s="6">
        <v>0</v>
      </c>
      <c r="AG80" s="90">
        <v>0</v>
      </c>
      <c r="AH80" s="34">
        <v>0</v>
      </c>
      <c r="AI80" s="71">
        <v>0</v>
      </c>
      <c r="AJ80" s="6">
        <v>0</v>
      </c>
      <c r="AK80" s="90">
        <v>0</v>
      </c>
      <c r="AL80" s="34">
        <v>0</v>
      </c>
      <c r="AM80" s="71">
        <v>0</v>
      </c>
      <c r="AN80" s="6">
        <v>0</v>
      </c>
      <c r="AO80" s="90">
        <v>0</v>
      </c>
      <c r="AP80" s="34">
        <v>0</v>
      </c>
      <c r="AQ80" s="71">
        <v>0</v>
      </c>
      <c r="AR80" s="6">
        <v>0</v>
      </c>
      <c r="AS80" s="90">
        <v>0</v>
      </c>
      <c r="AT80" s="34">
        <v>0</v>
      </c>
      <c r="AU80" s="71">
        <v>0</v>
      </c>
      <c r="AV80" s="6">
        <v>0</v>
      </c>
    </row>
    <row r="81" spans="1:48" x14ac:dyDescent="0.25">
      <c r="A81" s="3" t="s">
        <v>470</v>
      </c>
      <c r="B81" s="71">
        <v>32</v>
      </c>
      <c r="C81" s="90">
        <v>1</v>
      </c>
      <c r="D81" s="34">
        <v>3.125E-2</v>
      </c>
      <c r="E81" s="71">
        <v>0</v>
      </c>
      <c r="F81" s="6">
        <v>0</v>
      </c>
      <c r="G81" s="90">
        <v>1</v>
      </c>
      <c r="H81" s="34">
        <v>1</v>
      </c>
      <c r="I81" s="71">
        <v>1</v>
      </c>
      <c r="J81" s="90">
        <v>0</v>
      </c>
      <c r="K81" s="34">
        <v>0</v>
      </c>
      <c r="L81" s="71">
        <v>1</v>
      </c>
      <c r="M81" s="6">
        <v>1</v>
      </c>
      <c r="N81" s="93">
        <v>1</v>
      </c>
      <c r="O81" s="71">
        <v>1</v>
      </c>
      <c r="P81" s="6">
        <v>1</v>
      </c>
      <c r="Q81" s="90">
        <v>0</v>
      </c>
      <c r="R81" s="34">
        <v>0</v>
      </c>
      <c r="S81" s="71">
        <v>0</v>
      </c>
      <c r="T81" s="6">
        <v>0</v>
      </c>
      <c r="U81" s="90">
        <v>1</v>
      </c>
      <c r="V81" s="34">
        <v>1</v>
      </c>
      <c r="W81" s="71">
        <v>1</v>
      </c>
      <c r="X81" s="6">
        <v>1</v>
      </c>
      <c r="Y81" s="90">
        <v>1</v>
      </c>
      <c r="Z81" s="34">
        <v>1</v>
      </c>
      <c r="AA81" s="71">
        <v>1</v>
      </c>
      <c r="AB81" s="6">
        <v>1</v>
      </c>
      <c r="AC81" s="90">
        <v>0</v>
      </c>
      <c r="AD81" s="34">
        <v>0</v>
      </c>
      <c r="AE81" s="71">
        <v>1</v>
      </c>
      <c r="AF81" s="6">
        <v>1</v>
      </c>
      <c r="AG81" s="90">
        <v>1</v>
      </c>
      <c r="AH81" s="34">
        <v>1</v>
      </c>
      <c r="AI81" s="71">
        <v>1</v>
      </c>
      <c r="AJ81" s="6">
        <v>1</v>
      </c>
      <c r="AK81" s="90">
        <v>1</v>
      </c>
      <c r="AL81" s="34">
        <v>1</v>
      </c>
      <c r="AM81" s="71">
        <v>1</v>
      </c>
      <c r="AN81" s="6">
        <v>1</v>
      </c>
      <c r="AO81" s="90">
        <v>1</v>
      </c>
      <c r="AP81" s="34">
        <v>1</v>
      </c>
      <c r="AQ81" s="71">
        <v>1</v>
      </c>
      <c r="AR81" s="6">
        <v>1</v>
      </c>
      <c r="AS81" s="90">
        <v>1</v>
      </c>
      <c r="AT81" s="34">
        <v>1</v>
      </c>
      <c r="AU81" s="71">
        <v>1</v>
      </c>
      <c r="AV81" s="6">
        <v>1</v>
      </c>
    </row>
    <row r="82" spans="1:48" x14ac:dyDescent="0.25">
      <c r="A82" s="3" t="s">
        <v>471</v>
      </c>
      <c r="B82" s="71">
        <v>38</v>
      </c>
      <c r="C82" s="90">
        <v>0</v>
      </c>
      <c r="D82" s="34">
        <v>0</v>
      </c>
      <c r="E82" s="71">
        <v>0</v>
      </c>
      <c r="F82" s="6">
        <v>0</v>
      </c>
      <c r="G82" s="90">
        <v>0</v>
      </c>
      <c r="H82" s="34">
        <v>0</v>
      </c>
      <c r="I82" s="71">
        <v>0</v>
      </c>
      <c r="J82" s="90">
        <v>0</v>
      </c>
      <c r="K82" s="34">
        <v>0</v>
      </c>
      <c r="L82" s="71">
        <v>0</v>
      </c>
      <c r="M82" s="6">
        <v>0</v>
      </c>
      <c r="N82" s="93">
        <v>0</v>
      </c>
      <c r="O82" s="71">
        <v>0</v>
      </c>
      <c r="P82" s="6">
        <v>0</v>
      </c>
      <c r="Q82" s="90">
        <v>0</v>
      </c>
      <c r="R82" s="34">
        <v>0</v>
      </c>
      <c r="S82" s="71">
        <v>0</v>
      </c>
      <c r="T82" s="6">
        <v>0</v>
      </c>
      <c r="U82" s="90">
        <v>0</v>
      </c>
      <c r="V82" s="34">
        <v>0</v>
      </c>
      <c r="W82" s="71">
        <v>0</v>
      </c>
      <c r="X82" s="6">
        <v>0</v>
      </c>
      <c r="Y82" s="90">
        <v>0</v>
      </c>
      <c r="Z82" s="34">
        <v>0</v>
      </c>
      <c r="AA82" s="71">
        <v>0</v>
      </c>
      <c r="AB82" s="6">
        <v>0</v>
      </c>
      <c r="AC82" s="90">
        <v>0</v>
      </c>
      <c r="AD82" s="34">
        <v>0</v>
      </c>
      <c r="AE82" s="71">
        <v>0</v>
      </c>
      <c r="AF82" s="6">
        <v>0</v>
      </c>
      <c r="AG82" s="90">
        <v>0</v>
      </c>
      <c r="AH82" s="34">
        <v>0</v>
      </c>
      <c r="AI82" s="71">
        <v>0</v>
      </c>
      <c r="AJ82" s="6">
        <v>0</v>
      </c>
      <c r="AK82" s="90">
        <v>0</v>
      </c>
      <c r="AL82" s="34">
        <v>0</v>
      </c>
      <c r="AM82" s="71">
        <v>0</v>
      </c>
      <c r="AN82" s="6">
        <v>0</v>
      </c>
      <c r="AO82" s="90">
        <v>0</v>
      </c>
      <c r="AP82" s="34">
        <v>0</v>
      </c>
      <c r="AQ82" s="71">
        <v>0</v>
      </c>
      <c r="AR82" s="6">
        <v>0</v>
      </c>
      <c r="AS82" s="90">
        <v>0</v>
      </c>
      <c r="AT82" s="34">
        <v>0</v>
      </c>
      <c r="AU82" s="71">
        <v>0</v>
      </c>
      <c r="AV82" s="6">
        <v>0</v>
      </c>
    </row>
    <row r="83" spans="1:48" x14ac:dyDescent="0.25">
      <c r="A83" s="3" t="s">
        <v>472</v>
      </c>
      <c r="B83" s="71">
        <v>6</v>
      </c>
      <c r="C83" s="90">
        <v>0</v>
      </c>
      <c r="D83" s="34">
        <v>0</v>
      </c>
      <c r="E83" s="71">
        <v>0</v>
      </c>
      <c r="F83" s="6">
        <v>0</v>
      </c>
      <c r="G83" s="90">
        <v>0</v>
      </c>
      <c r="H83" s="34">
        <v>0</v>
      </c>
      <c r="I83" s="71">
        <v>0</v>
      </c>
      <c r="J83" s="90">
        <v>0</v>
      </c>
      <c r="K83" s="34">
        <v>0</v>
      </c>
      <c r="L83" s="71">
        <v>0</v>
      </c>
      <c r="M83" s="6">
        <v>0</v>
      </c>
      <c r="N83" s="93">
        <v>0</v>
      </c>
      <c r="O83" s="71">
        <v>0</v>
      </c>
      <c r="P83" s="6">
        <v>0</v>
      </c>
      <c r="Q83" s="90">
        <v>0</v>
      </c>
      <c r="R83" s="34">
        <v>0</v>
      </c>
      <c r="S83" s="71">
        <v>0</v>
      </c>
      <c r="T83" s="6">
        <v>0</v>
      </c>
      <c r="U83" s="90">
        <v>0</v>
      </c>
      <c r="V83" s="34">
        <v>0</v>
      </c>
      <c r="W83" s="71">
        <v>0</v>
      </c>
      <c r="X83" s="6">
        <v>0</v>
      </c>
      <c r="Y83" s="90">
        <v>0</v>
      </c>
      <c r="Z83" s="34">
        <v>0</v>
      </c>
      <c r="AA83" s="71">
        <v>0</v>
      </c>
      <c r="AB83" s="6">
        <v>0</v>
      </c>
      <c r="AC83" s="90">
        <v>0</v>
      </c>
      <c r="AD83" s="34">
        <v>0</v>
      </c>
      <c r="AE83" s="71">
        <v>0</v>
      </c>
      <c r="AF83" s="6">
        <v>0</v>
      </c>
      <c r="AG83" s="90">
        <v>0</v>
      </c>
      <c r="AH83" s="34">
        <v>0</v>
      </c>
      <c r="AI83" s="71">
        <v>0</v>
      </c>
      <c r="AJ83" s="6">
        <v>0</v>
      </c>
      <c r="AK83" s="90">
        <v>0</v>
      </c>
      <c r="AL83" s="34">
        <v>0</v>
      </c>
      <c r="AM83" s="71">
        <v>0</v>
      </c>
      <c r="AN83" s="6">
        <v>0</v>
      </c>
      <c r="AO83" s="90">
        <v>0</v>
      </c>
      <c r="AP83" s="34">
        <v>0</v>
      </c>
      <c r="AQ83" s="71">
        <v>0</v>
      </c>
      <c r="AR83" s="6">
        <v>0</v>
      </c>
      <c r="AS83" s="90">
        <v>0</v>
      </c>
      <c r="AT83" s="34">
        <v>0</v>
      </c>
      <c r="AU83" s="71">
        <v>0</v>
      </c>
      <c r="AV83" s="6">
        <v>0</v>
      </c>
    </row>
    <row r="84" spans="1:48" x14ac:dyDescent="0.25">
      <c r="A84" s="3" t="s">
        <v>473</v>
      </c>
      <c r="B84" s="71">
        <v>28</v>
      </c>
      <c r="C84" s="90">
        <v>0</v>
      </c>
      <c r="D84" s="34">
        <v>0</v>
      </c>
      <c r="E84" s="71">
        <v>0</v>
      </c>
      <c r="F84" s="6">
        <v>0</v>
      </c>
      <c r="G84" s="90">
        <v>0</v>
      </c>
      <c r="H84" s="34">
        <v>0</v>
      </c>
      <c r="I84" s="71">
        <v>0</v>
      </c>
      <c r="J84" s="90">
        <v>0</v>
      </c>
      <c r="K84" s="34">
        <v>0</v>
      </c>
      <c r="L84" s="71">
        <v>0</v>
      </c>
      <c r="M84" s="6">
        <v>0</v>
      </c>
      <c r="N84" s="93">
        <v>0</v>
      </c>
      <c r="O84" s="71">
        <v>0</v>
      </c>
      <c r="P84" s="6">
        <v>0</v>
      </c>
      <c r="Q84" s="90">
        <v>0</v>
      </c>
      <c r="R84" s="34">
        <v>0</v>
      </c>
      <c r="S84" s="71">
        <v>0</v>
      </c>
      <c r="T84" s="6">
        <v>0</v>
      </c>
      <c r="U84" s="90">
        <v>0</v>
      </c>
      <c r="V84" s="34">
        <v>0</v>
      </c>
      <c r="W84" s="71">
        <v>0</v>
      </c>
      <c r="X84" s="6">
        <v>0</v>
      </c>
      <c r="Y84" s="90">
        <v>0</v>
      </c>
      <c r="Z84" s="34">
        <v>0</v>
      </c>
      <c r="AA84" s="71">
        <v>0</v>
      </c>
      <c r="AB84" s="6">
        <v>0</v>
      </c>
      <c r="AC84" s="90">
        <v>0</v>
      </c>
      <c r="AD84" s="34">
        <v>0</v>
      </c>
      <c r="AE84" s="71">
        <v>0</v>
      </c>
      <c r="AF84" s="6">
        <v>0</v>
      </c>
      <c r="AG84" s="90">
        <v>0</v>
      </c>
      <c r="AH84" s="34">
        <v>0</v>
      </c>
      <c r="AI84" s="71">
        <v>0</v>
      </c>
      <c r="AJ84" s="6">
        <v>0</v>
      </c>
      <c r="AK84" s="90">
        <v>0</v>
      </c>
      <c r="AL84" s="34">
        <v>0</v>
      </c>
      <c r="AM84" s="71">
        <v>0</v>
      </c>
      <c r="AN84" s="6">
        <v>0</v>
      </c>
      <c r="AO84" s="90">
        <v>0</v>
      </c>
      <c r="AP84" s="34">
        <v>0</v>
      </c>
      <c r="AQ84" s="71">
        <v>0</v>
      </c>
      <c r="AR84" s="6">
        <v>0</v>
      </c>
      <c r="AS84" s="90">
        <v>0</v>
      </c>
      <c r="AT84" s="34">
        <v>0</v>
      </c>
      <c r="AU84" s="71">
        <v>0</v>
      </c>
      <c r="AV84" s="6">
        <v>0</v>
      </c>
    </row>
    <row r="85" spans="1:48" x14ac:dyDescent="0.25">
      <c r="A85" s="3" t="s">
        <v>474</v>
      </c>
      <c r="B85" s="71">
        <v>12</v>
      </c>
      <c r="C85" s="90">
        <v>0</v>
      </c>
      <c r="D85" s="34">
        <v>0</v>
      </c>
      <c r="E85" s="71">
        <v>0</v>
      </c>
      <c r="F85" s="6">
        <v>0</v>
      </c>
      <c r="G85" s="90">
        <v>0</v>
      </c>
      <c r="H85" s="34">
        <v>0</v>
      </c>
      <c r="I85" s="71">
        <v>0</v>
      </c>
      <c r="J85" s="90">
        <v>0</v>
      </c>
      <c r="K85" s="34">
        <v>0</v>
      </c>
      <c r="L85" s="71">
        <v>0</v>
      </c>
      <c r="M85" s="6">
        <v>0</v>
      </c>
      <c r="N85" s="93">
        <v>0</v>
      </c>
      <c r="O85" s="71">
        <v>0</v>
      </c>
      <c r="P85" s="6">
        <v>0</v>
      </c>
      <c r="Q85" s="90">
        <v>0</v>
      </c>
      <c r="R85" s="34">
        <v>0</v>
      </c>
      <c r="S85" s="71">
        <v>0</v>
      </c>
      <c r="T85" s="6">
        <v>0</v>
      </c>
      <c r="U85" s="90">
        <v>0</v>
      </c>
      <c r="V85" s="34">
        <v>0</v>
      </c>
      <c r="W85" s="71">
        <v>0</v>
      </c>
      <c r="X85" s="6">
        <v>0</v>
      </c>
      <c r="Y85" s="90">
        <v>0</v>
      </c>
      <c r="Z85" s="34">
        <v>0</v>
      </c>
      <c r="AA85" s="71">
        <v>0</v>
      </c>
      <c r="AB85" s="6">
        <v>0</v>
      </c>
      <c r="AC85" s="90">
        <v>0</v>
      </c>
      <c r="AD85" s="34">
        <v>0</v>
      </c>
      <c r="AE85" s="71">
        <v>0</v>
      </c>
      <c r="AF85" s="6">
        <v>0</v>
      </c>
      <c r="AG85" s="90">
        <v>0</v>
      </c>
      <c r="AH85" s="34">
        <v>0</v>
      </c>
      <c r="AI85" s="71">
        <v>0</v>
      </c>
      <c r="AJ85" s="6">
        <v>0</v>
      </c>
      <c r="AK85" s="90">
        <v>0</v>
      </c>
      <c r="AL85" s="34">
        <v>0</v>
      </c>
      <c r="AM85" s="71">
        <v>0</v>
      </c>
      <c r="AN85" s="6">
        <v>0</v>
      </c>
      <c r="AO85" s="90">
        <v>0</v>
      </c>
      <c r="AP85" s="34">
        <v>0</v>
      </c>
      <c r="AQ85" s="71">
        <v>0</v>
      </c>
      <c r="AR85" s="6">
        <v>0</v>
      </c>
      <c r="AS85" s="90">
        <v>0</v>
      </c>
      <c r="AT85" s="34">
        <v>0</v>
      </c>
      <c r="AU85" s="71">
        <v>0</v>
      </c>
      <c r="AV85" s="6">
        <v>0</v>
      </c>
    </row>
    <row r="86" spans="1:48" x14ac:dyDescent="0.25">
      <c r="A86" s="3" t="s">
        <v>475</v>
      </c>
      <c r="B86" s="71">
        <v>12</v>
      </c>
      <c r="C86" s="90">
        <v>0</v>
      </c>
      <c r="D86" s="34">
        <v>0</v>
      </c>
      <c r="E86" s="71">
        <v>0</v>
      </c>
      <c r="F86" s="6">
        <v>0</v>
      </c>
      <c r="G86" s="90">
        <v>0</v>
      </c>
      <c r="H86" s="34">
        <v>0</v>
      </c>
      <c r="I86" s="71">
        <v>0</v>
      </c>
      <c r="J86" s="90">
        <v>0</v>
      </c>
      <c r="K86" s="34">
        <v>0</v>
      </c>
      <c r="L86" s="71">
        <v>0</v>
      </c>
      <c r="M86" s="6">
        <v>0</v>
      </c>
      <c r="N86" s="93">
        <v>0</v>
      </c>
      <c r="O86" s="71">
        <v>0</v>
      </c>
      <c r="P86" s="6">
        <v>0</v>
      </c>
      <c r="Q86" s="90">
        <v>0</v>
      </c>
      <c r="R86" s="34">
        <v>0</v>
      </c>
      <c r="S86" s="71">
        <v>0</v>
      </c>
      <c r="T86" s="6">
        <v>0</v>
      </c>
      <c r="U86" s="90">
        <v>0</v>
      </c>
      <c r="V86" s="34">
        <v>0</v>
      </c>
      <c r="W86" s="71">
        <v>0</v>
      </c>
      <c r="X86" s="6">
        <v>0</v>
      </c>
      <c r="Y86" s="90">
        <v>0</v>
      </c>
      <c r="Z86" s="34">
        <v>0</v>
      </c>
      <c r="AA86" s="71">
        <v>0</v>
      </c>
      <c r="AB86" s="6">
        <v>0</v>
      </c>
      <c r="AC86" s="90">
        <v>0</v>
      </c>
      <c r="AD86" s="34">
        <v>0</v>
      </c>
      <c r="AE86" s="71">
        <v>0</v>
      </c>
      <c r="AF86" s="6">
        <v>0</v>
      </c>
      <c r="AG86" s="90">
        <v>0</v>
      </c>
      <c r="AH86" s="34">
        <v>0</v>
      </c>
      <c r="AI86" s="71">
        <v>0</v>
      </c>
      <c r="AJ86" s="6">
        <v>0</v>
      </c>
      <c r="AK86" s="90">
        <v>0</v>
      </c>
      <c r="AL86" s="34">
        <v>0</v>
      </c>
      <c r="AM86" s="71">
        <v>0</v>
      </c>
      <c r="AN86" s="6">
        <v>0</v>
      </c>
      <c r="AO86" s="90">
        <v>0</v>
      </c>
      <c r="AP86" s="34">
        <v>0</v>
      </c>
      <c r="AQ86" s="71">
        <v>0</v>
      </c>
      <c r="AR86" s="6">
        <v>0</v>
      </c>
      <c r="AS86" s="90">
        <v>0</v>
      </c>
      <c r="AT86" s="34">
        <v>0</v>
      </c>
      <c r="AU86" s="71">
        <v>0</v>
      </c>
      <c r="AV86" s="6">
        <v>0</v>
      </c>
    </row>
    <row r="87" spans="1:48" x14ac:dyDescent="0.25">
      <c r="A87" s="3" t="s">
        <v>476</v>
      </c>
      <c r="B87" s="71">
        <v>6</v>
      </c>
      <c r="C87" s="90">
        <v>0</v>
      </c>
      <c r="D87" s="34">
        <v>0</v>
      </c>
      <c r="E87" s="71">
        <v>0</v>
      </c>
      <c r="F87" s="6">
        <v>0</v>
      </c>
      <c r="G87" s="90">
        <v>0</v>
      </c>
      <c r="H87" s="34">
        <v>0</v>
      </c>
      <c r="I87" s="71">
        <v>0</v>
      </c>
      <c r="J87" s="90">
        <v>0</v>
      </c>
      <c r="K87" s="34">
        <v>0</v>
      </c>
      <c r="L87" s="71">
        <v>0</v>
      </c>
      <c r="M87" s="6">
        <v>0</v>
      </c>
      <c r="N87" s="93">
        <v>0</v>
      </c>
      <c r="O87" s="71">
        <v>0</v>
      </c>
      <c r="P87" s="6">
        <v>0</v>
      </c>
      <c r="Q87" s="90">
        <v>0</v>
      </c>
      <c r="R87" s="34">
        <v>0</v>
      </c>
      <c r="S87" s="71">
        <v>0</v>
      </c>
      <c r="T87" s="6">
        <v>0</v>
      </c>
      <c r="U87" s="90">
        <v>0</v>
      </c>
      <c r="V87" s="34">
        <v>0</v>
      </c>
      <c r="W87" s="71">
        <v>0</v>
      </c>
      <c r="X87" s="6">
        <v>0</v>
      </c>
      <c r="Y87" s="90">
        <v>0</v>
      </c>
      <c r="Z87" s="34">
        <v>0</v>
      </c>
      <c r="AA87" s="71">
        <v>0</v>
      </c>
      <c r="AB87" s="6">
        <v>0</v>
      </c>
      <c r="AC87" s="90">
        <v>0</v>
      </c>
      <c r="AD87" s="34">
        <v>0</v>
      </c>
      <c r="AE87" s="71">
        <v>0</v>
      </c>
      <c r="AF87" s="6">
        <v>0</v>
      </c>
      <c r="AG87" s="90">
        <v>0</v>
      </c>
      <c r="AH87" s="34">
        <v>0</v>
      </c>
      <c r="AI87" s="71">
        <v>0</v>
      </c>
      <c r="AJ87" s="6">
        <v>0</v>
      </c>
      <c r="AK87" s="90">
        <v>0</v>
      </c>
      <c r="AL87" s="34">
        <v>0</v>
      </c>
      <c r="AM87" s="71">
        <v>0</v>
      </c>
      <c r="AN87" s="6">
        <v>0</v>
      </c>
      <c r="AO87" s="90">
        <v>0</v>
      </c>
      <c r="AP87" s="34">
        <v>0</v>
      </c>
      <c r="AQ87" s="71">
        <v>0</v>
      </c>
      <c r="AR87" s="6">
        <v>0</v>
      </c>
      <c r="AS87" s="90">
        <v>0</v>
      </c>
      <c r="AT87" s="34">
        <v>0</v>
      </c>
      <c r="AU87" s="71">
        <v>0</v>
      </c>
      <c r="AV87" s="6">
        <v>0</v>
      </c>
    </row>
    <row r="88" spans="1:48" x14ac:dyDescent="0.25">
      <c r="A88" s="2" t="s">
        <v>544</v>
      </c>
      <c r="B88" s="71">
        <v>163</v>
      </c>
      <c r="C88" s="90">
        <v>4</v>
      </c>
      <c r="D88" s="34">
        <v>2.4539877300613498E-2</v>
      </c>
      <c r="E88" s="71">
        <v>0</v>
      </c>
      <c r="F88" s="6">
        <v>0</v>
      </c>
      <c r="G88" s="90">
        <v>2</v>
      </c>
      <c r="H88" s="34">
        <v>0.5</v>
      </c>
      <c r="I88" s="71">
        <v>0</v>
      </c>
      <c r="J88" s="90">
        <v>0</v>
      </c>
      <c r="K88" s="34">
        <v>0</v>
      </c>
      <c r="L88" s="71">
        <v>0</v>
      </c>
      <c r="M88" s="6">
        <v>0</v>
      </c>
      <c r="N88" s="93">
        <v>1</v>
      </c>
      <c r="O88" s="71">
        <v>0</v>
      </c>
      <c r="P88" s="6">
        <v>0</v>
      </c>
      <c r="Q88" s="90">
        <v>0</v>
      </c>
      <c r="R88" s="34">
        <v>0</v>
      </c>
      <c r="S88" s="71">
        <v>0</v>
      </c>
      <c r="T88" s="6">
        <v>0</v>
      </c>
      <c r="U88" s="90">
        <v>1</v>
      </c>
      <c r="V88" s="34">
        <v>0.25</v>
      </c>
      <c r="W88" s="71">
        <v>1</v>
      </c>
      <c r="X88" s="6">
        <v>0.25</v>
      </c>
      <c r="Y88" s="90">
        <v>1</v>
      </c>
      <c r="Z88" s="34">
        <v>0.25</v>
      </c>
      <c r="AA88" s="71">
        <v>1</v>
      </c>
      <c r="AB88" s="6">
        <v>0.25</v>
      </c>
      <c r="AC88" s="90">
        <v>0</v>
      </c>
      <c r="AD88" s="34">
        <v>0</v>
      </c>
      <c r="AE88" s="71">
        <v>4</v>
      </c>
      <c r="AF88" s="6">
        <v>1</v>
      </c>
      <c r="AG88" s="90">
        <v>3</v>
      </c>
      <c r="AH88" s="34">
        <v>0.75</v>
      </c>
      <c r="AI88" s="71">
        <v>4</v>
      </c>
      <c r="AJ88" s="6">
        <v>1</v>
      </c>
      <c r="AK88" s="90">
        <v>4</v>
      </c>
      <c r="AL88" s="34">
        <v>1</v>
      </c>
      <c r="AM88" s="71">
        <v>4</v>
      </c>
      <c r="AN88" s="6">
        <v>1</v>
      </c>
      <c r="AO88" s="90">
        <v>4</v>
      </c>
      <c r="AP88" s="34">
        <v>1</v>
      </c>
      <c r="AQ88" s="71">
        <v>3</v>
      </c>
      <c r="AR88" s="6">
        <v>0.75</v>
      </c>
      <c r="AS88" s="90">
        <v>3</v>
      </c>
      <c r="AT88" s="34">
        <v>0.75</v>
      </c>
      <c r="AU88" s="71">
        <v>4</v>
      </c>
      <c r="AV88" s="6">
        <v>1</v>
      </c>
    </row>
    <row r="89" spans="1:48" x14ac:dyDescent="0.25">
      <c r="A89" s="3" t="s">
        <v>478</v>
      </c>
      <c r="B89" s="71">
        <v>12</v>
      </c>
      <c r="C89" s="90">
        <v>2</v>
      </c>
      <c r="D89" s="34">
        <v>0.16666666666666666</v>
      </c>
      <c r="E89" s="71">
        <v>0</v>
      </c>
      <c r="F89" s="6">
        <v>0</v>
      </c>
      <c r="G89" s="90">
        <v>0</v>
      </c>
      <c r="H89" s="34">
        <v>0</v>
      </c>
      <c r="I89" s="71">
        <v>0</v>
      </c>
      <c r="J89" s="90">
        <v>0</v>
      </c>
      <c r="K89" s="34">
        <v>0</v>
      </c>
      <c r="L89" s="71">
        <v>0</v>
      </c>
      <c r="M89" s="6">
        <v>0</v>
      </c>
      <c r="N89" s="93">
        <v>0</v>
      </c>
      <c r="O89" s="71">
        <v>0</v>
      </c>
      <c r="P89" s="6">
        <v>0</v>
      </c>
      <c r="Q89" s="90">
        <v>0</v>
      </c>
      <c r="R89" s="34">
        <v>0</v>
      </c>
      <c r="S89" s="71">
        <v>0</v>
      </c>
      <c r="T89" s="6">
        <v>0</v>
      </c>
      <c r="U89" s="90">
        <v>0</v>
      </c>
      <c r="V89" s="34">
        <v>0</v>
      </c>
      <c r="W89" s="71">
        <v>0</v>
      </c>
      <c r="X89" s="6">
        <v>0</v>
      </c>
      <c r="Y89" s="90">
        <v>0</v>
      </c>
      <c r="Z89" s="34">
        <v>0</v>
      </c>
      <c r="AA89" s="71">
        <v>0</v>
      </c>
      <c r="AB89" s="6">
        <v>0</v>
      </c>
      <c r="AC89" s="90">
        <v>0</v>
      </c>
      <c r="AD89" s="34">
        <v>0</v>
      </c>
      <c r="AE89" s="71">
        <v>2</v>
      </c>
      <c r="AF89" s="6">
        <v>1</v>
      </c>
      <c r="AG89" s="90">
        <v>1</v>
      </c>
      <c r="AH89" s="34">
        <v>0.5</v>
      </c>
      <c r="AI89" s="71">
        <v>2</v>
      </c>
      <c r="AJ89" s="6">
        <v>1</v>
      </c>
      <c r="AK89" s="90">
        <v>2</v>
      </c>
      <c r="AL89" s="34">
        <v>1</v>
      </c>
      <c r="AM89" s="71">
        <v>2</v>
      </c>
      <c r="AN89" s="6">
        <v>1</v>
      </c>
      <c r="AO89" s="90">
        <v>2</v>
      </c>
      <c r="AP89" s="34">
        <v>1</v>
      </c>
      <c r="AQ89" s="71">
        <v>1</v>
      </c>
      <c r="AR89" s="6">
        <v>0.5</v>
      </c>
      <c r="AS89" s="90">
        <v>1</v>
      </c>
      <c r="AT89" s="34">
        <v>0.5</v>
      </c>
      <c r="AU89" s="71">
        <v>2</v>
      </c>
      <c r="AV89" s="6">
        <v>1</v>
      </c>
    </row>
    <row r="90" spans="1:48" x14ac:dyDescent="0.25">
      <c r="A90" s="3" t="s">
        <v>479</v>
      </c>
      <c r="B90" s="71">
        <v>6</v>
      </c>
      <c r="C90" s="90">
        <v>1</v>
      </c>
      <c r="D90" s="34">
        <v>0.16666666666666666</v>
      </c>
      <c r="E90" s="71">
        <v>0</v>
      </c>
      <c r="F90" s="6">
        <v>0</v>
      </c>
      <c r="G90" s="90">
        <v>1</v>
      </c>
      <c r="H90" s="34">
        <v>1</v>
      </c>
      <c r="I90" s="71">
        <v>0</v>
      </c>
      <c r="J90" s="90">
        <v>0</v>
      </c>
      <c r="K90" s="34">
        <v>0</v>
      </c>
      <c r="L90" s="71">
        <v>0</v>
      </c>
      <c r="M90" s="6">
        <v>0</v>
      </c>
      <c r="N90" s="93">
        <v>1</v>
      </c>
      <c r="O90" s="71">
        <v>0</v>
      </c>
      <c r="P90" s="6">
        <v>0</v>
      </c>
      <c r="Q90" s="90">
        <v>0</v>
      </c>
      <c r="R90" s="34">
        <v>0</v>
      </c>
      <c r="S90" s="71">
        <v>0</v>
      </c>
      <c r="T90" s="6">
        <v>0</v>
      </c>
      <c r="U90" s="90">
        <v>0</v>
      </c>
      <c r="V90" s="34">
        <v>0</v>
      </c>
      <c r="W90" s="71">
        <v>0</v>
      </c>
      <c r="X90" s="6">
        <v>0</v>
      </c>
      <c r="Y90" s="90">
        <v>0</v>
      </c>
      <c r="Z90" s="34">
        <v>0</v>
      </c>
      <c r="AA90" s="71">
        <v>0</v>
      </c>
      <c r="AB90" s="6">
        <v>0</v>
      </c>
      <c r="AC90" s="90">
        <v>0</v>
      </c>
      <c r="AD90" s="34">
        <v>0</v>
      </c>
      <c r="AE90" s="71">
        <v>1</v>
      </c>
      <c r="AF90" s="6">
        <v>1</v>
      </c>
      <c r="AG90" s="90">
        <v>1</v>
      </c>
      <c r="AH90" s="34">
        <v>1</v>
      </c>
      <c r="AI90" s="71">
        <v>1</v>
      </c>
      <c r="AJ90" s="6">
        <v>1</v>
      </c>
      <c r="AK90" s="90">
        <v>1</v>
      </c>
      <c r="AL90" s="34">
        <v>1</v>
      </c>
      <c r="AM90" s="71">
        <v>1</v>
      </c>
      <c r="AN90" s="6">
        <v>1</v>
      </c>
      <c r="AO90" s="90">
        <v>1</v>
      </c>
      <c r="AP90" s="34">
        <v>1</v>
      </c>
      <c r="AQ90" s="71">
        <v>1</v>
      </c>
      <c r="AR90" s="6">
        <v>1</v>
      </c>
      <c r="AS90" s="90">
        <v>1</v>
      </c>
      <c r="AT90" s="34">
        <v>1</v>
      </c>
      <c r="AU90" s="71">
        <v>1</v>
      </c>
      <c r="AV90" s="6">
        <v>1</v>
      </c>
    </row>
    <row r="91" spans="1:48" x14ac:dyDescent="0.25">
      <c r="A91" s="3" t="s">
        <v>481</v>
      </c>
      <c r="B91" s="71">
        <v>10</v>
      </c>
      <c r="C91" s="90">
        <v>0</v>
      </c>
      <c r="D91" s="34">
        <v>0</v>
      </c>
      <c r="E91" s="71">
        <v>0</v>
      </c>
      <c r="F91" s="6">
        <v>0</v>
      </c>
      <c r="G91" s="90">
        <v>0</v>
      </c>
      <c r="H91" s="34">
        <v>0</v>
      </c>
      <c r="I91" s="71">
        <v>0</v>
      </c>
      <c r="J91" s="90">
        <v>0</v>
      </c>
      <c r="K91" s="34">
        <v>0</v>
      </c>
      <c r="L91" s="71">
        <v>0</v>
      </c>
      <c r="M91" s="6">
        <v>0</v>
      </c>
      <c r="N91" s="93">
        <v>0</v>
      </c>
      <c r="O91" s="71">
        <v>0</v>
      </c>
      <c r="P91" s="6">
        <v>0</v>
      </c>
      <c r="Q91" s="90">
        <v>0</v>
      </c>
      <c r="R91" s="34">
        <v>0</v>
      </c>
      <c r="S91" s="71">
        <v>0</v>
      </c>
      <c r="T91" s="6">
        <v>0</v>
      </c>
      <c r="U91" s="90">
        <v>0</v>
      </c>
      <c r="V91" s="34">
        <v>0</v>
      </c>
      <c r="W91" s="71">
        <v>0</v>
      </c>
      <c r="X91" s="6">
        <v>0</v>
      </c>
      <c r="Y91" s="90">
        <v>0</v>
      </c>
      <c r="Z91" s="34">
        <v>0</v>
      </c>
      <c r="AA91" s="71">
        <v>0</v>
      </c>
      <c r="AB91" s="6">
        <v>0</v>
      </c>
      <c r="AC91" s="90">
        <v>0</v>
      </c>
      <c r="AD91" s="34">
        <v>0</v>
      </c>
      <c r="AE91" s="71">
        <v>0</v>
      </c>
      <c r="AF91" s="6">
        <v>0</v>
      </c>
      <c r="AG91" s="90">
        <v>0</v>
      </c>
      <c r="AH91" s="34">
        <v>0</v>
      </c>
      <c r="AI91" s="71">
        <v>0</v>
      </c>
      <c r="AJ91" s="6">
        <v>0</v>
      </c>
      <c r="AK91" s="90">
        <v>0</v>
      </c>
      <c r="AL91" s="34">
        <v>0</v>
      </c>
      <c r="AM91" s="71">
        <v>0</v>
      </c>
      <c r="AN91" s="6">
        <v>0</v>
      </c>
      <c r="AO91" s="90">
        <v>0</v>
      </c>
      <c r="AP91" s="34">
        <v>0</v>
      </c>
      <c r="AQ91" s="71">
        <v>0</v>
      </c>
      <c r="AR91" s="6">
        <v>0</v>
      </c>
      <c r="AS91" s="90">
        <v>0</v>
      </c>
      <c r="AT91" s="34">
        <v>0</v>
      </c>
      <c r="AU91" s="71">
        <v>0</v>
      </c>
      <c r="AV91" s="6">
        <v>0</v>
      </c>
    </row>
    <row r="92" spans="1:48" x14ac:dyDescent="0.25">
      <c r="A92" s="3" t="s">
        <v>483</v>
      </c>
      <c r="B92" s="71">
        <v>26</v>
      </c>
      <c r="C92" s="90">
        <v>1</v>
      </c>
      <c r="D92" s="34">
        <v>3.8461538461538464E-2</v>
      </c>
      <c r="E92" s="71">
        <v>0</v>
      </c>
      <c r="F92" s="6">
        <v>0</v>
      </c>
      <c r="G92" s="90">
        <v>1</v>
      </c>
      <c r="H92" s="34">
        <v>1</v>
      </c>
      <c r="I92" s="71">
        <v>0</v>
      </c>
      <c r="J92" s="90">
        <v>0</v>
      </c>
      <c r="K92" s="34">
        <v>0</v>
      </c>
      <c r="L92" s="71">
        <v>0</v>
      </c>
      <c r="M92" s="6">
        <v>0</v>
      </c>
      <c r="N92" s="93">
        <v>0</v>
      </c>
      <c r="O92" s="71">
        <v>0</v>
      </c>
      <c r="P92" s="6">
        <v>0</v>
      </c>
      <c r="Q92" s="90">
        <v>0</v>
      </c>
      <c r="R92" s="34">
        <v>0</v>
      </c>
      <c r="S92" s="71">
        <v>0</v>
      </c>
      <c r="T92" s="6">
        <v>0</v>
      </c>
      <c r="U92" s="90">
        <v>1</v>
      </c>
      <c r="V92" s="34">
        <v>1</v>
      </c>
      <c r="W92" s="71">
        <v>1</v>
      </c>
      <c r="X92" s="6">
        <v>1</v>
      </c>
      <c r="Y92" s="90">
        <v>1</v>
      </c>
      <c r="Z92" s="34">
        <v>1</v>
      </c>
      <c r="AA92" s="71">
        <v>1</v>
      </c>
      <c r="AB92" s="6">
        <v>1</v>
      </c>
      <c r="AC92" s="90">
        <v>0</v>
      </c>
      <c r="AD92" s="34">
        <v>0</v>
      </c>
      <c r="AE92" s="71">
        <v>1</v>
      </c>
      <c r="AF92" s="6">
        <v>1</v>
      </c>
      <c r="AG92" s="90">
        <v>1</v>
      </c>
      <c r="AH92" s="34">
        <v>1</v>
      </c>
      <c r="AI92" s="71">
        <v>1</v>
      </c>
      <c r="AJ92" s="6">
        <v>1</v>
      </c>
      <c r="AK92" s="90">
        <v>1</v>
      </c>
      <c r="AL92" s="34">
        <v>1</v>
      </c>
      <c r="AM92" s="71">
        <v>1</v>
      </c>
      <c r="AN92" s="6">
        <v>1</v>
      </c>
      <c r="AO92" s="90">
        <v>1</v>
      </c>
      <c r="AP92" s="34">
        <v>1</v>
      </c>
      <c r="AQ92" s="71">
        <v>1</v>
      </c>
      <c r="AR92" s="6">
        <v>1</v>
      </c>
      <c r="AS92" s="90">
        <v>1</v>
      </c>
      <c r="AT92" s="34">
        <v>1</v>
      </c>
      <c r="AU92" s="71">
        <v>1</v>
      </c>
      <c r="AV92" s="6">
        <v>1</v>
      </c>
    </row>
    <row r="93" spans="1:48" x14ac:dyDescent="0.25">
      <c r="A93" s="3" t="s">
        <v>486</v>
      </c>
      <c r="B93" s="71">
        <v>19</v>
      </c>
      <c r="C93" s="90">
        <v>0</v>
      </c>
      <c r="D93" s="34">
        <v>0</v>
      </c>
      <c r="E93" s="71">
        <v>0</v>
      </c>
      <c r="F93" s="6">
        <v>0</v>
      </c>
      <c r="G93" s="90">
        <v>0</v>
      </c>
      <c r="H93" s="34">
        <v>0</v>
      </c>
      <c r="I93" s="71">
        <v>0</v>
      </c>
      <c r="J93" s="90">
        <v>0</v>
      </c>
      <c r="K93" s="34">
        <v>0</v>
      </c>
      <c r="L93" s="71">
        <v>0</v>
      </c>
      <c r="M93" s="6">
        <v>0</v>
      </c>
      <c r="N93" s="93">
        <v>0</v>
      </c>
      <c r="O93" s="71">
        <v>0</v>
      </c>
      <c r="P93" s="6">
        <v>0</v>
      </c>
      <c r="Q93" s="90">
        <v>0</v>
      </c>
      <c r="R93" s="34">
        <v>0</v>
      </c>
      <c r="S93" s="71">
        <v>0</v>
      </c>
      <c r="T93" s="6">
        <v>0</v>
      </c>
      <c r="U93" s="90">
        <v>0</v>
      </c>
      <c r="V93" s="34">
        <v>0</v>
      </c>
      <c r="W93" s="71">
        <v>0</v>
      </c>
      <c r="X93" s="6">
        <v>0</v>
      </c>
      <c r="Y93" s="90">
        <v>0</v>
      </c>
      <c r="Z93" s="34">
        <v>0</v>
      </c>
      <c r="AA93" s="71">
        <v>0</v>
      </c>
      <c r="AB93" s="6">
        <v>0</v>
      </c>
      <c r="AC93" s="90">
        <v>0</v>
      </c>
      <c r="AD93" s="34">
        <v>0</v>
      </c>
      <c r="AE93" s="71">
        <v>0</v>
      </c>
      <c r="AF93" s="6">
        <v>0</v>
      </c>
      <c r="AG93" s="90">
        <v>0</v>
      </c>
      <c r="AH93" s="34">
        <v>0</v>
      </c>
      <c r="AI93" s="71">
        <v>0</v>
      </c>
      <c r="AJ93" s="6">
        <v>0</v>
      </c>
      <c r="AK93" s="90">
        <v>0</v>
      </c>
      <c r="AL93" s="34">
        <v>0</v>
      </c>
      <c r="AM93" s="71">
        <v>0</v>
      </c>
      <c r="AN93" s="6">
        <v>0</v>
      </c>
      <c r="AO93" s="90">
        <v>0</v>
      </c>
      <c r="AP93" s="34">
        <v>0</v>
      </c>
      <c r="AQ93" s="71">
        <v>0</v>
      </c>
      <c r="AR93" s="6">
        <v>0</v>
      </c>
      <c r="AS93" s="90">
        <v>0</v>
      </c>
      <c r="AT93" s="34">
        <v>0</v>
      </c>
      <c r="AU93" s="71">
        <v>0</v>
      </c>
      <c r="AV93" s="6">
        <v>0</v>
      </c>
    </row>
    <row r="94" spans="1:48" x14ac:dyDescent="0.25">
      <c r="A94" s="3" t="s">
        <v>487</v>
      </c>
      <c r="B94" s="71">
        <v>25</v>
      </c>
      <c r="C94" s="90">
        <v>0</v>
      </c>
      <c r="D94" s="34">
        <v>0</v>
      </c>
      <c r="E94" s="71">
        <v>0</v>
      </c>
      <c r="F94" s="6">
        <v>0</v>
      </c>
      <c r="G94" s="90">
        <v>0</v>
      </c>
      <c r="H94" s="34">
        <v>0</v>
      </c>
      <c r="I94" s="71">
        <v>0</v>
      </c>
      <c r="J94" s="90">
        <v>0</v>
      </c>
      <c r="K94" s="34">
        <v>0</v>
      </c>
      <c r="L94" s="71">
        <v>0</v>
      </c>
      <c r="M94" s="6">
        <v>0</v>
      </c>
      <c r="N94" s="93">
        <v>0</v>
      </c>
      <c r="O94" s="71">
        <v>0</v>
      </c>
      <c r="P94" s="6">
        <v>0</v>
      </c>
      <c r="Q94" s="90">
        <v>0</v>
      </c>
      <c r="R94" s="34">
        <v>0</v>
      </c>
      <c r="S94" s="71">
        <v>0</v>
      </c>
      <c r="T94" s="6">
        <v>0</v>
      </c>
      <c r="U94" s="90">
        <v>0</v>
      </c>
      <c r="V94" s="34">
        <v>0</v>
      </c>
      <c r="W94" s="71">
        <v>0</v>
      </c>
      <c r="X94" s="6">
        <v>0</v>
      </c>
      <c r="Y94" s="90">
        <v>0</v>
      </c>
      <c r="Z94" s="34">
        <v>0</v>
      </c>
      <c r="AA94" s="71">
        <v>0</v>
      </c>
      <c r="AB94" s="6">
        <v>0</v>
      </c>
      <c r="AC94" s="90">
        <v>0</v>
      </c>
      <c r="AD94" s="34">
        <v>0</v>
      </c>
      <c r="AE94" s="71">
        <v>0</v>
      </c>
      <c r="AF94" s="6">
        <v>0</v>
      </c>
      <c r="AG94" s="90">
        <v>0</v>
      </c>
      <c r="AH94" s="34">
        <v>0</v>
      </c>
      <c r="AI94" s="71">
        <v>0</v>
      </c>
      <c r="AJ94" s="6">
        <v>0</v>
      </c>
      <c r="AK94" s="90">
        <v>0</v>
      </c>
      <c r="AL94" s="34">
        <v>0</v>
      </c>
      <c r="AM94" s="71">
        <v>0</v>
      </c>
      <c r="AN94" s="6">
        <v>0</v>
      </c>
      <c r="AO94" s="90">
        <v>0</v>
      </c>
      <c r="AP94" s="34">
        <v>0</v>
      </c>
      <c r="AQ94" s="71">
        <v>0</v>
      </c>
      <c r="AR94" s="6">
        <v>0</v>
      </c>
      <c r="AS94" s="90">
        <v>0</v>
      </c>
      <c r="AT94" s="34">
        <v>0</v>
      </c>
      <c r="AU94" s="71">
        <v>0</v>
      </c>
      <c r="AV94" s="6">
        <v>0</v>
      </c>
    </row>
    <row r="95" spans="1:48" x14ac:dyDescent="0.25">
      <c r="A95" s="3" t="s">
        <v>488</v>
      </c>
      <c r="B95" s="71">
        <v>4</v>
      </c>
      <c r="C95" s="90">
        <v>0</v>
      </c>
      <c r="D95" s="34">
        <v>0</v>
      </c>
      <c r="E95" s="71">
        <v>0</v>
      </c>
      <c r="F95" s="6">
        <v>0</v>
      </c>
      <c r="G95" s="90">
        <v>0</v>
      </c>
      <c r="H95" s="34">
        <v>0</v>
      </c>
      <c r="I95" s="71">
        <v>0</v>
      </c>
      <c r="J95" s="90">
        <v>0</v>
      </c>
      <c r="K95" s="34">
        <v>0</v>
      </c>
      <c r="L95" s="71">
        <v>0</v>
      </c>
      <c r="M95" s="6">
        <v>0</v>
      </c>
      <c r="N95" s="93">
        <v>0</v>
      </c>
      <c r="O95" s="71">
        <v>0</v>
      </c>
      <c r="P95" s="6">
        <v>0</v>
      </c>
      <c r="Q95" s="90">
        <v>0</v>
      </c>
      <c r="R95" s="34">
        <v>0</v>
      </c>
      <c r="S95" s="71">
        <v>0</v>
      </c>
      <c r="T95" s="6">
        <v>0</v>
      </c>
      <c r="U95" s="90">
        <v>0</v>
      </c>
      <c r="V95" s="34">
        <v>0</v>
      </c>
      <c r="W95" s="71">
        <v>0</v>
      </c>
      <c r="X95" s="6">
        <v>0</v>
      </c>
      <c r="Y95" s="90">
        <v>0</v>
      </c>
      <c r="Z95" s="34">
        <v>0</v>
      </c>
      <c r="AA95" s="71">
        <v>0</v>
      </c>
      <c r="AB95" s="6">
        <v>0</v>
      </c>
      <c r="AC95" s="90">
        <v>0</v>
      </c>
      <c r="AD95" s="34">
        <v>0</v>
      </c>
      <c r="AE95" s="71">
        <v>0</v>
      </c>
      <c r="AF95" s="6">
        <v>0</v>
      </c>
      <c r="AG95" s="90">
        <v>0</v>
      </c>
      <c r="AH95" s="34">
        <v>0</v>
      </c>
      <c r="AI95" s="71">
        <v>0</v>
      </c>
      <c r="AJ95" s="6">
        <v>0</v>
      </c>
      <c r="AK95" s="90">
        <v>0</v>
      </c>
      <c r="AL95" s="34">
        <v>0</v>
      </c>
      <c r="AM95" s="71">
        <v>0</v>
      </c>
      <c r="AN95" s="6">
        <v>0</v>
      </c>
      <c r="AO95" s="90">
        <v>0</v>
      </c>
      <c r="AP95" s="34">
        <v>0</v>
      </c>
      <c r="AQ95" s="71">
        <v>0</v>
      </c>
      <c r="AR95" s="6">
        <v>0</v>
      </c>
      <c r="AS95" s="90">
        <v>0</v>
      </c>
      <c r="AT95" s="34">
        <v>0</v>
      </c>
      <c r="AU95" s="71">
        <v>0</v>
      </c>
      <c r="AV95" s="6">
        <v>0</v>
      </c>
    </row>
    <row r="96" spans="1:48" x14ac:dyDescent="0.25">
      <c r="A96" s="3" t="s">
        <v>489</v>
      </c>
      <c r="B96" s="71">
        <v>28</v>
      </c>
      <c r="C96" s="90">
        <v>0</v>
      </c>
      <c r="D96" s="34">
        <v>0</v>
      </c>
      <c r="E96" s="71">
        <v>0</v>
      </c>
      <c r="F96" s="6">
        <v>0</v>
      </c>
      <c r="G96" s="90">
        <v>0</v>
      </c>
      <c r="H96" s="34">
        <v>0</v>
      </c>
      <c r="I96" s="71">
        <v>0</v>
      </c>
      <c r="J96" s="90">
        <v>0</v>
      </c>
      <c r="K96" s="34">
        <v>0</v>
      </c>
      <c r="L96" s="71">
        <v>0</v>
      </c>
      <c r="M96" s="6">
        <v>0</v>
      </c>
      <c r="N96" s="93">
        <v>0</v>
      </c>
      <c r="O96" s="71">
        <v>0</v>
      </c>
      <c r="P96" s="6">
        <v>0</v>
      </c>
      <c r="Q96" s="90">
        <v>0</v>
      </c>
      <c r="R96" s="34">
        <v>0</v>
      </c>
      <c r="S96" s="71">
        <v>0</v>
      </c>
      <c r="T96" s="6">
        <v>0</v>
      </c>
      <c r="U96" s="90">
        <v>0</v>
      </c>
      <c r="V96" s="34">
        <v>0</v>
      </c>
      <c r="W96" s="71">
        <v>0</v>
      </c>
      <c r="X96" s="6">
        <v>0</v>
      </c>
      <c r="Y96" s="90">
        <v>0</v>
      </c>
      <c r="Z96" s="34">
        <v>0</v>
      </c>
      <c r="AA96" s="71">
        <v>0</v>
      </c>
      <c r="AB96" s="6">
        <v>0</v>
      </c>
      <c r="AC96" s="90">
        <v>0</v>
      </c>
      <c r="AD96" s="34">
        <v>0</v>
      </c>
      <c r="AE96" s="71">
        <v>0</v>
      </c>
      <c r="AF96" s="6">
        <v>0</v>
      </c>
      <c r="AG96" s="90">
        <v>0</v>
      </c>
      <c r="AH96" s="34">
        <v>0</v>
      </c>
      <c r="AI96" s="71">
        <v>0</v>
      </c>
      <c r="AJ96" s="6">
        <v>0</v>
      </c>
      <c r="AK96" s="90">
        <v>0</v>
      </c>
      <c r="AL96" s="34">
        <v>0</v>
      </c>
      <c r="AM96" s="71">
        <v>0</v>
      </c>
      <c r="AN96" s="6">
        <v>0</v>
      </c>
      <c r="AO96" s="90">
        <v>0</v>
      </c>
      <c r="AP96" s="34">
        <v>0</v>
      </c>
      <c r="AQ96" s="71">
        <v>0</v>
      </c>
      <c r="AR96" s="6">
        <v>0</v>
      </c>
      <c r="AS96" s="90">
        <v>0</v>
      </c>
      <c r="AT96" s="34">
        <v>0</v>
      </c>
      <c r="AU96" s="71">
        <v>0</v>
      </c>
      <c r="AV96" s="6">
        <v>0</v>
      </c>
    </row>
    <row r="97" spans="1:48" x14ac:dyDescent="0.25">
      <c r="A97" s="3" t="s">
        <v>490</v>
      </c>
      <c r="B97" s="71">
        <v>7</v>
      </c>
      <c r="C97" s="90">
        <v>0</v>
      </c>
      <c r="D97" s="34">
        <v>0</v>
      </c>
      <c r="E97" s="71">
        <v>0</v>
      </c>
      <c r="F97" s="6">
        <v>0</v>
      </c>
      <c r="G97" s="90">
        <v>0</v>
      </c>
      <c r="H97" s="34">
        <v>0</v>
      </c>
      <c r="I97" s="71">
        <v>0</v>
      </c>
      <c r="J97" s="90">
        <v>0</v>
      </c>
      <c r="K97" s="34">
        <v>0</v>
      </c>
      <c r="L97" s="71">
        <v>0</v>
      </c>
      <c r="M97" s="6">
        <v>0</v>
      </c>
      <c r="N97" s="93">
        <v>0</v>
      </c>
      <c r="O97" s="71">
        <v>0</v>
      </c>
      <c r="P97" s="6">
        <v>0</v>
      </c>
      <c r="Q97" s="90">
        <v>0</v>
      </c>
      <c r="R97" s="34">
        <v>0</v>
      </c>
      <c r="S97" s="71">
        <v>0</v>
      </c>
      <c r="T97" s="6">
        <v>0</v>
      </c>
      <c r="U97" s="90">
        <v>0</v>
      </c>
      <c r="V97" s="34">
        <v>0</v>
      </c>
      <c r="W97" s="71">
        <v>0</v>
      </c>
      <c r="X97" s="6">
        <v>0</v>
      </c>
      <c r="Y97" s="90">
        <v>0</v>
      </c>
      <c r="Z97" s="34">
        <v>0</v>
      </c>
      <c r="AA97" s="71">
        <v>0</v>
      </c>
      <c r="AB97" s="6">
        <v>0</v>
      </c>
      <c r="AC97" s="90">
        <v>0</v>
      </c>
      <c r="AD97" s="34">
        <v>0</v>
      </c>
      <c r="AE97" s="71">
        <v>0</v>
      </c>
      <c r="AF97" s="6">
        <v>0</v>
      </c>
      <c r="AG97" s="90">
        <v>0</v>
      </c>
      <c r="AH97" s="34">
        <v>0</v>
      </c>
      <c r="AI97" s="71">
        <v>0</v>
      </c>
      <c r="AJ97" s="6">
        <v>0</v>
      </c>
      <c r="AK97" s="90">
        <v>0</v>
      </c>
      <c r="AL97" s="34">
        <v>0</v>
      </c>
      <c r="AM97" s="71">
        <v>0</v>
      </c>
      <c r="AN97" s="6">
        <v>0</v>
      </c>
      <c r="AO97" s="90">
        <v>0</v>
      </c>
      <c r="AP97" s="34">
        <v>0</v>
      </c>
      <c r="AQ97" s="71">
        <v>0</v>
      </c>
      <c r="AR97" s="6">
        <v>0</v>
      </c>
      <c r="AS97" s="90">
        <v>0</v>
      </c>
      <c r="AT97" s="34">
        <v>0</v>
      </c>
      <c r="AU97" s="71">
        <v>0</v>
      </c>
      <c r="AV97" s="6">
        <v>0</v>
      </c>
    </row>
    <row r="98" spans="1:48" x14ac:dyDescent="0.25">
      <c r="A98" s="3" t="s">
        <v>491</v>
      </c>
      <c r="B98" s="71">
        <v>0</v>
      </c>
      <c r="C98" s="90">
        <v>0</v>
      </c>
      <c r="D98" s="34">
        <v>0</v>
      </c>
      <c r="E98" s="71">
        <v>0</v>
      </c>
      <c r="F98" s="6">
        <v>0</v>
      </c>
      <c r="G98" s="90">
        <v>0</v>
      </c>
      <c r="H98" s="34">
        <v>0</v>
      </c>
      <c r="I98" s="71">
        <v>0</v>
      </c>
      <c r="J98" s="90">
        <v>0</v>
      </c>
      <c r="K98" s="34">
        <v>0</v>
      </c>
      <c r="L98" s="71">
        <v>0</v>
      </c>
      <c r="M98" s="6">
        <v>0</v>
      </c>
      <c r="N98" s="93">
        <v>0</v>
      </c>
      <c r="O98" s="71">
        <v>0</v>
      </c>
      <c r="P98" s="6">
        <v>0</v>
      </c>
      <c r="Q98" s="90">
        <v>0</v>
      </c>
      <c r="R98" s="34">
        <v>0</v>
      </c>
      <c r="S98" s="71">
        <v>0</v>
      </c>
      <c r="T98" s="6">
        <v>0</v>
      </c>
      <c r="U98" s="90">
        <v>0</v>
      </c>
      <c r="V98" s="34">
        <v>0</v>
      </c>
      <c r="W98" s="71">
        <v>0</v>
      </c>
      <c r="X98" s="6">
        <v>0</v>
      </c>
      <c r="Y98" s="90">
        <v>0</v>
      </c>
      <c r="Z98" s="34">
        <v>0</v>
      </c>
      <c r="AA98" s="71">
        <v>0</v>
      </c>
      <c r="AB98" s="6">
        <v>0</v>
      </c>
      <c r="AC98" s="90">
        <v>0</v>
      </c>
      <c r="AD98" s="34">
        <v>0</v>
      </c>
      <c r="AE98" s="71">
        <v>0</v>
      </c>
      <c r="AF98" s="6">
        <v>0</v>
      </c>
      <c r="AG98" s="90">
        <v>0</v>
      </c>
      <c r="AH98" s="34">
        <v>0</v>
      </c>
      <c r="AI98" s="71">
        <v>0</v>
      </c>
      <c r="AJ98" s="6">
        <v>0</v>
      </c>
      <c r="AK98" s="90">
        <v>0</v>
      </c>
      <c r="AL98" s="34">
        <v>0</v>
      </c>
      <c r="AM98" s="71">
        <v>0</v>
      </c>
      <c r="AN98" s="6">
        <v>0</v>
      </c>
      <c r="AO98" s="90">
        <v>0</v>
      </c>
      <c r="AP98" s="34">
        <v>0</v>
      </c>
      <c r="AQ98" s="71">
        <v>0</v>
      </c>
      <c r="AR98" s="6">
        <v>0</v>
      </c>
      <c r="AS98" s="90">
        <v>0</v>
      </c>
      <c r="AT98" s="34">
        <v>0</v>
      </c>
      <c r="AU98" s="71">
        <v>0</v>
      </c>
      <c r="AV98" s="6">
        <v>0</v>
      </c>
    </row>
    <row r="99" spans="1:48" x14ac:dyDescent="0.25">
      <c r="A99" s="3" t="s">
        <v>492</v>
      </c>
      <c r="B99" s="71">
        <v>26</v>
      </c>
      <c r="C99" s="90">
        <v>0</v>
      </c>
      <c r="D99" s="34">
        <v>0</v>
      </c>
      <c r="E99" s="71">
        <v>0</v>
      </c>
      <c r="F99" s="6">
        <v>0</v>
      </c>
      <c r="G99" s="90">
        <v>0</v>
      </c>
      <c r="H99" s="34">
        <v>0</v>
      </c>
      <c r="I99" s="71">
        <v>0</v>
      </c>
      <c r="J99" s="90">
        <v>0</v>
      </c>
      <c r="K99" s="34">
        <v>0</v>
      </c>
      <c r="L99" s="71">
        <v>0</v>
      </c>
      <c r="M99" s="6">
        <v>0</v>
      </c>
      <c r="N99" s="93">
        <v>0</v>
      </c>
      <c r="O99" s="71">
        <v>0</v>
      </c>
      <c r="P99" s="6">
        <v>0</v>
      </c>
      <c r="Q99" s="90">
        <v>0</v>
      </c>
      <c r="R99" s="34">
        <v>0</v>
      </c>
      <c r="S99" s="71">
        <v>0</v>
      </c>
      <c r="T99" s="6">
        <v>0</v>
      </c>
      <c r="U99" s="90">
        <v>0</v>
      </c>
      <c r="V99" s="34">
        <v>0</v>
      </c>
      <c r="W99" s="71">
        <v>0</v>
      </c>
      <c r="X99" s="6">
        <v>0</v>
      </c>
      <c r="Y99" s="90">
        <v>0</v>
      </c>
      <c r="Z99" s="34">
        <v>0</v>
      </c>
      <c r="AA99" s="71">
        <v>0</v>
      </c>
      <c r="AB99" s="6">
        <v>0</v>
      </c>
      <c r="AC99" s="90">
        <v>0</v>
      </c>
      <c r="AD99" s="34">
        <v>0</v>
      </c>
      <c r="AE99" s="71">
        <v>0</v>
      </c>
      <c r="AF99" s="6">
        <v>0</v>
      </c>
      <c r="AG99" s="90">
        <v>0</v>
      </c>
      <c r="AH99" s="34">
        <v>0</v>
      </c>
      <c r="AI99" s="71">
        <v>0</v>
      </c>
      <c r="AJ99" s="6">
        <v>0</v>
      </c>
      <c r="AK99" s="90">
        <v>0</v>
      </c>
      <c r="AL99" s="34">
        <v>0</v>
      </c>
      <c r="AM99" s="71">
        <v>0</v>
      </c>
      <c r="AN99" s="6">
        <v>0</v>
      </c>
      <c r="AO99" s="90">
        <v>0</v>
      </c>
      <c r="AP99" s="34">
        <v>0</v>
      </c>
      <c r="AQ99" s="71">
        <v>0</v>
      </c>
      <c r="AR99" s="6">
        <v>0</v>
      </c>
      <c r="AS99" s="90">
        <v>0</v>
      </c>
      <c r="AT99" s="34">
        <v>0</v>
      </c>
      <c r="AU99" s="71">
        <v>0</v>
      </c>
      <c r="AV99" s="6">
        <v>0</v>
      </c>
    </row>
    <row r="100" spans="1:48" x14ac:dyDescent="0.25">
      <c r="A100" s="2" t="s">
        <v>545</v>
      </c>
      <c r="B100" s="71">
        <v>80</v>
      </c>
      <c r="C100" s="90">
        <v>5</v>
      </c>
      <c r="D100" s="34">
        <v>6.25E-2</v>
      </c>
      <c r="E100" s="71">
        <v>0</v>
      </c>
      <c r="F100" s="6">
        <v>0</v>
      </c>
      <c r="G100" s="90">
        <v>2</v>
      </c>
      <c r="H100" s="34">
        <v>0.4</v>
      </c>
      <c r="I100" s="71">
        <v>4</v>
      </c>
      <c r="J100" s="90">
        <v>3</v>
      </c>
      <c r="K100" s="34">
        <v>0.75</v>
      </c>
      <c r="L100" s="71">
        <v>1</v>
      </c>
      <c r="M100" s="6">
        <v>0.25</v>
      </c>
      <c r="N100" s="93">
        <v>5</v>
      </c>
      <c r="O100" s="71">
        <v>0</v>
      </c>
      <c r="P100" s="6">
        <v>0</v>
      </c>
      <c r="Q100" s="90">
        <v>0</v>
      </c>
      <c r="R100" s="34">
        <v>0</v>
      </c>
      <c r="S100" s="71">
        <v>2</v>
      </c>
      <c r="T100" s="6">
        <v>0.4</v>
      </c>
      <c r="U100" s="90">
        <v>5</v>
      </c>
      <c r="V100" s="34">
        <v>1</v>
      </c>
      <c r="W100" s="71">
        <v>5</v>
      </c>
      <c r="X100" s="6">
        <v>1</v>
      </c>
      <c r="Y100" s="90">
        <v>5</v>
      </c>
      <c r="Z100" s="34">
        <v>1</v>
      </c>
      <c r="AA100" s="71">
        <v>5</v>
      </c>
      <c r="AB100" s="6">
        <v>1</v>
      </c>
      <c r="AC100" s="90">
        <v>1</v>
      </c>
      <c r="AD100" s="34">
        <v>0.2</v>
      </c>
      <c r="AE100" s="71">
        <v>5</v>
      </c>
      <c r="AF100" s="6">
        <v>1</v>
      </c>
      <c r="AG100" s="90">
        <v>5</v>
      </c>
      <c r="AH100" s="34">
        <v>1</v>
      </c>
      <c r="AI100" s="71">
        <v>5</v>
      </c>
      <c r="AJ100" s="6">
        <v>1</v>
      </c>
      <c r="AK100" s="90">
        <v>5</v>
      </c>
      <c r="AL100" s="34">
        <v>1</v>
      </c>
      <c r="AM100" s="71">
        <v>4</v>
      </c>
      <c r="AN100" s="6">
        <v>0.8</v>
      </c>
      <c r="AO100" s="90">
        <v>5</v>
      </c>
      <c r="AP100" s="34">
        <v>1</v>
      </c>
      <c r="AQ100" s="71">
        <v>4</v>
      </c>
      <c r="AR100" s="6">
        <v>0.8</v>
      </c>
      <c r="AS100" s="90">
        <v>5</v>
      </c>
      <c r="AT100" s="34">
        <v>1</v>
      </c>
      <c r="AU100" s="71">
        <v>5</v>
      </c>
      <c r="AV100" s="6">
        <v>1</v>
      </c>
    </row>
    <row r="101" spans="1:48" x14ac:dyDescent="0.25">
      <c r="A101" s="3" t="s">
        <v>477</v>
      </c>
      <c r="B101" s="71">
        <v>10</v>
      </c>
      <c r="C101" s="90">
        <v>5</v>
      </c>
      <c r="D101" s="34">
        <v>0.5</v>
      </c>
      <c r="E101" s="71">
        <v>0</v>
      </c>
      <c r="F101" s="6">
        <v>0</v>
      </c>
      <c r="G101" s="90">
        <v>2</v>
      </c>
      <c r="H101" s="34">
        <v>0.4</v>
      </c>
      <c r="I101" s="71">
        <v>4</v>
      </c>
      <c r="J101" s="90">
        <v>3</v>
      </c>
      <c r="K101" s="34">
        <v>0.75</v>
      </c>
      <c r="L101" s="71">
        <v>1</v>
      </c>
      <c r="M101" s="6">
        <v>0.25</v>
      </c>
      <c r="N101" s="93">
        <v>5</v>
      </c>
      <c r="O101" s="71">
        <v>0</v>
      </c>
      <c r="P101" s="6">
        <v>0</v>
      </c>
      <c r="Q101" s="90">
        <v>0</v>
      </c>
      <c r="R101" s="34">
        <v>0</v>
      </c>
      <c r="S101" s="71">
        <v>2</v>
      </c>
      <c r="T101" s="6">
        <v>0.4</v>
      </c>
      <c r="U101" s="90">
        <v>5</v>
      </c>
      <c r="V101" s="34">
        <v>1</v>
      </c>
      <c r="W101" s="71">
        <v>5</v>
      </c>
      <c r="X101" s="6">
        <v>1</v>
      </c>
      <c r="Y101" s="90">
        <v>5</v>
      </c>
      <c r="Z101" s="34">
        <v>1</v>
      </c>
      <c r="AA101" s="71">
        <v>5</v>
      </c>
      <c r="AB101" s="6">
        <v>1</v>
      </c>
      <c r="AC101" s="90">
        <v>1</v>
      </c>
      <c r="AD101" s="34">
        <v>0.2</v>
      </c>
      <c r="AE101" s="71">
        <v>5</v>
      </c>
      <c r="AF101" s="6">
        <v>1</v>
      </c>
      <c r="AG101" s="90">
        <v>5</v>
      </c>
      <c r="AH101" s="34">
        <v>1</v>
      </c>
      <c r="AI101" s="71">
        <v>5</v>
      </c>
      <c r="AJ101" s="6">
        <v>1</v>
      </c>
      <c r="AK101" s="90">
        <v>5</v>
      </c>
      <c r="AL101" s="34">
        <v>1</v>
      </c>
      <c r="AM101" s="71">
        <v>4</v>
      </c>
      <c r="AN101" s="6">
        <v>0.8</v>
      </c>
      <c r="AO101" s="90">
        <v>5</v>
      </c>
      <c r="AP101" s="34">
        <v>1</v>
      </c>
      <c r="AQ101" s="71">
        <v>4</v>
      </c>
      <c r="AR101" s="6">
        <v>0.8</v>
      </c>
      <c r="AS101" s="90">
        <v>5</v>
      </c>
      <c r="AT101" s="34">
        <v>1</v>
      </c>
      <c r="AU101" s="71">
        <v>5</v>
      </c>
      <c r="AV101" s="6">
        <v>1</v>
      </c>
    </row>
    <row r="102" spans="1:48" x14ac:dyDescent="0.25">
      <c r="A102" s="3" t="s">
        <v>480</v>
      </c>
      <c r="B102" s="71">
        <v>12</v>
      </c>
      <c r="C102" s="90">
        <v>0</v>
      </c>
      <c r="D102" s="34">
        <v>0</v>
      </c>
      <c r="E102" s="71">
        <v>0</v>
      </c>
      <c r="F102" s="6">
        <v>0</v>
      </c>
      <c r="G102" s="90">
        <v>0</v>
      </c>
      <c r="H102" s="34">
        <v>0</v>
      </c>
      <c r="I102" s="71">
        <v>0</v>
      </c>
      <c r="J102" s="90">
        <v>0</v>
      </c>
      <c r="K102" s="34">
        <v>0</v>
      </c>
      <c r="L102" s="71">
        <v>0</v>
      </c>
      <c r="M102" s="6">
        <v>0</v>
      </c>
      <c r="N102" s="93">
        <v>0</v>
      </c>
      <c r="O102" s="71">
        <v>0</v>
      </c>
      <c r="P102" s="6">
        <v>0</v>
      </c>
      <c r="Q102" s="90">
        <v>0</v>
      </c>
      <c r="R102" s="34">
        <v>0</v>
      </c>
      <c r="S102" s="71">
        <v>0</v>
      </c>
      <c r="T102" s="6">
        <v>0</v>
      </c>
      <c r="U102" s="90">
        <v>0</v>
      </c>
      <c r="V102" s="34">
        <v>0</v>
      </c>
      <c r="W102" s="71">
        <v>0</v>
      </c>
      <c r="X102" s="6">
        <v>0</v>
      </c>
      <c r="Y102" s="90">
        <v>0</v>
      </c>
      <c r="Z102" s="34">
        <v>0</v>
      </c>
      <c r="AA102" s="71">
        <v>0</v>
      </c>
      <c r="AB102" s="6">
        <v>0</v>
      </c>
      <c r="AC102" s="90">
        <v>0</v>
      </c>
      <c r="AD102" s="34">
        <v>0</v>
      </c>
      <c r="AE102" s="71">
        <v>0</v>
      </c>
      <c r="AF102" s="6">
        <v>0</v>
      </c>
      <c r="AG102" s="90">
        <v>0</v>
      </c>
      <c r="AH102" s="34">
        <v>0</v>
      </c>
      <c r="AI102" s="71">
        <v>0</v>
      </c>
      <c r="AJ102" s="6">
        <v>0</v>
      </c>
      <c r="AK102" s="90">
        <v>0</v>
      </c>
      <c r="AL102" s="34">
        <v>0</v>
      </c>
      <c r="AM102" s="71">
        <v>0</v>
      </c>
      <c r="AN102" s="6">
        <v>0</v>
      </c>
      <c r="AO102" s="90">
        <v>0</v>
      </c>
      <c r="AP102" s="34">
        <v>0</v>
      </c>
      <c r="AQ102" s="71">
        <v>0</v>
      </c>
      <c r="AR102" s="6">
        <v>0</v>
      </c>
      <c r="AS102" s="90">
        <v>0</v>
      </c>
      <c r="AT102" s="34">
        <v>0</v>
      </c>
      <c r="AU102" s="71">
        <v>0</v>
      </c>
      <c r="AV102" s="6">
        <v>0</v>
      </c>
    </row>
    <row r="103" spans="1:48" x14ac:dyDescent="0.25">
      <c r="A103" s="3" t="s">
        <v>482</v>
      </c>
      <c r="B103" s="71">
        <v>9</v>
      </c>
      <c r="C103" s="90">
        <v>0</v>
      </c>
      <c r="D103" s="34">
        <v>0</v>
      </c>
      <c r="E103" s="71">
        <v>0</v>
      </c>
      <c r="F103" s="6">
        <v>0</v>
      </c>
      <c r="G103" s="90">
        <v>0</v>
      </c>
      <c r="H103" s="34">
        <v>0</v>
      </c>
      <c r="I103" s="71">
        <v>0</v>
      </c>
      <c r="J103" s="90">
        <v>0</v>
      </c>
      <c r="K103" s="34">
        <v>0</v>
      </c>
      <c r="L103" s="71">
        <v>0</v>
      </c>
      <c r="M103" s="6">
        <v>0</v>
      </c>
      <c r="N103" s="93">
        <v>0</v>
      </c>
      <c r="O103" s="71">
        <v>0</v>
      </c>
      <c r="P103" s="6">
        <v>0</v>
      </c>
      <c r="Q103" s="90">
        <v>0</v>
      </c>
      <c r="R103" s="34">
        <v>0</v>
      </c>
      <c r="S103" s="71">
        <v>0</v>
      </c>
      <c r="T103" s="6">
        <v>0</v>
      </c>
      <c r="U103" s="90">
        <v>0</v>
      </c>
      <c r="V103" s="34">
        <v>0</v>
      </c>
      <c r="W103" s="71">
        <v>0</v>
      </c>
      <c r="X103" s="6">
        <v>0</v>
      </c>
      <c r="Y103" s="90">
        <v>0</v>
      </c>
      <c r="Z103" s="34">
        <v>0</v>
      </c>
      <c r="AA103" s="71">
        <v>0</v>
      </c>
      <c r="AB103" s="6">
        <v>0</v>
      </c>
      <c r="AC103" s="90">
        <v>0</v>
      </c>
      <c r="AD103" s="34">
        <v>0</v>
      </c>
      <c r="AE103" s="71">
        <v>0</v>
      </c>
      <c r="AF103" s="6">
        <v>0</v>
      </c>
      <c r="AG103" s="90">
        <v>0</v>
      </c>
      <c r="AH103" s="34">
        <v>0</v>
      </c>
      <c r="AI103" s="71">
        <v>0</v>
      </c>
      <c r="AJ103" s="6">
        <v>0</v>
      </c>
      <c r="AK103" s="90">
        <v>0</v>
      </c>
      <c r="AL103" s="34">
        <v>0</v>
      </c>
      <c r="AM103" s="71">
        <v>0</v>
      </c>
      <c r="AN103" s="6">
        <v>0</v>
      </c>
      <c r="AO103" s="90">
        <v>0</v>
      </c>
      <c r="AP103" s="34">
        <v>0</v>
      </c>
      <c r="AQ103" s="71">
        <v>0</v>
      </c>
      <c r="AR103" s="6">
        <v>0</v>
      </c>
      <c r="AS103" s="90">
        <v>0</v>
      </c>
      <c r="AT103" s="34">
        <v>0</v>
      </c>
      <c r="AU103" s="71">
        <v>0</v>
      </c>
      <c r="AV103" s="6">
        <v>0</v>
      </c>
    </row>
    <row r="104" spans="1:48" x14ac:dyDescent="0.25">
      <c r="A104" s="3" t="s">
        <v>484</v>
      </c>
      <c r="B104" s="71">
        <v>23</v>
      </c>
      <c r="C104" s="90">
        <v>0</v>
      </c>
      <c r="D104" s="34">
        <v>0</v>
      </c>
      <c r="E104" s="71">
        <v>0</v>
      </c>
      <c r="F104" s="6">
        <v>0</v>
      </c>
      <c r="G104" s="90">
        <v>0</v>
      </c>
      <c r="H104" s="34">
        <v>0</v>
      </c>
      <c r="I104" s="71">
        <v>0</v>
      </c>
      <c r="J104" s="90">
        <v>0</v>
      </c>
      <c r="K104" s="34">
        <v>0</v>
      </c>
      <c r="L104" s="71">
        <v>0</v>
      </c>
      <c r="M104" s="6">
        <v>0</v>
      </c>
      <c r="N104" s="93">
        <v>0</v>
      </c>
      <c r="O104" s="71">
        <v>0</v>
      </c>
      <c r="P104" s="6">
        <v>0</v>
      </c>
      <c r="Q104" s="90">
        <v>0</v>
      </c>
      <c r="R104" s="34">
        <v>0</v>
      </c>
      <c r="S104" s="71">
        <v>0</v>
      </c>
      <c r="T104" s="6">
        <v>0</v>
      </c>
      <c r="U104" s="90">
        <v>0</v>
      </c>
      <c r="V104" s="34">
        <v>0</v>
      </c>
      <c r="W104" s="71">
        <v>0</v>
      </c>
      <c r="X104" s="6">
        <v>0</v>
      </c>
      <c r="Y104" s="90">
        <v>0</v>
      </c>
      <c r="Z104" s="34">
        <v>0</v>
      </c>
      <c r="AA104" s="71">
        <v>0</v>
      </c>
      <c r="AB104" s="6">
        <v>0</v>
      </c>
      <c r="AC104" s="90">
        <v>0</v>
      </c>
      <c r="AD104" s="34">
        <v>0</v>
      </c>
      <c r="AE104" s="71">
        <v>0</v>
      </c>
      <c r="AF104" s="6">
        <v>0</v>
      </c>
      <c r="AG104" s="90">
        <v>0</v>
      </c>
      <c r="AH104" s="34">
        <v>0</v>
      </c>
      <c r="AI104" s="71">
        <v>0</v>
      </c>
      <c r="AJ104" s="6">
        <v>0</v>
      </c>
      <c r="AK104" s="90">
        <v>0</v>
      </c>
      <c r="AL104" s="34">
        <v>0</v>
      </c>
      <c r="AM104" s="71">
        <v>0</v>
      </c>
      <c r="AN104" s="6">
        <v>0</v>
      </c>
      <c r="AO104" s="90">
        <v>0</v>
      </c>
      <c r="AP104" s="34">
        <v>0</v>
      </c>
      <c r="AQ104" s="71">
        <v>0</v>
      </c>
      <c r="AR104" s="6">
        <v>0</v>
      </c>
      <c r="AS104" s="90">
        <v>0</v>
      </c>
      <c r="AT104" s="34">
        <v>0</v>
      </c>
      <c r="AU104" s="71">
        <v>0</v>
      </c>
      <c r="AV104" s="6">
        <v>0</v>
      </c>
    </row>
    <row r="105" spans="1:48" x14ac:dyDescent="0.25">
      <c r="A105" s="3" t="s">
        <v>485</v>
      </c>
      <c r="B105" s="71">
        <v>26</v>
      </c>
      <c r="C105" s="90">
        <v>0</v>
      </c>
      <c r="D105" s="34">
        <v>0</v>
      </c>
      <c r="E105" s="71">
        <v>0</v>
      </c>
      <c r="F105" s="6">
        <v>0</v>
      </c>
      <c r="G105" s="90">
        <v>0</v>
      </c>
      <c r="H105" s="34">
        <v>0</v>
      </c>
      <c r="I105" s="71">
        <v>0</v>
      </c>
      <c r="J105" s="90">
        <v>0</v>
      </c>
      <c r="K105" s="34">
        <v>0</v>
      </c>
      <c r="L105" s="71">
        <v>0</v>
      </c>
      <c r="M105" s="6">
        <v>0</v>
      </c>
      <c r="N105" s="93">
        <v>0</v>
      </c>
      <c r="O105" s="71">
        <v>0</v>
      </c>
      <c r="P105" s="6">
        <v>0</v>
      </c>
      <c r="Q105" s="90">
        <v>0</v>
      </c>
      <c r="R105" s="34">
        <v>0</v>
      </c>
      <c r="S105" s="71">
        <v>0</v>
      </c>
      <c r="T105" s="6">
        <v>0</v>
      </c>
      <c r="U105" s="90">
        <v>0</v>
      </c>
      <c r="V105" s="34">
        <v>0</v>
      </c>
      <c r="W105" s="71">
        <v>0</v>
      </c>
      <c r="X105" s="6">
        <v>0</v>
      </c>
      <c r="Y105" s="90">
        <v>0</v>
      </c>
      <c r="Z105" s="34">
        <v>0</v>
      </c>
      <c r="AA105" s="71">
        <v>0</v>
      </c>
      <c r="AB105" s="6">
        <v>0</v>
      </c>
      <c r="AC105" s="90">
        <v>0</v>
      </c>
      <c r="AD105" s="34">
        <v>0</v>
      </c>
      <c r="AE105" s="71">
        <v>0</v>
      </c>
      <c r="AF105" s="6">
        <v>0</v>
      </c>
      <c r="AG105" s="90">
        <v>0</v>
      </c>
      <c r="AH105" s="34">
        <v>0</v>
      </c>
      <c r="AI105" s="71">
        <v>0</v>
      </c>
      <c r="AJ105" s="6">
        <v>0</v>
      </c>
      <c r="AK105" s="90">
        <v>0</v>
      </c>
      <c r="AL105" s="34">
        <v>0</v>
      </c>
      <c r="AM105" s="71">
        <v>0</v>
      </c>
      <c r="AN105" s="6">
        <v>0</v>
      </c>
      <c r="AO105" s="90">
        <v>0</v>
      </c>
      <c r="AP105" s="34">
        <v>0</v>
      </c>
      <c r="AQ105" s="71">
        <v>0</v>
      </c>
      <c r="AR105" s="6">
        <v>0</v>
      </c>
      <c r="AS105" s="90">
        <v>0</v>
      </c>
      <c r="AT105" s="34">
        <v>0</v>
      </c>
      <c r="AU105" s="71">
        <v>0</v>
      </c>
      <c r="AV105" s="6">
        <v>0</v>
      </c>
    </row>
    <row r="106" spans="1:48" x14ac:dyDescent="0.25">
      <c r="A106" s="2" t="s">
        <v>42</v>
      </c>
      <c r="B106" s="71">
        <v>481</v>
      </c>
      <c r="C106" s="90">
        <v>133</v>
      </c>
      <c r="D106" s="34">
        <v>0.27650727650727652</v>
      </c>
      <c r="E106" s="71">
        <v>0</v>
      </c>
      <c r="F106" s="6">
        <v>0</v>
      </c>
      <c r="G106" s="90">
        <v>89</v>
      </c>
      <c r="H106" s="34">
        <v>0.66917293233082709</v>
      </c>
      <c r="I106" s="71">
        <v>122</v>
      </c>
      <c r="J106" s="90">
        <v>77</v>
      </c>
      <c r="K106" s="34">
        <v>0.63114754098360659</v>
      </c>
      <c r="L106" s="71">
        <v>45</v>
      </c>
      <c r="M106" s="6">
        <v>0.36885245901639346</v>
      </c>
      <c r="N106" s="93">
        <v>126</v>
      </c>
      <c r="O106" s="71">
        <v>29</v>
      </c>
      <c r="P106" s="6">
        <v>0.23015873015873015</v>
      </c>
      <c r="Q106" s="90">
        <v>19</v>
      </c>
      <c r="R106" s="34">
        <v>0.15079365079365079</v>
      </c>
      <c r="S106" s="71">
        <v>70</v>
      </c>
      <c r="T106" s="6">
        <v>0.55555555555555558</v>
      </c>
      <c r="U106" s="90">
        <v>130</v>
      </c>
      <c r="V106" s="34">
        <v>0.97744360902255634</v>
      </c>
      <c r="W106" s="71">
        <v>129</v>
      </c>
      <c r="X106" s="6">
        <v>0.96992481203007519</v>
      </c>
      <c r="Y106" s="90">
        <v>129</v>
      </c>
      <c r="Z106" s="34">
        <v>0.96992481203007519</v>
      </c>
      <c r="AA106" s="71">
        <v>129</v>
      </c>
      <c r="AB106" s="6">
        <v>0.96992481203007519</v>
      </c>
      <c r="AC106" s="90">
        <v>26</v>
      </c>
      <c r="AD106" s="34">
        <v>0.19548872180451127</v>
      </c>
      <c r="AE106" s="71">
        <v>133</v>
      </c>
      <c r="AF106" s="6">
        <v>1</v>
      </c>
      <c r="AG106" s="90">
        <v>120</v>
      </c>
      <c r="AH106" s="34">
        <v>0.90225563909774431</v>
      </c>
      <c r="AI106" s="71">
        <v>117</v>
      </c>
      <c r="AJ106" s="6">
        <v>0.87969924812030076</v>
      </c>
      <c r="AK106" s="90">
        <v>115</v>
      </c>
      <c r="AL106" s="34">
        <v>0.86466165413533835</v>
      </c>
      <c r="AM106" s="71">
        <v>111</v>
      </c>
      <c r="AN106" s="6">
        <v>0.83458646616541354</v>
      </c>
      <c r="AO106" s="90">
        <v>112</v>
      </c>
      <c r="AP106" s="34">
        <v>0.84210526315789469</v>
      </c>
      <c r="AQ106" s="71">
        <v>94</v>
      </c>
      <c r="AR106" s="6">
        <v>0.70676691729323304</v>
      </c>
      <c r="AS106" s="90">
        <v>114</v>
      </c>
      <c r="AT106" s="34">
        <v>0.8571428571428571</v>
      </c>
      <c r="AU106" s="71">
        <v>133</v>
      </c>
      <c r="AV106" s="6">
        <v>1</v>
      </c>
    </row>
    <row r="107" spans="1:48" x14ac:dyDescent="0.25">
      <c r="A107" s="3" t="s">
        <v>508</v>
      </c>
      <c r="B107" s="71">
        <v>42</v>
      </c>
      <c r="C107" s="90">
        <v>15</v>
      </c>
      <c r="D107" s="34">
        <v>0.35714285714285715</v>
      </c>
      <c r="E107" s="71">
        <v>0</v>
      </c>
      <c r="F107" s="6">
        <v>0</v>
      </c>
      <c r="G107" s="90">
        <v>2</v>
      </c>
      <c r="H107" s="34">
        <v>0.13333333333333333</v>
      </c>
      <c r="I107" s="71">
        <v>15</v>
      </c>
      <c r="J107" s="90">
        <v>8</v>
      </c>
      <c r="K107" s="34">
        <v>0.53333333333333333</v>
      </c>
      <c r="L107" s="71">
        <v>7</v>
      </c>
      <c r="M107" s="6">
        <v>0.46666666666666667</v>
      </c>
      <c r="N107" s="93">
        <v>12</v>
      </c>
      <c r="O107" s="71">
        <v>5</v>
      </c>
      <c r="P107" s="6">
        <v>0.41666666666666669</v>
      </c>
      <c r="Q107" s="90">
        <v>4</v>
      </c>
      <c r="R107" s="34">
        <v>0.33333333333333331</v>
      </c>
      <c r="S107" s="71">
        <v>1</v>
      </c>
      <c r="T107" s="6">
        <v>8.3333333333333329E-2</v>
      </c>
      <c r="U107" s="90">
        <v>15</v>
      </c>
      <c r="V107" s="34">
        <v>1</v>
      </c>
      <c r="W107" s="71">
        <v>15</v>
      </c>
      <c r="X107" s="6">
        <v>1</v>
      </c>
      <c r="Y107" s="90">
        <v>15</v>
      </c>
      <c r="Z107" s="34">
        <v>1</v>
      </c>
      <c r="AA107" s="71">
        <v>15</v>
      </c>
      <c r="AB107" s="6">
        <v>1</v>
      </c>
      <c r="AC107" s="90">
        <v>5</v>
      </c>
      <c r="AD107" s="34">
        <v>0.33333333333333331</v>
      </c>
      <c r="AE107" s="71">
        <v>15</v>
      </c>
      <c r="AF107" s="6">
        <v>1</v>
      </c>
      <c r="AG107" s="90">
        <v>15</v>
      </c>
      <c r="AH107" s="34">
        <v>1</v>
      </c>
      <c r="AI107" s="71">
        <v>15</v>
      </c>
      <c r="AJ107" s="6">
        <v>1</v>
      </c>
      <c r="AK107" s="90">
        <v>15</v>
      </c>
      <c r="AL107" s="34">
        <v>1</v>
      </c>
      <c r="AM107" s="71">
        <v>15</v>
      </c>
      <c r="AN107" s="6">
        <v>1</v>
      </c>
      <c r="AO107" s="90">
        <v>15</v>
      </c>
      <c r="AP107" s="34">
        <v>1</v>
      </c>
      <c r="AQ107" s="71">
        <v>15</v>
      </c>
      <c r="AR107" s="6">
        <v>1</v>
      </c>
      <c r="AS107" s="90">
        <v>15</v>
      </c>
      <c r="AT107" s="34">
        <v>1</v>
      </c>
      <c r="AU107" s="71">
        <v>15</v>
      </c>
      <c r="AV107" s="6">
        <v>1</v>
      </c>
    </row>
    <row r="108" spans="1:48" x14ac:dyDescent="0.25">
      <c r="A108" s="3" t="s">
        <v>509</v>
      </c>
      <c r="B108" s="71">
        <v>87</v>
      </c>
      <c r="C108" s="90">
        <v>14</v>
      </c>
      <c r="D108" s="34">
        <v>0.16091954022988506</v>
      </c>
      <c r="E108" s="71">
        <v>0</v>
      </c>
      <c r="F108" s="6">
        <v>0</v>
      </c>
      <c r="G108" s="90">
        <v>7</v>
      </c>
      <c r="H108" s="34">
        <v>0.5</v>
      </c>
      <c r="I108" s="71">
        <v>7</v>
      </c>
      <c r="J108" s="90">
        <v>3</v>
      </c>
      <c r="K108" s="34">
        <v>0.42857142857142855</v>
      </c>
      <c r="L108" s="71">
        <v>4</v>
      </c>
      <c r="M108" s="6">
        <v>0.5714285714285714</v>
      </c>
      <c r="N108" s="93">
        <v>10</v>
      </c>
      <c r="O108" s="71">
        <v>0</v>
      </c>
      <c r="P108" s="6">
        <v>0</v>
      </c>
      <c r="Q108" s="90">
        <v>5</v>
      </c>
      <c r="R108" s="34">
        <v>0.5</v>
      </c>
      <c r="S108" s="71">
        <v>2</v>
      </c>
      <c r="T108" s="6">
        <v>0.2</v>
      </c>
      <c r="U108" s="90">
        <v>14</v>
      </c>
      <c r="V108" s="34">
        <v>1</v>
      </c>
      <c r="W108" s="71">
        <v>13</v>
      </c>
      <c r="X108" s="6">
        <v>0.9285714285714286</v>
      </c>
      <c r="Y108" s="90">
        <v>14</v>
      </c>
      <c r="Z108" s="34">
        <v>1</v>
      </c>
      <c r="AA108" s="71">
        <v>14</v>
      </c>
      <c r="AB108" s="6">
        <v>1</v>
      </c>
      <c r="AC108" s="90">
        <v>2</v>
      </c>
      <c r="AD108" s="34">
        <v>0.14285714285714285</v>
      </c>
      <c r="AE108" s="71">
        <v>14</v>
      </c>
      <c r="AF108" s="6">
        <v>1</v>
      </c>
      <c r="AG108" s="90">
        <v>14</v>
      </c>
      <c r="AH108" s="34">
        <v>1</v>
      </c>
      <c r="AI108" s="71">
        <v>14</v>
      </c>
      <c r="AJ108" s="6">
        <v>1</v>
      </c>
      <c r="AK108" s="90">
        <v>13</v>
      </c>
      <c r="AL108" s="34">
        <v>0.9285714285714286</v>
      </c>
      <c r="AM108" s="71">
        <v>12</v>
      </c>
      <c r="AN108" s="6">
        <v>0.8571428571428571</v>
      </c>
      <c r="AO108" s="90">
        <v>11</v>
      </c>
      <c r="AP108" s="34">
        <v>0.7857142857142857</v>
      </c>
      <c r="AQ108" s="71">
        <v>12</v>
      </c>
      <c r="AR108" s="6">
        <v>0.8571428571428571</v>
      </c>
      <c r="AS108" s="90">
        <v>14</v>
      </c>
      <c r="AT108" s="34">
        <v>1</v>
      </c>
      <c r="AU108" s="71">
        <v>14</v>
      </c>
      <c r="AV108" s="6">
        <v>1</v>
      </c>
    </row>
    <row r="109" spans="1:48" x14ac:dyDescent="0.25">
      <c r="A109" s="3" t="s">
        <v>510</v>
      </c>
      <c r="B109" s="71">
        <v>59</v>
      </c>
      <c r="C109" s="90">
        <v>29</v>
      </c>
      <c r="D109" s="34">
        <v>0.49152542372881358</v>
      </c>
      <c r="E109" s="71">
        <v>0</v>
      </c>
      <c r="F109" s="6">
        <v>0</v>
      </c>
      <c r="G109" s="90">
        <v>28</v>
      </c>
      <c r="H109" s="34">
        <v>0.96551724137931039</v>
      </c>
      <c r="I109" s="71">
        <v>27</v>
      </c>
      <c r="J109" s="90">
        <v>15</v>
      </c>
      <c r="K109" s="34">
        <v>0.55555555555555558</v>
      </c>
      <c r="L109" s="71">
        <v>12</v>
      </c>
      <c r="M109" s="6">
        <v>0.44444444444444442</v>
      </c>
      <c r="N109" s="93">
        <v>29</v>
      </c>
      <c r="O109" s="71">
        <v>24</v>
      </c>
      <c r="P109" s="6">
        <v>0.82758620689655171</v>
      </c>
      <c r="Q109" s="90">
        <v>3</v>
      </c>
      <c r="R109" s="34">
        <v>0.10344827586206896</v>
      </c>
      <c r="S109" s="71">
        <v>0</v>
      </c>
      <c r="T109" s="6">
        <v>0</v>
      </c>
      <c r="U109" s="90">
        <v>27</v>
      </c>
      <c r="V109" s="34">
        <v>0.93103448275862066</v>
      </c>
      <c r="W109" s="71">
        <v>27</v>
      </c>
      <c r="X109" s="6">
        <v>0.93103448275862066</v>
      </c>
      <c r="Y109" s="90">
        <v>27</v>
      </c>
      <c r="Z109" s="34">
        <v>0.93103448275862066</v>
      </c>
      <c r="AA109" s="71">
        <v>27</v>
      </c>
      <c r="AB109" s="6">
        <v>0.93103448275862066</v>
      </c>
      <c r="AC109" s="90">
        <v>11</v>
      </c>
      <c r="AD109" s="34">
        <v>0.37931034482758619</v>
      </c>
      <c r="AE109" s="71">
        <v>29</v>
      </c>
      <c r="AF109" s="6">
        <v>1</v>
      </c>
      <c r="AG109" s="90">
        <v>29</v>
      </c>
      <c r="AH109" s="34">
        <v>1</v>
      </c>
      <c r="AI109" s="71">
        <v>29</v>
      </c>
      <c r="AJ109" s="6">
        <v>1</v>
      </c>
      <c r="AK109" s="90">
        <v>29</v>
      </c>
      <c r="AL109" s="34">
        <v>1</v>
      </c>
      <c r="AM109" s="71">
        <v>28</v>
      </c>
      <c r="AN109" s="6">
        <v>0.96551724137931039</v>
      </c>
      <c r="AO109" s="90">
        <v>27</v>
      </c>
      <c r="AP109" s="34">
        <v>0.93103448275862066</v>
      </c>
      <c r="AQ109" s="71">
        <v>22</v>
      </c>
      <c r="AR109" s="6">
        <v>0.75862068965517238</v>
      </c>
      <c r="AS109" s="90">
        <v>28</v>
      </c>
      <c r="AT109" s="34">
        <v>0.96551724137931039</v>
      </c>
      <c r="AU109" s="71">
        <v>29</v>
      </c>
      <c r="AV109" s="6">
        <v>1</v>
      </c>
    </row>
    <row r="110" spans="1:48" x14ac:dyDescent="0.25">
      <c r="A110" s="3" t="s">
        <v>511</v>
      </c>
      <c r="B110" s="71">
        <v>88</v>
      </c>
      <c r="C110" s="90">
        <v>73</v>
      </c>
      <c r="D110" s="34">
        <v>0.82954545454545459</v>
      </c>
      <c r="E110" s="71">
        <v>0</v>
      </c>
      <c r="F110" s="6">
        <v>0</v>
      </c>
      <c r="G110" s="90">
        <v>52</v>
      </c>
      <c r="H110" s="34">
        <v>0.71232876712328763</v>
      </c>
      <c r="I110" s="71">
        <v>73</v>
      </c>
      <c r="J110" s="90">
        <v>51</v>
      </c>
      <c r="K110" s="34">
        <v>0.69863013698630139</v>
      </c>
      <c r="L110" s="71">
        <v>22</v>
      </c>
      <c r="M110" s="6">
        <v>0.30136986301369861</v>
      </c>
      <c r="N110" s="93">
        <v>73</v>
      </c>
      <c r="O110" s="71">
        <v>0</v>
      </c>
      <c r="P110" s="6">
        <v>0</v>
      </c>
      <c r="Q110" s="90">
        <v>6</v>
      </c>
      <c r="R110" s="34">
        <v>8.2191780821917804E-2</v>
      </c>
      <c r="S110" s="71">
        <v>67</v>
      </c>
      <c r="T110" s="6">
        <v>0.9178082191780822</v>
      </c>
      <c r="U110" s="90">
        <v>72</v>
      </c>
      <c r="V110" s="34">
        <v>0.98630136986301364</v>
      </c>
      <c r="W110" s="71">
        <v>72</v>
      </c>
      <c r="X110" s="6">
        <v>0.98630136986301364</v>
      </c>
      <c r="Y110" s="90">
        <v>71</v>
      </c>
      <c r="Z110" s="34">
        <v>0.9726027397260274</v>
      </c>
      <c r="AA110" s="71">
        <v>72</v>
      </c>
      <c r="AB110" s="6">
        <v>0.98630136986301364</v>
      </c>
      <c r="AC110" s="90">
        <v>7</v>
      </c>
      <c r="AD110" s="34">
        <v>9.5890410958904104E-2</v>
      </c>
      <c r="AE110" s="71">
        <v>73</v>
      </c>
      <c r="AF110" s="6">
        <v>1</v>
      </c>
      <c r="AG110" s="90">
        <v>60</v>
      </c>
      <c r="AH110" s="34">
        <v>0.82191780821917804</v>
      </c>
      <c r="AI110" s="71">
        <v>57</v>
      </c>
      <c r="AJ110" s="6">
        <v>0.78082191780821919</v>
      </c>
      <c r="AK110" s="90">
        <v>56</v>
      </c>
      <c r="AL110" s="34">
        <v>0.76712328767123283</v>
      </c>
      <c r="AM110" s="71">
        <v>54</v>
      </c>
      <c r="AN110" s="6">
        <v>0.73972602739726023</v>
      </c>
      <c r="AO110" s="90">
        <v>58</v>
      </c>
      <c r="AP110" s="34">
        <v>0.79452054794520544</v>
      </c>
      <c r="AQ110" s="71">
        <v>43</v>
      </c>
      <c r="AR110" s="6">
        <v>0.58904109589041098</v>
      </c>
      <c r="AS110" s="90">
        <v>55</v>
      </c>
      <c r="AT110" s="34">
        <v>0.75342465753424659</v>
      </c>
      <c r="AU110" s="71">
        <v>73</v>
      </c>
      <c r="AV110" s="6">
        <v>1</v>
      </c>
    </row>
    <row r="111" spans="1:48" x14ac:dyDescent="0.25">
      <c r="A111" s="3" t="s">
        <v>512</v>
      </c>
      <c r="B111" s="71">
        <v>205</v>
      </c>
      <c r="C111" s="90">
        <v>2</v>
      </c>
      <c r="D111" s="34">
        <v>9.7560975609756097E-3</v>
      </c>
      <c r="E111" s="71">
        <v>0</v>
      </c>
      <c r="F111" s="6">
        <v>0</v>
      </c>
      <c r="G111" s="90">
        <v>0</v>
      </c>
      <c r="H111" s="34">
        <v>0</v>
      </c>
      <c r="I111" s="71">
        <v>0</v>
      </c>
      <c r="J111" s="90">
        <v>0</v>
      </c>
      <c r="K111" s="34">
        <v>0</v>
      </c>
      <c r="L111" s="71">
        <v>0</v>
      </c>
      <c r="M111" s="6">
        <v>0</v>
      </c>
      <c r="N111" s="93">
        <v>2</v>
      </c>
      <c r="O111" s="71">
        <v>0</v>
      </c>
      <c r="P111" s="6">
        <v>0</v>
      </c>
      <c r="Q111" s="90">
        <v>1</v>
      </c>
      <c r="R111" s="34">
        <v>0.5</v>
      </c>
      <c r="S111" s="71">
        <v>0</v>
      </c>
      <c r="T111" s="6">
        <v>0</v>
      </c>
      <c r="U111" s="90">
        <v>2</v>
      </c>
      <c r="V111" s="34">
        <v>1</v>
      </c>
      <c r="W111" s="71">
        <v>2</v>
      </c>
      <c r="X111" s="6">
        <v>1</v>
      </c>
      <c r="Y111" s="90">
        <v>2</v>
      </c>
      <c r="Z111" s="34">
        <v>1</v>
      </c>
      <c r="AA111" s="71">
        <v>1</v>
      </c>
      <c r="AB111" s="6">
        <v>0.5</v>
      </c>
      <c r="AC111" s="90">
        <v>1</v>
      </c>
      <c r="AD111" s="34">
        <v>0.5</v>
      </c>
      <c r="AE111" s="71">
        <v>2</v>
      </c>
      <c r="AF111" s="6">
        <v>1</v>
      </c>
      <c r="AG111" s="90">
        <v>2</v>
      </c>
      <c r="AH111" s="34">
        <v>1</v>
      </c>
      <c r="AI111" s="71">
        <v>2</v>
      </c>
      <c r="AJ111" s="6">
        <v>1</v>
      </c>
      <c r="AK111" s="90">
        <v>2</v>
      </c>
      <c r="AL111" s="34">
        <v>1</v>
      </c>
      <c r="AM111" s="71">
        <v>2</v>
      </c>
      <c r="AN111" s="6">
        <v>1</v>
      </c>
      <c r="AO111" s="90">
        <v>1</v>
      </c>
      <c r="AP111" s="34">
        <v>0.5</v>
      </c>
      <c r="AQ111" s="71">
        <v>2</v>
      </c>
      <c r="AR111" s="6">
        <v>1</v>
      </c>
      <c r="AS111" s="90">
        <v>2</v>
      </c>
      <c r="AT111" s="34">
        <v>1</v>
      </c>
      <c r="AU111" s="71">
        <v>2</v>
      </c>
      <c r="AV111" s="6">
        <v>1</v>
      </c>
    </row>
    <row r="112" spans="1:48" x14ac:dyDescent="0.25">
      <c r="A112" s="2" t="s">
        <v>538</v>
      </c>
      <c r="B112" s="71">
        <v>215</v>
      </c>
      <c r="C112" s="90">
        <v>39</v>
      </c>
      <c r="D112" s="34">
        <v>0.18139534883720931</v>
      </c>
      <c r="E112" s="71">
        <v>0</v>
      </c>
      <c r="F112" s="6">
        <v>0</v>
      </c>
      <c r="G112" s="90">
        <v>25</v>
      </c>
      <c r="H112" s="34">
        <v>0.64102564102564108</v>
      </c>
      <c r="I112" s="71">
        <v>10</v>
      </c>
      <c r="J112" s="90">
        <v>4</v>
      </c>
      <c r="K112" s="34">
        <v>0.4</v>
      </c>
      <c r="L112" s="71">
        <v>6</v>
      </c>
      <c r="M112" s="6">
        <v>0.6</v>
      </c>
      <c r="N112" s="93">
        <v>15</v>
      </c>
      <c r="O112" s="71">
        <v>0</v>
      </c>
      <c r="P112" s="6">
        <v>0</v>
      </c>
      <c r="Q112" s="90">
        <v>3</v>
      </c>
      <c r="R112" s="34">
        <v>0.2</v>
      </c>
      <c r="S112" s="71">
        <v>4</v>
      </c>
      <c r="T112" s="6">
        <v>0.26666666666666666</v>
      </c>
      <c r="U112" s="90">
        <v>39</v>
      </c>
      <c r="V112" s="34">
        <v>1</v>
      </c>
      <c r="W112" s="71">
        <v>26</v>
      </c>
      <c r="X112" s="6">
        <v>0.66666666666666663</v>
      </c>
      <c r="Y112" s="90">
        <v>39</v>
      </c>
      <c r="Z112" s="34">
        <v>1</v>
      </c>
      <c r="AA112" s="71">
        <v>38</v>
      </c>
      <c r="AB112" s="6">
        <v>0.97435897435897434</v>
      </c>
      <c r="AC112" s="90">
        <v>4</v>
      </c>
      <c r="AD112" s="34">
        <v>0.10256410256410256</v>
      </c>
      <c r="AE112" s="71">
        <v>39</v>
      </c>
      <c r="AF112" s="6">
        <v>1</v>
      </c>
      <c r="AG112" s="90">
        <v>37</v>
      </c>
      <c r="AH112" s="34">
        <v>0.94871794871794868</v>
      </c>
      <c r="AI112" s="71">
        <v>38</v>
      </c>
      <c r="AJ112" s="6">
        <v>0.97435897435897434</v>
      </c>
      <c r="AK112" s="90">
        <v>29</v>
      </c>
      <c r="AL112" s="34">
        <v>0.74358974358974361</v>
      </c>
      <c r="AM112" s="71">
        <v>26</v>
      </c>
      <c r="AN112" s="6">
        <v>0.66666666666666663</v>
      </c>
      <c r="AO112" s="90">
        <v>30</v>
      </c>
      <c r="AP112" s="34">
        <v>0.76923076923076927</v>
      </c>
      <c r="AQ112" s="71">
        <v>25</v>
      </c>
      <c r="AR112" s="6">
        <v>0.64102564102564108</v>
      </c>
      <c r="AS112" s="90">
        <v>35</v>
      </c>
      <c r="AT112" s="34">
        <v>0.89743589743589747</v>
      </c>
      <c r="AU112" s="71">
        <v>39</v>
      </c>
      <c r="AV112" s="6">
        <v>1</v>
      </c>
    </row>
    <row r="113" spans="1:48" x14ac:dyDescent="0.25">
      <c r="A113" s="3" t="s">
        <v>435</v>
      </c>
      <c r="B113" s="71">
        <v>47</v>
      </c>
      <c r="C113" s="90">
        <v>7</v>
      </c>
      <c r="D113" s="34">
        <v>0.14893617021276595</v>
      </c>
      <c r="E113" s="71">
        <v>0</v>
      </c>
      <c r="F113" s="6">
        <v>0</v>
      </c>
      <c r="G113" s="90">
        <v>6</v>
      </c>
      <c r="H113" s="34">
        <v>0.8571428571428571</v>
      </c>
      <c r="I113" s="71">
        <v>7</v>
      </c>
      <c r="J113" s="90">
        <v>3</v>
      </c>
      <c r="K113" s="34">
        <v>0.42857142857142855</v>
      </c>
      <c r="L113" s="71">
        <v>4</v>
      </c>
      <c r="M113" s="6">
        <v>0.5714285714285714</v>
      </c>
      <c r="N113" s="93">
        <v>7</v>
      </c>
      <c r="O113" s="71">
        <v>0</v>
      </c>
      <c r="P113" s="6">
        <v>0</v>
      </c>
      <c r="Q113" s="90">
        <v>3</v>
      </c>
      <c r="R113" s="34">
        <v>0.42857142857142855</v>
      </c>
      <c r="S113" s="71">
        <v>1</v>
      </c>
      <c r="T113" s="6">
        <v>0.14285714285714285</v>
      </c>
      <c r="U113" s="90">
        <v>7</v>
      </c>
      <c r="V113" s="34">
        <v>1</v>
      </c>
      <c r="W113" s="71">
        <v>7</v>
      </c>
      <c r="X113" s="6">
        <v>1</v>
      </c>
      <c r="Y113" s="90">
        <v>7</v>
      </c>
      <c r="Z113" s="34">
        <v>1</v>
      </c>
      <c r="AA113" s="71">
        <v>6</v>
      </c>
      <c r="AB113" s="6">
        <v>0.8571428571428571</v>
      </c>
      <c r="AC113" s="90">
        <v>3</v>
      </c>
      <c r="AD113" s="34">
        <v>0.42857142857142855</v>
      </c>
      <c r="AE113" s="71">
        <v>7</v>
      </c>
      <c r="AF113" s="6">
        <v>1</v>
      </c>
      <c r="AG113" s="90">
        <v>6</v>
      </c>
      <c r="AH113" s="34">
        <v>0.8571428571428571</v>
      </c>
      <c r="AI113" s="71">
        <v>7</v>
      </c>
      <c r="AJ113" s="6">
        <v>1</v>
      </c>
      <c r="AK113" s="90">
        <v>6</v>
      </c>
      <c r="AL113" s="34">
        <v>0.8571428571428571</v>
      </c>
      <c r="AM113" s="71">
        <v>6</v>
      </c>
      <c r="AN113" s="6">
        <v>0.8571428571428571</v>
      </c>
      <c r="AO113" s="90">
        <v>6</v>
      </c>
      <c r="AP113" s="34">
        <v>0.8571428571428571</v>
      </c>
      <c r="AQ113" s="71">
        <v>4</v>
      </c>
      <c r="AR113" s="6">
        <v>0.5714285714285714</v>
      </c>
      <c r="AS113" s="90">
        <v>5</v>
      </c>
      <c r="AT113" s="34">
        <v>0.7142857142857143</v>
      </c>
      <c r="AU113" s="71">
        <v>7</v>
      </c>
      <c r="AV113" s="6">
        <v>1</v>
      </c>
    </row>
    <row r="114" spans="1:48" x14ac:dyDescent="0.25">
      <c r="A114" s="3" t="s">
        <v>436</v>
      </c>
      <c r="B114" s="71">
        <v>111</v>
      </c>
      <c r="C114" s="90">
        <v>29</v>
      </c>
      <c r="D114" s="34">
        <v>0.26126126126126126</v>
      </c>
      <c r="E114" s="71">
        <v>0</v>
      </c>
      <c r="F114" s="6">
        <v>0</v>
      </c>
      <c r="G114" s="90">
        <v>16</v>
      </c>
      <c r="H114" s="34">
        <v>0.55172413793103448</v>
      </c>
      <c r="I114" s="71">
        <v>0</v>
      </c>
      <c r="J114" s="90">
        <v>0</v>
      </c>
      <c r="K114" s="34">
        <v>0</v>
      </c>
      <c r="L114" s="71">
        <v>0</v>
      </c>
      <c r="M114" s="6">
        <v>0</v>
      </c>
      <c r="N114" s="93">
        <v>5</v>
      </c>
      <c r="O114" s="71">
        <v>0</v>
      </c>
      <c r="P114" s="6">
        <v>0</v>
      </c>
      <c r="Q114" s="90">
        <v>0</v>
      </c>
      <c r="R114" s="34">
        <v>0</v>
      </c>
      <c r="S114" s="71">
        <v>0</v>
      </c>
      <c r="T114" s="6">
        <v>0</v>
      </c>
      <c r="U114" s="90">
        <v>29</v>
      </c>
      <c r="V114" s="34">
        <v>1</v>
      </c>
      <c r="W114" s="71">
        <v>16</v>
      </c>
      <c r="X114" s="6">
        <v>0.55172413793103448</v>
      </c>
      <c r="Y114" s="90">
        <v>29</v>
      </c>
      <c r="Z114" s="34">
        <v>1</v>
      </c>
      <c r="AA114" s="71">
        <v>29</v>
      </c>
      <c r="AB114" s="6">
        <v>1</v>
      </c>
      <c r="AC114" s="90">
        <v>1</v>
      </c>
      <c r="AD114" s="34">
        <v>3.4482758620689655E-2</v>
      </c>
      <c r="AE114" s="71">
        <v>29</v>
      </c>
      <c r="AF114" s="6">
        <v>1</v>
      </c>
      <c r="AG114" s="90">
        <v>28</v>
      </c>
      <c r="AH114" s="34">
        <v>0.96551724137931039</v>
      </c>
      <c r="AI114" s="71">
        <v>28</v>
      </c>
      <c r="AJ114" s="6">
        <v>0.96551724137931039</v>
      </c>
      <c r="AK114" s="90">
        <v>20</v>
      </c>
      <c r="AL114" s="34">
        <v>0.68965517241379315</v>
      </c>
      <c r="AM114" s="71">
        <v>18</v>
      </c>
      <c r="AN114" s="6">
        <v>0.62068965517241381</v>
      </c>
      <c r="AO114" s="90">
        <v>22</v>
      </c>
      <c r="AP114" s="34">
        <v>0.75862068965517238</v>
      </c>
      <c r="AQ114" s="71">
        <v>19</v>
      </c>
      <c r="AR114" s="6">
        <v>0.65517241379310343</v>
      </c>
      <c r="AS114" s="90">
        <v>27</v>
      </c>
      <c r="AT114" s="34">
        <v>0.93103448275862066</v>
      </c>
      <c r="AU114" s="71">
        <v>29</v>
      </c>
      <c r="AV114" s="6">
        <v>1</v>
      </c>
    </row>
    <row r="115" spans="1:48" x14ac:dyDescent="0.25">
      <c r="A115" s="3" t="s">
        <v>437</v>
      </c>
      <c r="B115" s="71">
        <v>3</v>
      </c>
      <c r="C115" s="90">
        <v>0</v>
      </c>
      <c r="D115" s="34">
        <v>0</v>
      </c>
      <c r="E115" s="71">
        <v>0</v>
      </c>
      <c r="F115" s="6">
        <v>0</v>
      </c>
      <c r="G115" s="90">
        <v>0</v>
      </c>
      <c r="H115" s="34">
        <v>0</v>
      </c>
      <c r="I115" s="71">
        <v>0</v>
      </c>
      <c r="J115" s="90">
        <v>0</v>
      </c>
      <c r="K115" s="34">
        <v>0</v>
      </c>
      <c r="L115" s="71">
        <v>0</v>
      </c>
      <c r="M115" s="6">
        <v>0</v>
      </c>
      <c r="N115" s="93">
        <v>0</v>
      </c>
      <c r="O115" s="71">
        <v>0</v>
      </c>
      <c r="P115" s="6">
        <v>0</v>
      </c>
      <c r="Q115" s="90">
        <v>0</v>
      </c>
      <c r="R115" s="34">
        <v>0</v>
      </c>
      <c r="S115" s="71">
        <v>0</v>
      </c>
      <c r="T115" s="6">
        <v>0</v>
      </c>
      <c r="U115" s="90">
        <v>0</v>
      </c>
      <c r="V115" s="34">
        <v>0</v>
      </c>
      <c r="W115" s="71">
        <v>0</v>
      </c>
      <c r="X115" s="6">
        <v>0</v>
      </c>
      <c r="Y115" s="90">
        <v>0</v>
      </c>
      <c r="Z115" s="34">
        <v>0</v>
      </c>
      <c r="AA115" s="71">
        <v>0</v>
      </c>
      <c r="AB115" s="6">
        <v>0</v>
      </c>
      <c r="AC115" s="90">
        <v>0</v>
      </c>
      <c r="AD115" s="34">
        <v>0</v>
      </c>
      <c r="AE115" s="71">
        <v>0</v>
      </c>
      <c r="AF115" s="6">
        <v>0</v>
      </c>
      <c r="AG115" s="90">
        <v>0</v>
      </c>
      <c r="AH115" s="34">
        <v>0</v>
      </c>
      <c r="AI115" s="71">
        <v>0</v>
      </c>
      <c r="AJ115" s="6">
        <v>0</v>
      </c>
      <c r="AK115" s="90">
        <v>0</v>
      </c>
      <c r="AL115" s="34">
        <v>0</v>
      </c>
      <c r="AM115" s="71">
        <v>0</v>
      </c>
      <c r="AN115" s="6">
        <v>0</v>
      </c>
      <c r="AO115" s="90">
        <v>0</v>
      </c>
      <c r="AP115" s="34">
        <v>0</v>
      </c>
      <c r="AQ115" s="71">
        <v>0</v>
      </c>
      <c r="AR115" s="6">
        <v>0</v>
      </c>
      <c r="AS115" s="90">
        <v>0</v>
      </c>
      <c r="AT115" s="34">
        <v>0</v>
      </c>
      <c r="AU115" s="71">
        <v>0</v>
      </c>
      <c r="AV115" s="6">
        <v>0</v>
      </c>
    </row>
    <row r="116" spans="1:48" x14ac:dyDescent="0.25">
      <c r="A116" s="3" t="s">
        <v>438</v>
      </c>
      <c r="B116" s="71">
        <v>8</v>
      </c>
      <c r="C116" s="90">
        <v>0</v>
      </c>
      <c r="D116" s="34">
        <v>0</v>
      </c>
      <c r="E116" s="71">
        <v>0</v>
      </c>
      <c r="F116" s="6">
        <v>0</v>
      </c>
      <c r="G116" s="90">
        <v>0</v>
      </c>
      <c r="H116" s="34">
        <v>0</v>
      </c>
      <c r="I116" s="71">
        <v>0</v>
      </c>
      <c r="J116" s="90">
        <v>0</v>
      </c>
      <c r="K116" s="34">
        <v>0</v>
      </c>
      <c r="L116" s="71">
        <v>0</v>
      </c>
      <c r="M116" s="6">
        <v>0</v>
      </c>
      <c r="N116" s="93">
        <v>0</v>
      </c>
      <c r="O116" s="71">
        <v>0</v>
      </c>
      <c r="P116" s="6">
        <v>0</v>
      </c>
      <c r="Q116" s="90">
        <v>0</v>
      </c>
      <c r="R116" s="34">
        <v>0</v>
      </c>
      <c r="S116" s="71">
        <v>0</v>
      </c>
      <c r="T116" s="6">
        <v>0</v>
      </c>
      <c r="U116" s="90">
        <v>0</v>
      </c>
      <c r="V116" s="34">
        <v>0</v>
      </c>
      <c r="W116" s="71">
        <v>0</v>
      </c>
      <c r="X116" s="6">
        <v>0</v>
      </c>
      <c r="Y116" s="90">
        <v>0</v>
      </c>
      <c r="Z116" s="34">
        <v>0</v>
      </c>
      <c r="AA116" s="71">
        <v>0</v>
      </c>
      <c r="AB116" s="6">
        <v>0</v>
      </c>
      <c r="AC116" s="90">
        <v>0</v>
      </c>
      <c r="AD116" s="34">
        <v>0</v>
      </c>
      <c r="AE116" s="71">
        <v>0</v>
      </c>
      <c r="AF116" s="6">
        <v>0</v>
      </c>
      <c r="AG116" s="90">
        <v>0</v>
      </c>
      <c r="AH116" s="34">
        <v>0</v>
      </c>
      <c r="AI116" s="71">
        <v>0</v>
      </c>
      <c r="AJ116" s="6">
        <v>0</v>
      </c>
      <c r="AK116" s="90">
        <v>0</v>
      </c>
      <c r="AL116" s="34">
        <v>0</v>
      </c>
      <c r="AM116" s="71">
        <v>0</v>
      </c>
      <c r="AN116" s="6">
        <v>0</v>
      </c>
      <c r="AO116" s="90">
        <v>0</v>
      </c>
      <c r="AP116" s="34">
        <v>0</v>
      </c>
      <c r="AQ116" s="71">
        <v>0</v>
      </c>
      <c r="AR116" s="6">
        <v>0</v>
      </c>
      <c r="AS116" s="90">
        <v>0</v>
      </c>
      <c r="AT116" s="34">
        <v>0</v>
      </c>
      <c r="AU116" s="71">
        <v>0</v>
      </c>
      <c r="AV116" s="6">
        <v>0</v>
      </c>
    </row>
    <row r="117" spans="1:48" x14ac:dyDescent="0.25">
      <c r="A117" s="3" t="s">
        <v>551</v>
      </c>
      <c r="B117" s="71">
        <v>46</v>
      </c>
      <c r="C117" s="90">
        <v>3</v>
      </c>
      <c r="D117" s="34">
        <v>6.5217391304347824E-2</v>
      </c>
      <c r="E117" s="71">
        <v>0</v>
      </c>
      <c r="F117" s="6">
        <v>0</v>
      </c>
      <c r="G117" s="90">
        <v>3</v>
      </c>
      <c r="H117" s="34">
        <v>1</v>
      </c>
      <c r="I117" s="71">
        <v>3</v>
      </c>
      <c r="J117" s="90">
        <v>1</v>
      </c>
      <c r="K117" s="34">
        <v>0.33333333333333331</v>
      </c>
      <c r="L117" s="71">
        <v>2</v>
      </c>
      <c r="M117" s="6">
        <v>0.66666666666666663</v>
      </c>
      <c r="N117" s="93">
        <v>3</v>
      </c>
      <c r="O117" s="71">
        <v>0</v>
      </c>
      <c r="P117" s="6">
        <v>0</v>
      </c>
      <c r="Q117" s="90">
        <v>0</v>
      </c>
      <c r="R117" s="34">
        <v>0</v>
      </c>
      <c r="S117" s="71">
        <v>3</v>
      </c>
      <c r="T117" s="6">
        <v>1</v>
      </c>
      <c r="U117" s="90">
        <v>3</v>
      </c>
      <c r="V117" s="34">
        <v>1</v>
      </c>
      <c r="W117" s="71">
        <v>3</v>
      </c>
      <c r="X117" s="6">
        <v>1</v>
      </c>
      <c r="Y117" s="90">
        <v>3</v>
      </c>
      <c r="Z117" s="34">
        <v>1</v>
      </c>
      <c r="AA117" s="71">
        <v>3</v>
      </c>
      <c r="AB117" s="6">
        <v>1</v>
      </c>
      <c r="AC117" s="90">
        <v>0</v>
      </c>
      <c r="AD117" s="34">
        <v>0</v>
      </c>
      <c r="AE117" s="71">
        <v>3</v>
      </c>
      <c r="AF117" s="6">
        <v>1</v>
      </c>
      <c r="AG117" s="90">
        <v>3</v>
      </c>
      <c r="AH117" s="34">
        <v>1</v>
      </c>
      <c r="AI117" s="71">
        <v>3</v>
      </c>
      <c r="AJ117" s="6">
        <v>1</v>
      </c>
      <c r="AK117" s="90">
        <v>3</v>
      </c>
      <c r="AL117" s="34">
        <v>1</v>
      </c>
      <c r="AM117" s="71">
        <v>2</v>
      </c>
      <c r="AN117" s="6">
        <v>0.66666666666666663</v>
      </c>
      <c r="AO117" s="90">
        <v>2</v>
      </c>
      <c r="AP117" s="34">
        <v>0.66666666666666663</v>
      </c>
      <c r="AQ117" s="71">
        <v>2</v>
      </c>
      <c r="AR117" s="6">
        <v>0.66666666666666663</v>
      </c>
      <c r="AS117" s="90">
        <v>3</v>
      </c>
      <c r="AT117" s="34">
        <v>1</v>
      </c>
      <c r="AU117" s="71">
        <v>3</v>
      </c>
      <c r="AV117" s="6">
        <v>1</v>
      </c>
    </row>
    <row r="118" spans="1:48" x14ac:dyDescent="0.25">
      <c r="A118" s="2" t="s">
        <v>546</v>
      </c>
      <c r="B118" s="71">
        <v>137</v>
      </c>
      <c r="C118" s="90">
        <v>35</v>
      </c>
      <c r="D118" s="34">
        <v>0.25547445255474455</v>
      </c>
      <c r="E118" s="71">
        <v>2</v>
      </c>
      <c r="F118" s="6">
        <v>5.7142857142857141E-2</v>
      </c>
      <c r="G118" s="90">
        <v>10</v>
      </c>
      <c r="H118" s="34">
        <v>0.2857142857142857</v>
      </c>
      <c r="I118" s="71">
        <v>12</v>
      </c>
      <c r="J118" s="90">
        <v>10</v>
      </c>
      <c r="K118" s="34">
        <v>0.83333333333333337</v>
      </c>
      <c r="L118" s="71">
        <v>2</v>
      </c>
      <c r="M118" s="6">
        <v>0.16666666666666666</v>
      </c>
      <c r="N118" s="93">
        <v>20</v>
      </c>
      <c r="O118" s="71">
        <v>2</v>
      </c>
      <c r="P118" s="6">
        <v>0.1</v>
      </c>
      <c r="Q118" s="90">
        <v>0</v>
      </c>
      <c r="R118" s="34">
        <v>0</v>
      </c>
      <c r="S118" s="71">
        <v>2</v>
      </c>
      <c r="T118" s="6">
        <v>0.1</v>
      </c>
      <c r="U118" s="90">
        <v>25</v>
      </c>
      <c r="V118" s="34">
        <v>0.7142857142857143</v>
      </c>
      <c r="W118" s="71">
        <v>19</v>
      </c>
      <c r="X118" s="6">
        <v>0.54285714285714282</v>
      </c>
      <c r="Y118" s="90">
        <v>22</v>
      </c>
      <c r="Z118" s="34">
        <v>0.62857142857142856</v>
      </c>
      <c r="AA118" s="71">
        <v>24</v>
      </c>
      <c r="AB118" s="6">
        <v>0.68571428571428572</v>
      </c>
      <c r="AC118" s="90">
        <v>14</v>
      </c>
      <c r="AD118" s="34">
        <v>0.4</v>
      </c>
      <c r="AE118" s="71">
        <v>35</v>
      </c>
      <c r="AF118" s="6">
        <v>1</v>
      </c>
      <c r="AG118" s="90">
        <v>33</v>
      </c>
      <c r="AH118" s="34">
        <v>0.94285714285714284</v>
      </c>
      <c r="AI118" s="71">
        <v>32</v>
      </c>
      <c r="AJ118" s="6">
        <v>0.91428571428571426</v>
      </c>
      <c r="AK118" s="90">
        <v>34</v>
      </c>
      <c r="AL118" s="34">
        <v>0.97142857142857142</v>
      </c>
      <c r="AM118" s="71">
        <v>25</v>
      </c>
      <c r="AN118" s="6">
        <v>0.7142857142857143</v>
      </c>
      <c r="AO118" s="90">
        <v>30</v>
      </c>
      <c r="AP118" s="34">
        <v>0.8571428571428571</v>
      </c>
      <c r="AQ118" s="71">
        <v>29</v>
      </c>
      <c r="AR118" s="6">
        <v>0.82857142857142863</v>
      </c>
      <c r="AS118" s="90">
        <v>29</v>
      </c>
      <c r="AT118" s="34">
        <v>0.82857142857142863</v>
      </c>
      <c r="AU118" s="71">
        <v>35</v>
      </c>
      <c r="AV118" s="6">
        <v>1</v>
      </c>
    </row>
    <row r="119" spans="1:48" x14ac:dyDescent="0.25">
      <c r="A119" s="3" t="s">
        <v>513</v>
      </c>
      <c r="B119" s="71">
        <v>53</v>
      </c>
      <c r="C119" s="90">
        <v>14</v>
      </c>
      <c r="D119" s="34">
        <v>0.26415094339622641</v>
      </c>
      <c r="E119" s="71">
        <v>0</v>
      </c>
      <c r="F119" s="6">
        <v>0</v>
      </c>
      <c r="G119" s="90">
        <v>1</v>
      </c>
      <c r="H119" s="34">
        <v>7.1428571428571425E-2</v>
      </c>
      <c r="I119" s="71">
        <v>0</v>
      </c>
      <c r="J119" s="90">
        <v>0</v>
      </c>
      <c r="K119" s="34">
        <v>0</v>
      </c>
      <c r="L119" s="71">
        <v>0</v>
      </c>
      <c r="M119" s="6">
        <v>0</v>
      </c>
      <c r="N119" s="93">
        <v>6</v>
      </c>
      <c r="O119" s="71">
        <v>0</v>
      </c>
      <c r="P119" s="6">
        <v>0</v>
      </c>
      <c r="Q119" s="90">
        <v>0</v>
      </c>
      <c r="R119" s="34">
        <v>0</v>
      </c>
      <c r="S119" s="71">
        <v>0</v>
      </c>
      <c r="T119" s="6">
        <v>0</v>
      </c>
      <c r="U119" s="90">
        <v>5</v>
      </c>
      <c r="V119" s="34">
        <v>0.35714285714285715</v>
      </c>
      <c r="W119" s="71">
        <v>3</v>
      </c>
      <c r="X119" s="6">
        <v>0.21428571428571427</v>
      </c>
      <c r="Y119" s="90">
        <v>3</v>
      </c>
      <c r="Z119" s="34">
        <v>0.21428571428571427</v>
      </c>
      <c r="AA119" s="71">
        <v>5</v>
      </c>
      <c r="AB119" s="6">
        <v>0.35714285714285715</v>
      </c>
      <c r="AC119" s="90">
        <v>5</v>
      </c>
      <c r="AD119" s="34">
        <v>0.35714285714285715</v>
      </c>
      <c r="AE119" s="71">
        <v>14</v>
      </c>
      <c r="AF119" s="6">
        <v>1</v>
      </c>
      <c r="AG119" s="90">
        <v>13</v>
      </c>
      <c r="AH119" s="34">
        <v>0.9285714285714286</v>
      </c>
      <c r="AI119" s="71">
        <v>14</v>
      </c>
      <c r="AJ119" s="6">
        <v>1</v>
      </c>
      <c r="AK119" s="90">
        <v>14</v>
      </c>
      <c r="AL119" s="34">
        <v>1</v>
      </c>
      <c r="AM119" s="71">
        <v>11</v>
      </c>
      <c r="AN119" s="6">
        <v>0.7857142857142857</v>
      </c>
      <c r="AO119" s="90">
        <v>13</v>
      </c>
      <c r="AP119" s="34">
        <v>0.9285714285714286</v>
      </c>
      <c r="AQ119" s="71">
        <v>10</v>
      </c>
      <c r="AR119" s="6">
        <v>0.7142857142857143</v>
      </c>
      <c r="AS119" s="90">
        <v>12</v>
      </c>
      <c r="AT119" s="34">
        <v>0.8571428571428571</v>
      </c>
      <c r="AU119" s="71">
        <v>14</v>
      </c>
      <c r="AV119" s="6">
        <v>1</v>
      </c>
    </row>
    <row r="120" spans="1:48" x14ac:dyDescent="0.25">
      <c r="A120" s="3" t="s">
        <v>514</v>
      </c>
      <c r="B120" s="71">
        <v>17</v>
      </c>
      <c r="C120" s="90">
        <v>5</v>
      </c>
      <c r="D120" s="34">
        <v>0.29411764705882354</v>
      </c>
      <c r="E120" s="71">
        <v>1</v>
      </c>
      <c r="F120" s="6">
        <v>0.2</v>
      </c>
      <c r="G120" s="90">
        <v>3</v>
      </c>
      <c r="H120" s="34">
        <v>0.6</v>
      </c>
      <c r="I120" s="71">
        <v>0</v>
      </c>
      <c r="J120" s="90">
        <v>0</v>
      </c>
      <c r="K120" s="34">
        <v>0</v>
      </c>
      <c r="L120" s="71">
        <v>0</v>
      </c>
      <c r="M120" s="6">
        <v>0</v>
      </c>
      <c r="N120" s="93">
        <v>4</v>
      </c>
      <c r="O120" s="71">
        <v>2</v>
      </c>
      <c r="P120" s="6">
        <v>0.5</v>
      </c>
      <c r="Q120" s="90">
        <v>0</v>
      </c>
      <c r="R120" s="34">
        <v>0</v>
      </c>
      <c r="S120" s="71">
        <v>2</v>
      </c>
      <c r="T120" s="6">
        <v>0.5</v>
      </c>
      <c r="U120" s="90">
        <v>5</v>
      </c>
      <c r="V120" s="34">
        <v>1</v>
      </c>
      <c r="W120" s="71">
        <v>5</v>
      </c>
      <c r="X120" s="6">
        <v>1</v>
      </c>
      <c r="Y120" s="90">
        <v>5</v>
      </c>
      <c r="Z120" s="34">
        <v>1</v>
      </c>
      <c r="AA120" s="71">
        <v>5</v>
      </c>
      <c r="AB120" s="6">
        <v>1</v>
      </c>
      <c r="AC120" s="90">
        <v>2</v>
      </c>
      <c r="AD120" s="34">
        <v>0.4</v>
      </c>
      <c r="AE120" s="71">
        <v>5</v>
      </c>
      <c r="AF120" s="6">
        <v>1</v>
      </c>
      <c r="AG120" s="90">
        <v>4</v>
      </c>
      <c r="AH120" s="34">
        <v>0.8</v>
      </c>
      <c r="AI120" s="71">
        <v>3</v>
      </c>
      <c r="AJ120" s="6">
        <v>0.6</v>
      </c>
      <c r="AK120" s="90">
        <v>4</v>
      </c>
      <c r="AL120" s="34">
        <v>0.8</v>
      </c>
      <c r="AM120" s="71">
        <v>4</v>
      </c>
      <c r="AN120" s="6">
        <v>0.8</v>
      </c>
      <c r="AO120" s="90">
        <v>5</v>
      </c>
      <c r="AP120" s="34">
        <v>1</v>
      </c>
      <c r="AQ120" s="71">
        <v>4</v>
      </c>
      <c r="AR120" s="6">
        <v>0.8</v>
      </c>
      <c r="AS120" s="90">
        <v>1</v>
      </c>
      <c r="AT120" s="34">
        <v>0.2</v>
      </c>
      <c r="AU120" s="71">
        <v>5</v>
      </c>
      <c r="AV120" s="6">
        <v>1</v>
      </c>
    </row>
    <row r="121" spans="1:48" x14ac:dyDescent="0.25">
      <c r="A121" s="3" t="s">
        <v>515</v>
      </c>
      <c r="B121" s="71">
        <v>67</v>
      </c>
      <c r="C121" s="90">
        <v>16</v>
      </c>
      <c r="D121" s="34">
        <v>0.23880597014925373</v>
      </c>
      <c r="E121" s="71">
        <v>1</v>
      </c>
      <c r="F121" s="6">
        <v>6.25E-2</v>
      </c>
      <c r="G121" s="90">
        <v>6</v>
      </c>
      <c r="H121" s="34">
        <v>0.375</v>
      </c>
      <c r="I121" s="71">
        <v>12</v>
      </c>
      <c r="J121" s="90">
        <v>10</v>
      </c>
      <c r="K121" s="34">
        <v>0.83333333333333337</v>
      </c>
      <c r="L121" s="71">
        <v>2</v>
      </c>
      <c r="M121" s="6">
        <v>0.16666666666666666</v>
      </c>
      <c r="N121" s="93">
        <v>10</v>
      </c>
      <c r="O121" s="71">
        <v>0</v>
      </c>
      <c r="P121" s="6">
        <v>0</v>
      </c>
      <c r="Q121" s="90">
        <v>0</v>
      </c>
      <c r="R121" s="34">
        <v>0</v>
      </c>
      <c r="S121" s="71">
        <v>0</v>
      </c>
      <c r="T121" s="6">
        <v>0</v>
      </c>
      <c r="U121" s="90">
        <v>15</v>
      </c>
      <c r="V121" s="34">
        <v>0.9375</v>
      </c>
      <c r="W121" s="71">
        <v>11</v>
      </c>
      <c r="X121" s="6">
        <v>0.6875</v>
      </c>
      <c r="Y121" s="90">
        <v>14</v>
      </c>
      <c r="Z121" s="34">
        <v>0.875</v>
      </c>
      <c r="AA121" s="71">
        <v>14</v>
      </c>
      <c r="AB121" s="6">
        <v>0.875</v>
      </c>
      <c r="AC121" s="90">
        <v>7</v>
      </c>
      <c r="AD121" s="34">
        <v>0.4375</v>
      </c>
      <c r="AE121" s="71">
        <v>16</v>
      </c>
      <c r="AF121" s="6">
        <v>1</v>
      </c>
      <c r="AG121" s="90">
        <v>16</v>
      </c>
      <c r="AH121" s="34">
        <v>1</v>
      </c>
      <c r="AI121" s="71">
        <v>15</v>
      </c>
      <c r="AJ121" s="6">
        <v>0.9375</v>
      </c>
      <c r="AK121" s="90">
        <v>16</v>
      </c>
      <c r="AL121" s="34">
        <v>1</v>
      </c>
      <c r="AM121" s="71">
        <v>10</v>
      </c>
      <c r="AN121" s="6">
        <v>0.625</v>
      </c>
      <c r="AO121" s="90">
        <v>12</v>
      </c>
      <c r="AP121" s="34">
        <v>0.75</v>
      </c>
      <c r="AQ121" s="71">
        <v>15</v>
      </c>
      <c r="AR121" s="6">
        <v>0.9375</v>
      </c>
      <c r="AS121" s="90">
        <v>16</v>
      </c>
      <c r="AT121" s="34">
        <v>1</v>
      </c>
      <c r="AU121" s="71">
        <v>16</v>
      </c>
      <c r="AV121" s="6">
        <v>1</v>
      </c>
    </row>
    <row r="122" spans="1:48" x14ac:dyDescent="0.25">
      <c r="A122" s="2" t="s">
        <v>539</v>
      </c>
      <c r="B122" s="71">
        <v>212</v>
      </c>
      <c r="C122" s="90">
        <v>6</v>
      </c>
      <c r="D122" s="34">
        <v>2.8301886792452831E-2</v>
      </c>
      <c r="E122" s="71">
        <v>0</v>
      </c>
      <c r="F122" s="6">
        <v>0</v>
      </c>
      <c r="G122" s="90">
        <v>1</v>
      </c>
      <c r="H122" s="34">
        <v>0.16666666666666666</v>
      </c>
      <c r="I122" s="71">
        <v>4</v>
      </c>
      <c r="J122" s="90">
        <v>2</v>
      </c>
      <c r="K122" s="34">
        <v>0.5</v>
      </c>
      <c r="L122" s="71">
        <v>2</v>
      </c>
      <c r="M122" s="6">
        <v>0.5</v>
      </c>
      <c r="N122" s="93">
        <v>1</v>
      </c>
      <c r="O122" s="71">
        <v>0</v>
      </c>
      <c r="P122" s="6">
        <v>0</v>
      </c>
      <c r="Q122" s="90">
        <v>0</v>
      </c>
      <c r="R122" s="34">
        <v>0</v>
      </c>
      <c r="S122" s="71">
        <v>0</v>
      </c>
      <c r="T122" s="6">
        <v>0</v>
      </c>
      <c r="U122" s="90">
        <v>0</v>
      </c>
      <c r="V122" s="34">
        <v>0</v>
      </c>
      <c r="W122" s="71">
        <v>0</v>
      </c>
      <c r="X122" s="6">
        <v>0</v>
      </c>
      <c r="Y122" s="90">
        <v>0</v>
      </c>
      <c r="Z122" s="34">
        <v>0</v>
      </c>
      <c r="AA122" s="71">
        <v>0</v>
      </c>
      <c r="AB122" s="6">
        <v>0</v>
      </c>
      <c r="AC122" s="90">
        <v>2</v>
      </c>
      <c r="AD122" s="34">
        <v>0.33333333333333331</v>
      </c>
      <c r="AE122" s="71">
        <v>6</v>
      </c>
      <c r="AF122" s="6">
        <v>1</v>
      </c>
      <c r="AG122" s="90">
        <v>4</v>
      </c>
      <c r="AH122" s="34">
        <v>0.66666666666666663</v>
      </c>
      <c r="AI122" s="71">
        <v>6</v>
      </c>
      <c r="AJ122" s="6">
        <v>1</v>
      </c>
      <c r="AK122" s="90">
        <v>6</v>
      </c>
      <c r="AL122" s="34">
        <v>1</v>
      </c>
      <c r="AM122" s="71">
        <v>4</v>
      </c>
      <c r="AN122" s="6">
        <v>0.66666666666666663</v>
      </c>
      <c r="AO122" s="90">
        <v>6</v>
      </c>
      <c r="AP122" s="34">
        <v>1</v>
      </c>
      <c r="AQ122" s="71">
        <v>1</v>
      </c>
      <c r="AR122" s="6">
        <v>0.16666666666666666</v>
      </c>
      <c r="AS122" s="90">
        <v>5</v>
      </c>
      <c r="AT122" s="34">
        <v>0.83333333333333337</v>
      </c>
      <c r="AU122" s="71">
        <v>6</v>
      </c>
      <c r="AV122" s="6">
        <v>1</v>
      </c>
    </row>
    <row r="123" spans="1:48" x14ac:dyDescent="0.25">
      <c r="A123" s="3" t="s">
        <v>439</v>
      </c>
      <c r="B123" s="71">
        <v>21</v>
      </c>
      <c r="C123" s="90">
        <v>0</v>
      </c>
      <c r="D123" s="34">
        <v>0</v>
      </c>
      <c r="E123" s="71">
        <v>0</v>
      </c>
      <c r="F123" s="6">
        <v>0</v>
      </c>
      <c r="G123" s="90">
        <v>0</v>
      </c>
      <c r="H123" s="34">
        <v>0</v>
      </c>
      <c r="I123" s="71">
        <v>0</v>
      </c>
      <c r="J123" s="90">
        <v>0</v>
      </c>
      <c r="K123" s="34">
        <v>0</v>
      </c>
      <c r="L123" s="71">
        <v>0</v>
      </c>
      <c r="M123" s="6">
        <v>0</v>
      </c>
      <c r="N123" s="93">
        <v>0</v>
      </c>
      <c r="O123" s="71">
        <v>0</v>
      </c>
      <c r="P123" s="6">
        <v>0</v>
      </c>
      <c r="Q123" s="90">
        <v>0</v>
      </c>
      <c r="R123" s="34">
        <v>0</v>
      </c>
      <c r="S123" s="71">
        <v>0</v>
      </c>
      <c r="T123" s="6">
        <v>0</v>
      </c>
      <c r="U123" s="90">
        <v>0</v>
      </c>
      <c r="V123" s="34">
        <v>0</v>
      </c>
      <c r="W123" s="71">
        <v>0</v>
      </c>
      <c r="X123" s="6">
        <v>0</v>
      </c>
      <c r="Y123" s="90">
        <v>0</v>
      </c>
      <c r="Z123" s="34">
        <v>0</v>
      </c>
      <c r="AA123" s="71">
        <v>0</v>
      </c>
      <c r="AB123" s="6">
        <v>0</v>
      </c>
      <c r="AC123" s="90">
        <v>0</v>
      </c>
      <c r="AD123" s="34">
        <v>0</v>
      </c>
      <c r="AE123" s="71">
        <v>0</v>
      </c>
      <c r="AF123" s="6">
        <v>0</v>
      </c>
      <c r="AG123" s="90">
        <v>0</v>
      </c>
      <c r="AH123" s="34">
        <v>0</v>
      </c>
      <c r="AI123" s="71">
        <v>0</v>
      </c>
      <c r="AJ123" s="6">
        <v>0</v>
      </c>
      <c r="AK123" s="90">
        <v>0</v>
      </c>
      <c r="AL123" s="34">
        <v>0</v>
      </c>
      <c r="AM123" s="71">
        <v>0</v>
      </c>
      <c r="AN123" s="6">
        <v>0</v>
      </c>
      <c r="AO123" s="90">
        <v>0</v>
      </c>
      <c r="AP123" s="34">
        <v>0</v>
      </c>
      <c r="AQ123" s="71">
        <v>0</v>
      </c>
      <c r="AR123" s="6">
        <v>0</v>
      </c>
      <c r="AS123" s="90">
        <v>0</v>
      </c>
      <c r="AT123" s="34">
        <v>0</v>
      </c>
      <c r="AU123" s="71">
        <v>0</v>
      </c>
      <c r="AV123" s="6">
        <v>0</v>
      </c>
    </row>
    <row r="124" spans="1:48" x14ac:dyDescent="0.25">
      <c r="A124" s="3" t="s">
        <v>440</v>
      </c>
      <c r="B124" s="71">
        <v>16</v>
      </c>
      <c r="C124" s="90">
        <v>0</v>
      </c>
      <c r="D124" s="34">
        <v>0</v>
      </c>
      <c r="E124" s="71">
        <v>0</v>
      </c>
      <c r="F124" s="6">
        <v>0</v>
      </c>
      <c r="G124" s="90">
        <v>0</v>
      </c>
      <c r="H124" s="34">
        <v>0</v>
      </c>
      <c r="I124" s="71">
        <v>0</v>
      </c>
      <c r="J124" s="90">
        <v>0</v>
      </c>
      <c r="K124" s="34">
        <v>0</v>
      </c>
      <c r="L124" s="71">
        <v>0</v>
      </c>
      <c r="M124" s="6">
        <v>0</v>
      </c>
      <c r="N124" s="93">
        <v>0</v>
      </c>
      <c r="O124" s="71">
        <v>0</v>
      </c>
      <c r="P124" s="6">
        <v>0</v>
      </c>
      <c r="Q124" s="90">
        <v>0</v>
      </c>
      <c r="R124" s="34">
        <v>0</v>
      </c>
      <c r="S124" s="71">
        <v>0</v>
      </c>
      <c r="T124" s="6">
        <v>0</v>
      </c>
      <c r="U124" s="90">
        <v>0</v>
      </c>
      <c r="V124" s="34">
        <v>0</v>
      </c>
      <c r="W124" s="71">
        <v>0</v>
      </c>
      <c r="X124" s="6">
        <v>0</v>
      </c>
      <c r="Y124" s="90">
        <v>0</v>
      </c>
      <c r="Z124" s="34">
        <v>0</v>
      </c>
      <c r="AA124" s="71">
        <v>0</v>
      </c>
      <c r="AB124" s="6">
        <v>0</v>
      </c>
      <c r="AC124" s="90">
        <v>0</v>
      </c>
      <c r="AD124" s="34">
        <v>0</v>
      </c>
      <c r="AE124" s="71">
        <v>0</v>
      </c>
      <c r="AF124" s="6">
        <v>0</v>
      </c>
      <c r="AG124" s="90">
        <v>0</v>
      </c>
      <c r="AH124" s="34">
        <v>0</v>
      </c>
      <c r="AI124" s="71">
        <v>0</v>
      </c>
      <c r="AJ124" s="6">
        <v>0</v>
      </c>
      <c r="AK124" s="90">
        <v>0</v>
      </c>
      <c r="AL124" s="34">
        <v>0</v>
      </c>
      <c r="AM124" s="71">
        <v>0</v>
      </c>
      <c r="AN124" s="6">
        <v>0</v>
      </c>
      <c r="AO124" s="90">
        <v>0</v>
      </c>
      <c r="AP124" s="34">
        <v>0</v>
      </c>
      <c r="AQ124" s="71">
        <v>0</v>
      </c>
      <c r="AR124" s="6">
        <v>0</v>
      </c>
      <c r="AS124" s="90">
        <v>0</v>
      </c>
      <c r="AT124" s="34">
        <v>0</v>
      </c>
      <c r="AU124" s="71">
        <v>0</v>
      </c>
      <c r="AV124" s="6">
        <v>0</v>
      </c>
    </row>
    <row r="125" spans="1:48" x14ac:dyDescent="0.25">
      <c r="A125" s="3" t="s">
        <v>441</v>
      </c>
      <c r="B125" s="71">
        <v>18</v>
      </c>
      <c r="C125" s="90">
        <v>0</v>
      </c>
      <c r="D125" s="34">
        <v>0</v>
      </c>
      <c r="E125" s="71">
        <v>0</v>
      </c>
      <c r="F125" s="6">
        <v>0</v>
      </c>
      <c r="G125" s="90">
        <v>0</v>
      </c>
      <c r="H125" s="34">
        <v>0</v>
      </c>
      <c r="I125" s="71">
        <v>0</v>
      </c>
      <c r="J125" s="90">
        <v>0</v>
      </c>
      <c r="K125" s="34">
        <v>0</v>
      </c>
      <c r="L125" s="71">
        <v>0</v>
      </c>
      <c r="M125" s="6">
        <v>0</v>
      </c>
      <c r="N125" s="93">
        <v>0</v>
      </c>
      <c r="O125" s="71">
        <v>0</v>
      </c>
      <c r="P125" s="6">
        <v>0</v>
      </c>
      <c r="Q125" s="90">
        <v>0</v>
      </c>
      <c r="R125" s="34">
        <v>0</v>
      </c>
      <c r="S125" s="71">
        <v>0</v>
      </c>
      <c r="T125" s="6">
        <v>0</v>
      </c>
      <c r="U125" s="90">
        <v>0</v>
      </c>
      <c r="V125" s="34">
        <v>0</v>
      </c>
      <c r="W125" s="71">
        <v>0</v>
      </c>
      <c r="X125" s="6">
        <v>0</v>
      </c>
      <c r="Y125" s="90">
        <v>0</v>
      </c>
      <c r="Z125" s="34">
        <v>0</v>
      </c>
      <c r="AA125" s="71">
        <v>0</v>
      </c>
      <c r="AB125" s="6">
        <v>0</v>
      </c>
      <c r="AC125" s="90">
        <v>0</v>
      </c>
      <c r="AD125" s="34">
        <v>0</v>
      </c>
      <c r="AE125" s="71">
        <v>0</v>
      </c>
      <c r="AF125" s="6">
        <v>0</v>
      </c>
      <c r="AG125" s="90">
        <v>0</v>
      </c>
      <c r="AH125" s="34">
        <v>0</v>
      </c>
      <c r="AI125" s="71">
        <v>0</v>
      </c>
      <c r="AJ125" s="6">
        <v>0</v>
      </c>
      <c r="AK125" s="90">
        <v>0</v>
      </c>
      <c r="AL125" s="34">
        <v>0</v>
      </c>
      <c r="AM125" s="71">
        <v>0</v>
      </c>
      <c r="AN125" s="6">
        <v>0</v>
      </c>
      <c r="AO125" s="90">
        <v>0</v>
      </c>
      <c r="AP125" s="34">
        <v>0</v>
      </c>
      <c r="AQ125" s="71">
        <v>0</v>
      </c>
      <c r="AR125" s="6">
        <v>0</v>
      </c>
      <c r="AS125" s="90">
        <v>0</v>
      </c>
      <c r="AT125" s="34">
        <v>0</v>
      </c>
      <c r="AU125" s="71">
        <v>0</v>
      </c>
      <c r="AV125" s="6">
        <v>0</v>
      </c>
    </row>
    <row r="126" spans="1:48" x14ac:dyDescent="0.25">
      <c r="A126" s="3" t="s">
        <v>442</v>
      </c>
      <c r="B126" s="71">
        <v>66</v>
      </c>
      <c r="C126" s="90">
        <v>0</v>
      </c>
      <c r="D126" s="34">
        <v>0</v>
      </c>
      <c r="E126" s="71">
        <v>0</v>
      </c>
      <c r="F126" s="6">
        <v>0</v>
      </c>
      <c r="G126" s="90">
        <v>0</v>
      </c>
      <c r="H126" s="34">
        <v>0</v>
      </c>
      <c r="I126" s="71">
        <v>0</v>
      </c>
      <c r="J126" s="90">
        <v>0</v>
      </c>
      <c r="K126" s="34">
        <v>0</v>
      </c>
      <c r="L126" s="71">
        <v>0</v>
      </c>
      <c r="M126" s="6">
        <v>0</v>
      </c>
      <c r="N126" s="93">
        <v>0</v>
      </c>
      <c r="O126" s="71">
        <v>0</v>
      </c>
      <c r="P126" s="6">
        <v>0</v>
      </c>
      <c r="Q126" s="90">
        <v>0</v>
      </c>
      <c r="R126" s="34">
        <v>0</v>
      </c>
      <c r="S126" s="71">
        <v>0</v>
      </c>
      <c r="T126" s="6">
        <v>0</v>
      </c>
      <c r="U126" s="90">
        <v>0</v>
      </c>
      <c r="V126" s="34">
        <v>0</v>
      </c>
      <c r="W126" s="71">
        <v>0</v>
      </c>
      <c r="X126" s="6">
        <v>0</v>
      </c>
      <c r="Y126" s="90">
        <v>0</v>
      </c>
      <c r="Z126" s="34">
        <v>0</v>
      </c>
      <c r="AA126" s="71">
        <v>0</v>
      </c>
      <c r="AB126" s="6">
        <v>0</v>
      </c>
      <c r="AC126" s="90">
        <v>0</v>
      </c>
      <c r="AD126" s="34">
        <v>0</v>
      </c>
      <c r="AE126" s="71">
        <v>0</v>
      </c>
      <c r="AF126" s="6">
        <v>0</v>
      </c>
      <c r="AG126" s="90">
        <v>0</v>
      </c>
      <c r="AH126" s="34">
        <v>0</v>
      </c>
      <c r="AI126" s="71">
        <v>0</v>
      </c>
      <c r="AJ126" s="6">
        <v>0</v>
      </c>
      <c r="AK126" s="90">
        <v>0</v>
      </c>
      <c r="AL126" s="34">
        <v>0</v>
      </c>
      <c r="AM126" s="71">
        <v>0</v>
      </c>
      <c r="AN126" s="6">
        <v>0</v>
      </c>
      <c r="AO126" s="90">
        <v>0</v>
      </c>
      <c r="AP126" s="34">
        <v>0</v>
      </c>
      <c r="AQ126" s="71">
        <v>0</v>
      </c>
      <c r="AR126" s="6">
        <v>0</v>
      </c>
      <c r="AS126" s="90">
        <v>0</v>
      </c>
      <c r="AT126" s="34">
        <v>0</v>
      </c>
      <c r="AU126" s="71">
        <v>0</v>
      </c>
      <c r="AV126" s="6">
        <v>0</v>
      </c>
    </row>
    <row r="127" spans="1:48" x14ac:dyDescent="0.25">
      <c r="A127" s="3" t="s">
        <v>443</v>
      </c>
      <c r="B127" s="71">
        <v>35</v>
      </c>
      <c r="C127" s="90">
        <v>6</v>
      </c>
      <c r="D127" s="34">
        <v>0.17142857142857143</v>
      </c>
      <c r="E127" s="71">
        <v>0</v>
      </c>
      <c r="F127" s="6">
        <v>0</v>
      </c>
      <c r="G127" s="90">
        <v>1</v>
      </c>
      <c r="H127" s="34">
        <v>0.16666666666666666</v>
      </c>
      <c r="I127" s="71">
        <v>4</v>
      </c>
      <c r="J127" s="90">
        <v>2</v>
      </c>
      <c r="K127" s="34">
        <v>0.5</v>
      </c>
      <c r="L127" s="71">
        <v>2</v>
      </c>
      <c r="M127" s="6">
        <v>0.5</v>
      </c>
      <c r="N127" s="93">
        <v>1</v>
      </c>
      <c r="O127" s="71">
        <v>0</v>
      </c>
      <c r="P127" s="6">
        <v>0</v>
      </c>
      <c r="Q127" s="90">
        <v>0</v>
      </c>
      <c r="R127" s="34">
        <v>0</v>
      </c>
      <c r="S127" s="71">
        <v>0</v>
      </c>
      <c r="T127" s="6">
        <v>0</v>
      </c>
      <c r="U127" s="90">
        <v>0</v>
      </c>
      <c r="V127" s="34">
        <v>0</v>
      </c>
      <c r="W127" s="71">
        <v>0</v>
      </c>
      <c r="X127" s="6">
        <v>0</v>
      </c>
      <c r="Y127" s="90">
        <v>0</v>
      </c>
      <c r="Z127" s="34">
        <v>0</v>
      </c>
      <c r="AA127" s="71">
        <v>0</v>
      </c>
      <c r="AB127" s="6">
        <v>0</v>
      </c>
      <c r="AC127" s="90">
        <v>2</v>
      </c>
      <c r="AD127" s="34">
        <v>0.33333333333333331</v>
      </c>
      <c r="AE127" s="71">
        <v>6</v>
      </c>
      <c r="AF127" s="6">
        <v>1</v>
      </c>
      <c r="AG127" s="90">
        <v>4</v>
      </c>
      <c r="AH127" s="34">
        <v>0.66666666666666663</v>
      </c>
      <c r="AI127" s="71">
        <v>6</v>
      </c>
      <c r="AJ127" s="6">
        <v>1</v>
      </c>
      <c r="AK127" s="90">
        <v>6</v>
      </c>
      <c r="AL127" s="34">
        <v>1</v>
      </c>
      <c r="AM127" s="71">
        <v>4</v>
      </c>
      <c r="AN127" s="6">
        <v>0.66666666666666663</v>
      </c>
      <c r="AO127" s="90">
        <v>6</v>
      </c>
      <c r="AP127" s="34">
        <v>1</v>
      </c>
      <c r="AQ127" s="71">
        <v>1</v>
      </c>
      <c r="AR127" s="6">
        <v>0.16666666666666666</v>
      </c>
      <c r="AS127" s="90">
        <v>5</v>
      </c>
      <c r="AT127" s="34">
        <v>0.83333333333333337</v>
      </c>
      <c r="AU127" s="71">
        <v>6</v>
      </c>
      <c r="AV127" s="6">
        <v>1</v>
      </c>
    </row>
    <row r="128" spans="1:48" x14ac:dyDescent="0.25">
      <c r="A128" s="3" t="s">
        <v>444</v>
      </c>
      <c r="B128" s="71">
        <v>35</v>
      </c>
      <c r="C128" s="90">
        <v>0</v>
      </c>
      <c r="D128" s="34">
        <v>0</v>
      </c>
      <c r="E128" s="71">
        <v>0</v>
      </c>
      <c r="F128" s="6">
        <v>0</v>
      </c>
      <c r="G128" s="90">
        <v>0</v>
      </c>
      <c r="H128" s="34">
        <v>0</v>
      </c>
      <c r="I128" s="71">
        <v>0</v>
      </c>
      <c r="J128" s="90">
        <v>0</v>
      </c>
      <c r="K128" s="34">
        <v>0</v>
      </c>
      <c r="L128" s="71">
        <v>0</v>
      </c>
      <c r="M128" s="6">
        <v>0</v>
      </c>
      <c r="N128" s="93">
        <v>0</v>
      </c>
      <c r="O128" s="71">
        <v>0</v>
      </c>
      <c r="P128" s="6">
        <v>0</v>
      </c>
      <c r="Q128" s="90">
        <v>0</v>
      </c>
      <c r="R128" s="34">
        <v>0</v>
      </c>
      <c r="S128" s="71">
        <v>0</v>
      </c>
      <c r="T128" s="6">
        <v>0</v>
      </c>
      <c r="U128" s="90">
        <v>0</v>
      </c>
      <c r="V128" s="34">
        <v>0</v>
      </c>
      <c r="W128" s="71">
        <v>0</v>
      </c>
      <c r="X128" s="6">
        <v>0</v>
      </c>
      <c r="Y128" s="90">
        <v>0</v>
      </c>
      <c r="Z128" s="34">
        <v>0</v>
      </c>
      <c r="AA128" s="71">
        <v>0</v>
      </c>
      <c r="AB128" s="6">
        <v>0</v>
      </c>
      <c r="AC128" s="90">
        <v>0</v>
      </c>
      <c r="AD128" s="34">
        <v>0</v>
      </c>
      <c r="AE128" s="71">
        <v>0</v>
      </c>
      <c r="AF128" s="6">
        <v>0</v>
      </c>
      <c r="AG128" s="90">
        <v>0</v>
      </c>
      <c r="AH128" s="34">
        <v>0</v>
      </c>
      <c r="AI128" s="71">
        <v>0</v>
      </c>
      <c r="AJ128" s="6">
        <v>0</v>
      </c>
      <c r="AK128" s="90">
        <v>0</v>
      </c>
      <c r="AL128" s="34">
        <v>0</v>
      </c>
      <c r="AM128" s="71">
        <v>0</v>
      </c>
      <c r="AN128" s="6">
        <v>0</v>
      </c>
      <c r="AO128" s="90">
        <v>0</v>
      </c>
      <c r="AP128" s="34">
        <v>0</v>
      </c>
      <c r="AQ128" s="71">
        <v>0</v>
      </c>
      <c r="AR128" s="6">
        <v>0</v>
      </c>
      <c r="AS128" s="90">
        <v>0</v>
      </c>
      <c r="AT128" s="34">
        <v>0</v>
      </c>
      <c r="AU128" s="71">
        <v>0</v>
      </c>
      <c r="AV128" s="6">
        <v>0</v>
      </c>
    </row>
    <row r="129" spans="1:48" x14ac:dyDescent="0.25">
      <c r="A129" s="3" t="s">
        <v>445</v>
      </c>
      <c r="B129" s="71">
        <v>21</v>
      </c>
      <c r="C129" s="90">
        <v>0</v>
      </c>
      <c r="D129" s="34">
        <v>0</v>
      </c>
      <c r="E129" s="71">
        <v>0</v>
      </c>
      <c r="F129" s="6">
        <v>0</v>
      </c>
      <c r="G129" s="90">
        <v>0</v>
      </c>
      <c r="H129" s="34">
        <v>0</v>
      </c>
      <c r="I129" s="71">
        <v>0</v>
      </c>
      <c r="J129" s="90">
        <v>0</v>
      </c>
      <c r="K129" s="34">
        <v>0</v>
      </c>
      <c r="L129" s="71">
        <v>0</v>
      </c>
      <c r="M129" s="6">
        <v>0</v>
      </c>
      <c r="N129" s="93">
        <v>0</v>
      </c>
      <c r="O129" s="71">
        <v>0</v>
      </c>
      <c r="P129" s="6">
        <v>0</v>
      </c>
      <c r="Q129" s="90">
        <v>0</v>
      </c>
      <c r="R129" s="34">
        <v>0</v>
      </c>
      <c r="S129" s="71">
        <v>0</v>
      </c>
      <c r="T129" s="6">
        <v>0</v>
      </c>
      <c r="U129" s="90">
        <v>0</v>
      </c>
      <c r="V129" s="34">
        <v>0</v>
      </c>
      <c r="W129" s="71">
        <v>0</v>
      </c>
      <c r="X129" s="6">
        <v>0</v>
      </c>
      <c r="Y129" s="90">
        <v>0</v>
      </c>
      <c r="Z129" s="34">
        <v>0</v>
      </c>
      <c r="AA129" s="71">
        <v>0</v>
      </c>
      <c r="AB129" s="6">
        <v>0</v>
      </c>
      <c r="AC129" s="90">
        <v>0</v>
      </c>
      <c r="AD129" s="34">
        <v>0</v>
      </c>
      <c r="AE129" s="71">
        <v>0</v>
      </c>
      <c r="AF129" s="6">
        <v>0</v>
      </c>
      <c r="AG129" s="90">
        <v>0</v>
      </c>
      <c r="AH129" s="34">
        <v>0</v>
      </c>
      <c r="AI129" s="71">
        <v>0</v>
      </c>
      <c r="AJ129" s="6">
        <v>0</v>
      </c>
      <c r="AK129" s="90">
        <v>0</v>
      </c>
      <c r="AL129" s="34">
        <v>0</v>
      </c>
      <c r="AM129" s="71">
        <v>0</v>
      </c>
      <c r="AN129" s="6">
        <v>0</v>
      </c>
      <c r="AO129" s="90">
        <v>0</v>
      </c>
      <c r="AP129" s="34">
        <v>0</v>
      </c>
      <c r="AQ129" s="71">
        <v>0</v>
      </c>
      <c r="AR129" s="6">
        <v>0</v>
      </c>
      <c r="AS129" s="90">
        <v>0</v>
      </c>
      <c r="AT129" s="34">
        <v>0</v>
      </c>
      <c r="AU129" s="71">
        <v>0</v>
      </c>
      <c r="AV129" s="6">
        <v>0</v>
      </c>
    </row>
    <row r="130" spans="1:48" x14ac:dyDescent="0.25">
      <c r="A130" s="2" t="s">
        <v>43</v>
      </c>
      <c r="B130" s="71">
        <v>229</v>
      </c>
      <c r="C130" s="90">
        <v>22</v>
      </c>
      <c r="D130" s="34">
        <v>9.606986899563319E-2</v>
      </c>
      <c r="E130" s="71">
        <v>0</v>
      </c>
      <c r="F130" s="6">
        <v>0</v>
      </c>
      <c r="G130" s="90">
        <v>10</v>
      </c>
      <c r="H130" s="34">
        <v>0.45454545454545453</v>
      </c>
      <c r="I130" s="71">
        <v>12</v>
      </c>
      <c r="J130" s="90">
        <v>8</v>
      </c>
      <c r="K130" s="34">
        <v>0.66666666666666663</v>
      </c>
      <c r="L130" s="71">
        <v>4</v>
      </c>
      <c r="M130" s="6">
        <v>0.33333333333333331</v>
      </c>
      <c r="N130" s="93">
        <v>16</v>
      </c>
      <c r="O130" s="71">
        <v>3</v>
      </c>
      <c r="P130" s="6">
        <v>0.1875</v>
      </c>
      <c r="Q130" s="90">
        <v>4</v>
      </c>
      <c r="R130" s="34">
        <v>0.25</v>
      </c>
      <c r="S130" s="71">
        <v>0</v>
      </c>
      <c r="T130" s="6">
        <v>0</v>
      </c>
      <c r="U130" s="90">
        <v>13</v>
      </c>
      <c r="V130" s="34">
        <v>0.59090909090909094</v>
      </c>
      <c r="W130" s="71">
        <v>11</v>
      </c>
      <c r="X130" s="6">
        <v>0.5</v>
      </c>
      <c r="Y130" s="90">
        <v>11</v>
      </c>
      <c r="Z130" s="34">
        <v>0.5</v>
      </c>
      <c r="AA130" s="71">
        <v>12</v>
      </c>
      <c r="AB130" s="6">
        <v>0.54545454545454541</v>
      </c>
      <c r="AC130" s="90">
        <v>8</v>
      </c>
      <c r="AD130" s="34">
        <v>0.36363636363636365</v>
      </c>
      <c r="AE130" s="71">
        <v>22</v>
      </c>
      <c r="AF130" s="6">
        <v>1</v>
      </c>
      <c r="AG130" s="90">
        <v>22</v>
      </c>
      <c r="AH130" s="34">
        <v>1</v>
      </c>
      <c r="AI130" s="71">
        <v>20</v>
      </c>
      <c r="AJ130" s="6">
        <v>0.90909090909090906</v>
      </c>
      <c r="AK130" s="90">
        <v>18</v>
      </c>
      <c r="AL130" s="34">
        <v>0.81818181818181823</v>
      </c>
      <c r="AM130" s="71">
        <v>19</v>
      </c>
      <c r="AN130" s="6">
        <v>0.86363636363636365</v>
      </c>
      <c r="AO130" s="90">
        <v>19</v>
      </c>
      <c r="AP130" s="34">
        <v>0.86363636363636365</v>
      </c>
      <c r="AQ130" s="71">
        <v>16</v>
      </c>
      <c r="AR130" s="6">
        <v>0.72727272727272729</v>
      </c>
      <c r="AS130" s="90">
        <v>22</v>
      </c>
      <c r="AT130" s="34">
        <v>1</v>
      </c>
      <c r="AU130" s="71">
        <v>22</v>
      </c>
      <c r="AV130" s="6">
        <v>1</v>
      </c>
    </row>
    <row r="131" spans="1:48" x14ac:dyDescent="0.25">
      <c r="A131" s="3" t="s">
        <v>516</v>
      </c>
      <c r="B131" s="71">
        <v>44</v>
      </c>
      <c r="C131" s="90">
        <v>11</v>
      </c>
      <c r="D131" s="34">
        <v>0.25</v>
      </c>
      <c r="E131" s="71">
        <v>0</v>
      </c>
      <c r="F131" s="6">
        <v>0</v>
      </c>
      <c r="G131" s="90">
        <v>5</v>
      </c>
      <c r="H131" s="34">
        <v>0.45454545454545453</v>
      </c>
      <c r="I131" s="71">
        <v>4</v>
      </c>
      <c r="J131" s="90">
        <v>2</v>
      </c>
      <c r="K131" s="34">
        <v>0.5</v>
      </c>
      <c r="L131" s="71">
        <v>2</v>
      </c>
      <c r="M131" s="6">
        <v>0.5</v>
      </c>
      <c r="N131" s="93">
        <v>5</v>
      </c>
      <c r="O131" s="71">
        <v>0</v>
      </c>
      <c r="P131" s="6">
        <v>0</v>
      </c>
      <c r="Q131" s="90">
        <v>0</v>
      </c>
      <c r="R131" s="34">
        <v>0</v>
      </c>
      <c r="S131" s="71">
        <v>0</v>
      </c>
      <c r="T131" s="6">
        <v>0</v>
      </c>
      <c r="U131" s="90">
        <v>4</v>
      </c>
      <c r="V131" s="34">
        <v>0.36363636363636365</v>
      </c>
      <c r="W131" s="71">
        <v>3</v>
      </c>
      <c r="X131" s="6">
        <v>0.27272727272727271</v>
      </c>
      <c r="Y131" s="90">
        <v>3</v>
      </c>
      <c r="Z131" s="34">
        <v>0.27272727272727271</v>
      </c>
      <c r="AA131" s="71">
        <v>3</v>
      </c>
      <c r="AB131" s="6">
        <v>0.27272727272727271</v>
      </c>
      <c r="AC131" s="90">
        <v>0</v>
      </c>
      <c r="AD131" s="34">
        <v>0</v>
      </c>
      <c r="AE131" s="71">
        <v>11</v>
      </c>
      <c r="AF131" s="6">
        <v>1</v>
      </c>
      <c r="AG131" s="90">
        <v>11</v>
      </c>
      <c r="AH131" s="34">
        <v>1</v>
      </c>
      <c r="AI131" s="71">
        <v>10</v>
      </c>
      <c r="AJ131" s="6">
        <v>0.90909090909090906</v>
      </c>
      <c r="AK131" s="90">
        <v>10</v>
      </c>
      <c r="AL131" s="34">
        <v>0.90909090909090906</v>
      </c>
      <c r="AM131" s="71">
        <v>10</v>
      </c>
      <c r="AN131" s="6">
        <v>0.90909090909090906</v>
      </c>
      <c r="AO131" s="90">
        <v>10</v>
      </c>
      <c r="AP131" s="34">
        <v>0.90909090909090906</v>
      </c>
      <c r="AQ131" s="71">
        <v>8</v>
      </c>
      <c r="AR131" s="6">
        <v>0.72727272727272729</v>
      </c>
      <c r="AS131" s="90">
        <v>11</v>
      </c>
      <c r="AT131" s="34">
        <v>1</v>
      </c>
      <c r="AU131" s="71">
        <v>11</v>
      </c>
      <c r="AV131" s="6">
        <v>1</v>
      </c>
    </row>
    <row r="132" spans="1:48" x14ac:dyDescent="0.25">
      <c r="A132" s="3" t="s">
        <v>517</v>
      </c>
      <c r="B132" s="71">
        <v>28</v>
      </c>
      <c r="C132" s="90">
        <v>0</v>
      </c>
      <c r="D132" s="34">
        <v>0</v>
      </c>
      <c r="E132" s="71">
        <v>0</v>
      </c>
      <c r="F132" s="6">
        <v>0</v>
      </c>
      <c r="G132" s="90">
        <v>0</v>
      </c>
      <c r="H132" s="34">
        <v>0</v>
      </c>
      <c r="I132" s="71">
        <v>0</v>
      </c>
      <c r="J132" s="90">
        <v>0</v>
      </c>
      <c r="K132" s="34">
        <v>0</v>
      </c>
      <c r="L132" s="71">
        <v>0</v>
      </c>
      <c r="M132" s="6">
        <v>0</v>
      </c>
      <c r="N132" s="93">
        <v>0</v>
      </c>
      <c r="O132" s="71">
        <v>0</v>
      </c>
      <c r="P132" s="6">
        <v>0</v>
      </c>
      <c r="Q132" s="90">
        <v>0</v>
      </c>
      <c r="R132" s="34">
        <v>0</v>
      </c>
      <c r="S132" s="71">
        <v>0</v>
      </c>
      <c r="T132" s="6">
        <v>0</v>
      </c>
      <c r="U132" s="90">
        <v>0</v>
      </c>
      <c r="V132" s="34">
        <v>0</v>
      </c>
      <c r="W132" s="71">
        <v>0</v>
      </c>
      <c r="X132" s="6">
        <v>0</v>
      </c>
      <c r="Y132" s="90">
        <v>0</v>
      </c>
      <c r="Z132" s="34">
        <v>0</v>
      </c>
      <c r="AA132" s="71">
        <v>0</v>
      </c>
      <c r="AB132" s="6">
        <v>0</v>
      </c>
      <c r="AC132" s="90">
        <v>0</v>
      </c>
      <c r="AD132" s="34">
        <v>0</v>
      </c>
      <c r="AE132" s="71">
        <v>0</v>
      </c>
      <c r="AF132" s="6">
        <v>0</v>
      </c>
      <c r="AG132" s="90">
        <v>0</v>
      </c>
      <c r="AH132" s="34">
        <v>0</v>
      </c>
      <c r="AI132" s="71">
        <v>0</v>
      </c>
      <c r="AJ132" s="6">
        <v>0</v>
      </c>
      <c r="AK132" s="90">
        <v>0</v>
      </c>
      <c r="AL132" s="34">
        <v>0</v>
      </c>
      <c r="AM132" s="71">
        <v>0</v>
      </c>
      <c r="AN132" s="6">
        <v>0</v>
      </c>
      <c r="AO132" s="90">
        <v>0</v>
      </c>
      <c r="AP132" s="34">
        <v>0</v>
      </c>
      <c r="AQ132" s="71">
        <v>0</v>
      </c>
      <c r="AR132" s="6">
        <v>0</v>
      </c>
      <c r="AS132" s="90">
        <v>0</v>
      </c>
      <c r="AT132" s="34">
        <v>0</v>
      </c>
      <c r="AU132" s="71">
        <v>0</v>
      </c>
      <c r="AV132" s="6">
        <v>0</v>
      </c>
    </row>
    <row r="133" spans="1:48" x14ac:dyDescent="0.25">
      <c r="A133" s="3" t="s">
        <v>518</v>
      </c>
      <c r="B133" s="71">
        <v>38</v>
      </c>
      <c r="C133" s="90">
        <v>0</v>
      </c>
      <c r="D133" s="34">
        <v>0</v>
      </c>
      <c r="E133" s="71">
        <v>0</v>
      </c>
      <c r="F133" s="6">
        <v>0</v>
      </c>
      <c r="G133" s="90">
        <v>0</v>
      </c>
      <c r="H133" s="34">
        <v>0</v>
      </c>
      <c r="I133" s="71">
        <v>0</v>
      </c>
      <c r="J133" s="90">
        <v>0</v>
      </c>
      <c r="K133" s="34">
        <v>0</v>
      </c>
      <c r="L133" s="71">
        <v>0</v>
      </c>
      <c r="M133" s="6">
        <v>0</v>
      </c>
      <c r="N133" s="93">
        <v>0</v>
      </c>
      <c r="O133" s="71">
        <v>0</v>
      </c>
      <c r="P133" s="6">
        <v>0</v>
      </c>
      <c r="Q133" s="90">
        <v>0</v>
      </c>
      <c r="R133" s="34">
        <v>0</v>
      </c>
      <c r="S133" s="71">
        <v>0</v>
      </c>
      <c r="T133" s="6">
        <v>0</v>
      </c>
      <c r="U133" s="90">
        <v>0</v>
      </c>
      <c r="V133" s="34">
        <v>0</v>
      </c>
      <c r="W133" s="71">
        <v>0</v>
      </c>
      <c r="X133" s="6">
        <v>0</v>
      </c>
      <c r="Y133" s="90">
        <v>0</v>
      </c>
      <c r="Z133" s="34">
        <v>0</v>
      </c>
      <c r="AA133" s="71">
        <v>0</v>
      </c>
      <c r="AB133" s="6">
        <v>0</v>
      </c>
      <c r="AC133" s="90">
        <v>0</v>
      </c>
      <c r="AD133" s="34">
        <v>0</v>
      </c>
      <c r="AE133" s="71">
        <v>0</v>
      </c>
      <c r="AF133" s="6">
        <v>0</v>
      </c>
      <c r="AG133" s="90">
        <v>0</v>
      </c>
      <c r="AH133" s="34">
        <v>0</v>
      </c>
      <c r="AI133" s="71">
        <v>0</v>
      </c>
      <c r="AJ133" s="6">
        <v>0</v>
      </c>
      <c r="AK133" s="90">
        <v>0</v>
      </c>
      <c r="AL133" s="34">
        <v>0</v>
      </c>
      <c r="AM133" s="71">
        <v>0</v>
      </c>
      <c r="AN133" s="6">
        <v>0</v>
      </c>
      <c r="AO133" s="90">
        <v>0</v>
      </c>
      <c r="AP133" s="34">
        <v>0</v>
      </c>
      <c r="AQ133" s="71">
        <v>0</v>
      </c>
      <c r="AR133" s="6">
        <v>0</v>
      </c>
      <c r="AS133" s="90">
        <v>0</v>
      </c>
      <c r="AT133" s="34">
        <v>0</v>
      </c>
      <c r="AU133" s="71">
        <v>0</v>
      </c>
      <c r="AV133" s="6">
        <v>0</v>
      </c>
    </row>
    <row r="134" spans="1:48" x14ac:dyDescent="0.25">
      <c r="A134" s="3" t="s">
        <v>519</v>
      </c>
      <c r="B134" s="71">
        <v>34</v>
      </c>
      <c r="C134" s="90">
        <v>11</v>
      </c>
      <c r="D134" s="34">
        <v>0.3235294117647059</v>
      </c>
      <c r="E134" s="71">
        <v>0</v>
      </c>
      <c r="F134" s="6">
        <v>0</v>
      </c>
      <c r="G134" s="90">
        <v>5</v>
      </c>
      <c r="H134" s="34">
        <v>0.45454545454545453</v>
      </c>
      <c r="I134" s="71">
        <v>8</v>
      </c>
      <c r="J134" s="90">
        <v>6</v>
      </c>
      <c r="K134" s="34">
        <v>0.75</v>
      </c>
      <c r="L134" s="71">
        <v>2</v>
      </c>
      <c r="M134" s="6">
        <v>0.25</v>
      </c>
      <c r="N134" s="93">
        <v>11</v>
      </c>
      <c r="O134" s="71">
        <v>3</v>
      </c>
      <c r="P134" s="6">
        <v>0.27272727272727271</v>
      </c>
      <c r="Q134" s="90">
        <v>4</v>
      </c>
      <c r="R134" s="34">
        <v>0.36363636363636365</v>
      </c>
      <c r="S134" s="71">
        <v>0</v>
      </c>
      <c r="T134" s="6">
        <v>0</v>
      </c>
      <c r="U134" s="90">
        <v>9</v>
      </c>
      <c r="V134" s="34">
        <v>0.81818181818181823</v>
      </c>
      <c r="W134" s="71">
        <v>8</v>
      </c>
      <c r="X134" s="6">
        <v>0.72727272727272729</v>
      </c>
      <c r="Y134" s="90">
        <v>8</v>
      </c>
      <c r="Z134" s="34">
        <v>0.72727272727272729</v>
      </c>
      <c r="AA134" s="71">
        <v>9</v>
      </c>
      <c r="AB134" s="6">
        <v>0.81818181818181823</v>
      </c>
      <c r="AC134" s="90">
        <v>8</v>
      </c>
      <c r="AD134" s="34">
        <v>0.72727272727272729</v>
      </c>
      <c r="AE134" s="71">
        <v>11</v>
      </c>
      <c r="AF134" s="6">
        <v>1</v>
      </c>
      <c r="AG134" s="90">
        <v>11</v>
      </c>
      <c r="AH134" s="34">
        <v>1</v>
      </c>
      <c r="AI134" s="71">
        <v>10</v>
      </c>
      <c r="AJ134" s="6">
        <v>0.90909090909090906</v>
      </c>
      <c r="AK134" s="90">
        <v>8</v>
      </c>
      <c r="AL134" s="34">
        <v>0.72727272727272729</v>
      </c>
      <c r="AM134" s="71">
        <v>9</v>
      </c>
      <c r="AN134" s="6">
        <v>0.81818181818181823</v>
      </c>
      <c r="AO134" s="90">
        <v>9</v>
      </c>
      <c r="AP134" s="34">
        <v>0.81818181818181823</v>
      </c>
      <c r="AQ134" s="71">
        <v>8</v>
      </c>
      <c r="AR134" s="6">
        <v>0.72727272727272729</v>
      </c>
      <c r="AS134" s="90">
        <v>11</v>
      </c>
      <c r="AT134" s="34">
        <v>1</v>
      </c>
      <c r="AU134" s="71">
        <v>11</v>
      </c>
      <c r="AV134" s="6">
        <v>1</v>
      </c>
    </row>
    <row r="135" spans="1:48" x14ac:dyDescent="0.25">
      <c r="A135" s="3" t="s">
        <v>520</v>
      </c>
      <c r="B135" s="71">
        <v>48</v>
      </c>
      <c r="C135" s="90">
        <v>0</v>
      </c>
      <c r="D135" s="34">
        <v>0</v>
      </c>
      <c r="E135" s="71">
        <v>0</v>
      </c>
      <c r="F135" s="6">
        <v>0</v>
      </c>
      <c r="G135" s="90">
        <v>0</v>
      </c>
      <c r="H135" s="34">
        <v>0</v>
      </c>
      <c r="I135" s="71">
        <v>0</v>
      </c>
      <c r="J135" s="90">
        <v>0</v>
      </c>
      <c r="K135" s="34">
        <v>0</v>
      </c>
      <c r="L135" s="71">
        <v>0</v>
      </c>
      <c r="M135" s="6">
        <v>0</v>
      </c>
      <c r="N135" s="93">
        <v>0</v>
      </c>
      <c r="O135" s="71">
        <v>0</v>
      </c>
      <c r="P135" s="6">
        <v>0</v>
      </c>
      <c r="Q135" s="90">
        <v>0</v>
      </c>
      <c r="R135" s="34">
        <v>0</v>
      </c>
      <c r="S135" s="71">
        <v>0</v>
      </c>
      <c r="T135" s="6">
        <v>0</v>
      </c>
      <c r="U135" s="90">
        <v>0</v>
      </c>
      <c r="V135" s="34">
        <v>0</v>
      </c>
      <c r="W135" s="71">
        <v>0</v>
      </c>
      <c r="X135" s="6">
        <v>0</v>
      </c>
      <c r="Y135" s="90">
        <v>0</v>
      </c>
      <c r="Z135" s="34">
        <v>0</v>
      </c>
      <c r="AA135" s="71">
        <v>0</v>
      </c>
      <c r="AB135" s="6">
        <v>0</v>
      </c>
      <c r="AC135" s="90">
        <v>0</v>
      </c>
      <c r="AD135" s="34">
        <v>0</v>
      </c>
      <c r="AE135" s="71">
        <v>0</v>
      </c>
      <c r="AF135" s="6">
        <v>0</v>
      </c>
      <c r="AG135" s="90">
        <v>0</v>
      </c>
      <c r="AH135" s="34">
        <v>0</v>
      </c>
      <c r="AI135" s="71">
        <v>0</v>
      </c>
      <c r="AJ135" s="6">
        <v>0</v>
      </c>
      <c r="AK135" s="90">
        <v>0</v>
      </c>
      <c r="AL135" s="34">
        <v>0</v>
      </c>
      <c r="AM135" s="71">
        <v>0</v>
      </c>
      <c r="AN135" s="6">
        <v>0</v>
      </c>
      <c r="AO135" s="90">
        <v>0</v>
      </c>
      <c r="AP135" s="34">
        <v>0</v>
      </c>
      <c r="AQ135" s="71">
        <v>0</v>
      </c>
      <c r="AR135" s="6">
        <v>0</v>
      </c>
      <c r="AS135" s="90">
        <v>0</v>
      </c>
      <c r="AT135" s="34">
        <v>0</v>
      </c>
      <c r="AU135" s="71">
        <v>0</v>
      </c>
      <c r="AV135" s="6">
        <v>0</v>
      </c>
    </row>
    <row r="136" spans="1:48" x14ac:dyDescent="0.25">
      <c r="A136" s="3" t="s">
        <v>521</v>
      </c>
      <c r="B136" s="71">
        <v>16</v>
      </c>
      <c r="C136" s="90">
        <v>0</v>
      </c>
      <c r="D136" s="34">
        <v>0</v>
      </c>
      <c r="E136" s="71">
        <v>0</v>
      </c>
      <c r="F136" s="6">
        <v>0</v>
      </c>
      <c r="G136" s="90">
        <v>0</v>
      </c>
      <c r="H136" s="34">
        <v>0</v>
      </c>
      <c r="I136" s="71">
        <v>0</v>
      </c>
      <c r="J136" s="90">
        <v>0</v>
      </c>
      <c r="K136" s="34">
        <v>0</v>
      </c>
      <c r="L136" s="71">
        <v>0</v>
      </c>
      <c r="M136" s="6">
        <v>0</v>
      </c>
      <c r="N136" s="93">
        <v>0</v>
      </c>
      <c r="O136" s="71">
        <v>0</v>
      </c>
      <c r="P136" s="6">
        <v>0</v>
      </c>
      <c r="Q136" s="90">
        <v>0</v>
      </c>
      <c r="R136" s="34">
        <v>0</v>
      </c>
      <c r="S136" s="71">
        <v>0</v>
      </c>
      <c r="T136" s="6">
        <v>0</v>
      </c>
      <c r="U136" s="90">
        <v>0</v>
      </c>
      <c r="V136" s="34">
        <v>0</v>
      </c>
      <c r="W136" s="71">
        <v>0</v>
      </c>
      <c r="X136" s="6">
        <v>0</v>
      </c>
      <c r="Y136" s="90">
        <v>0</v>
      </c>
      <c r="Z136" s="34">
        <v>0</v>
      </c>
      <c r="AA136" s="71">
        <v>0</v>
      </c>
      <c r="AB136" s="6">
        <v>0</v>
      </c>
      <c r="AC136" s="90">
        <v>0</v>
      </c>
      <c r="AD136" s="34">
        <v>0</v>
      </c>
      <c r="AE136" s="71">
        <v>0</v>
      </c>
      <c r="AF136" s="6">
        <v>0</v>
      </c>
      <c r="AG136" s="90">
        <v>0</v>
      </c>
      <c r="AH136" s="34">
        <v>0</v>
      </c>
      <c r="AI136" s="71">
        <v>0</v>
      </c>
      <c r="AJ136" s="6">
        <v>0</v>
      </c>
      <c r="AK136" s="90">
        <v>0</v>
      </c>
      <c r="AL136" s="34">
        <v>0</v>
      </c>
      <c r="AM136" s="71">
        <v>0</v>
      </c>
      <c r="AN136" s="6">
        <v>0</v>
      </c>
      <c r="AO136" s="90">
        <v>0</v>
      </c>
      <c r="AP136" s="34">
        <v>0</v>
      </c>
      <c r="AQ136" s="71">
        <v>0</v>
      </c>
      <c r="AR136" s="6">
        <v>0</v>
      </c>
      <c r="AS136" s="90">
        <v>0</v>
      </c>
      <c r="AT136" s="34">
        <v>0</v>
      </c>
      <c r="AU136" s="71">
        <v>0</v>
      </c>
      <c r="AV136" s="6">
        <v>0</v>
      </c>
    </row>
    <row r="137" spans="1:48" x14ac:dyDescent="0.25">
      <c r="A137" s="3" t="s">
        <v>522</v>
      </c>
      <c r="B137" s="71">
        <v>21</v>
      </c>
      <c r="C137" s="90">
        <v>0</v>
      </c>
      <c r="D137" s="34">
        <v>0</v>
      </c>
      <c r="E137" s="71">
        <v>0</v>
      </c>
      <c r="F137" s="6">
        <v>0</v>
      </c>
      <c r="G137" s="90">
        <v>0</v>
      </c>
      <c r="H137" s="34">
        <v>0</v>
      </c>
      <c r="I137" s="71">
        <v>0</v>
      </c>
      <c r="J137" s="90">
        <v>0</v>
      </c>
      <c r="K137" s="34">
        <v>0</v>
      </c>
      <c r="L137" s="71">
        <v>0</v>
      </c>
      <c r="M137" s="6">
        <v>0</v>
      </c>
      <c r="N137" s="93">
        <v>0</v>
      </c>
      <c r="O137" s="71">
        <v>0</v>
      </c>
      <c r="P137" s="6">
        <v>0</v>
      </c>
      <c r="Q137" s="90">
        <v>0</v>
      </c>
      <c r="R137" s="34">
        <v>0</v>
      </c>
      <c r="S137" s="71">
        <v>0</v>
      </c>
      <c r="T137" s="6">
        <v>0</v>
      </c>
      <c r="U137" s="90">
        <v>0</v>
      </c>
      <c r="V137" s="34">
        <v>0</v>
      </c>
      <c r="W137" s="71">
        <v>0</v>
      </c>
      <c r="X137" s="6">
        <v>0</v>
      </c>
      <c r="Y137" s="90">
        <v>0</v>
      </c>
      <c r="Z137" s="34">
        <v>0</v>
      </c>
      <c r="AA137" s="71">
        <v>0</v>
      </c>
      <c r="AB137" s="6">
        <v>0</v>
      </c>
      <c r="AC137" s="90">
        <v>0</v>
      </c>
      <c r="AD137" s="34">
        <v>0</v>
      </c>
      <c r="AE137" s="71">
        <v>0</v>
      </c>
      <c r="AF137" s="6">
        <v>0</v>
      </c>
      <c r="AG137" s="90">
        <v>0</v>
      </c>
      <c r="AH137" s="34">
        <v>0</v>
      </c>
      <c r="AI137" s="71">
        <v>0</v>
      </c>
      <c r="AJ137" s="6">
        <v>0</v>
      </c>
      <c r="AK137" s="90">
        <v>0</v>
      </c>
      <c r="AL137" s="34">
        <v>0</v>
      </c>
      <c r="AM137" s="71">
        <v>0</v>
      </c>
      <c r="AN137" s="6">
        <v>0</v>
      </c>
      <c r="AO137" s="90">
        <v>0</v>
      </c>
      <c r="AP137" s="34">
        <v>0</v>
      </c>
      <c r="AQ137" s="71">
        <v>0</v>
      </c>
      <c r="AR137" s="6">
        <v>0</v>
      </c>
      <c r="AS137" s="90">
        <v>0</v>
      </c>
      <c r="AT137" s="34">
        <v>0</v>
      </c>
      <c r="AU137" s="71">
        <v>0</v>
      </c>
      <c r="AV137" s="6">
        <v>0</v>
      </c>
    </row>
    <row r="138" spans="1:48" x14ac:dyDescent="0.25">
      <c r="A138" s="2" t="s">
        <v>44</v>
      </c>
      <c r="B138" s="71">
        <v>137</v>
      </c>
      <c r="C138" s="90">
        <v>9</v>
      </c>
      <c r="D138" s="34">
        <v>6.569343065693431E-2</v>
      </c>
      <c r="E138" s="71">
        <v>0</v>
      </c>
      <c r="F138" s="6">
        <v>0</v>
      </c>
      <c r="G138" s="90">
        <v>0</v>
      </c>
      <c r="H138" s="34">
        <v>0</v>
      </c>
      <c r="I138" s="71">
        <v>0</v>
      </c>
      <c r="J138" s="90">
        <v>0</v>
      </c>
      <c r="K138" s="34">
        <v>0</v>
      </c>
      <c r="L138" s="71">
        <v>0</v>
      </c>
      <c r="M138" s="6">
        <v>0</v>
      </c>
      <c r="N138" s="93">
        <v>0</v>
      </c>
      <c r="O138" s="71">
        <v>0</v>
      </c>
      <c r="P138" s="6">
        <v>0</v>
      </c>
      <c r="Q138" s="90">
        <v>0</v>
      </c>
      <c r="R138" s="34">
        <v>0</v>
      </c>
      <c r="S138" s="71">
        <v>0</v>
      </c>
      <c r="T138" s="6">
        <v>0</v>
      </c>
      <c r="U138" s="90">
        <v>0</v>
      </c>
      <c r="V138" s="34">
        <v>0</v>
      </c>
      <c r="W138" s="71">
        <v>0</v>
      </c>
      <c r="X138" s="6">
        <v>0</v>
      </c>
      <c r="Y138" s="90">
        <v>0</v>
      </c>
      <c r="Z138" s="34">
        <v>0</v>
      </c>
      <c r="AA138" s="71">
        <v>0</v>
      </c>
      <c r="AB138" s="6">
        <v>0</v>
      </c>
      <c r="AC138" s="90">
        <v>0</v>
      </c>
      <c r="AD138" s="34">
        <v>0</v>
      </c>
      <c r="AE138" s="71">
        <v>9</v>
      </c>
      <c r="AF138" s="6">
        <v>1</v>
      </c>
      <c r="AG138" s="90">
        <v>7</v>
      </c>
      <c r="AH138" s="34">
        <v>0.77777777777777779</v>
      </c>
      <c r="AI138" s="71">
        <v>8</v>
      </c>
      <c r="AJ138" s="6">
        <v>0.88888888888888884</v>
      </c>
      <c r="AK138" s="90">
        <v>8</v>
      </c>
      <c r="AL138" s="34">
        <v>0.88888888888888884</v>
      </c>
      <c r="AM138" s="71">
        <v>7</v>
      </c>
      <c r="AN138" s="6">
        <v>0.77777777777777779</v>
      </c>
      <c r="AO138" s="90">
        <v>8</v>
      </c>
      <c r="AP138" s="34">
        <v>0.88888888888888884</v>
      </c>
      <c r="AQ138" s="71">
        <v>4</v>
      </c>
      <c r="AR138" s="6">
        <v>0.44444444444444442</v>
      </c>
      <c r="AS138" s="90">
        <v>8</v>
      </c>
      <c r="AT138" s="34">
        <v>0.88888888888888884</v>
      </c>
      <c r="AU138" s="71">
        <v>8</v>
      </c>
      <c r="AV138" s="6">
        <v>0.88888888888888884</v>
      </c>
    </row>
    <row r="139" spans="1:48" x14ac:dyDescent="0.25">
      <c r="A139" s="3" t="s">
        <v>523</v>
      </c>
      <c r="B139" s="71">
        <v>11</v>
      </c>
      <c r="C139" s="90">
        <v>0</v>
      </c>
      <c r="D139" s="34">
        <v>0</v>
      </c>
      <c r="E139" s="71">
        <v>0</v>
      </c>
      <c r="F139" s="6">
        <v>0</v>
      </c>
      <c r="G139" s="90">
        <v>0</v>
      </c>
      <c r="H139" s="34">
        <v>0</v>
      </c>
      <c r="I139" s="71">
        <v>0</v>
      </c>
      <c r="J139" s="90">
        <v>0</v>
      </c>
      <c r="K139" s="34">
        <v>0</v>
      </c>
      <c r="L139" s="71">
        <v>0</v>
      </c>
      <c r="M139" s="6">
        <v>0</v>
      </c>
      <c r="N139" s="93">
        <v>0</v>
      </c>
      <c r="O139" s="71">
        <v>0</v>
      </c>
      <c r="P139" s="6">
        <v>0</v>
      </c>
      <c r="Q139" s="90">
        <v>0</v>
      </c>
      <c r="R139" s="34">
        <v>0</v>
      </c>
      <c r="S139" s="71">
        <v>0</v>
      </c>
      <c r="T139" s="6">
        <v>0</v>
      </c>
      <c r="U139" s="90">
        <v>0</v>
      </c>
      <c r="V139" s="34">
        <v>0</v>
      </c>
      <c r="W139" s="71">
        <v>0</v>
      </c>
      <c r="X139" s="6">
        <v>0</v>
      </c>
      <c r="Y139" s="90">
        <v>0</v>
      </c>
      <c r="Z139" s="34">
        <v>0</v>
      </c>
      <c r="AA139" s="71">
        <v>0</v>
      </c>
      <c r="AB139" s="6">
        <v>0</v>
      </c>
      <c r="AC139" s="90">
        <v>0</v>
      </c>
      <c r="AD139" s="34">
        <v>0</v>
      </c>
      <c r="AE139" s="71">
        <v>0</v>
      </c>
      <c r="AF139" s="6">
        <v>0</v>
      </c>
      <c r="AG139" s="90">
        <v>0</v>
      </c>
      <c r="AH139" s="34">
        <v>0</v>
      </c>
      <c r="AI139" s="71">
        <v>0</v>
      </c>
      <c r="AJ139" s="6">
        <v>0</v>
      </c>
      <c r="AK139" s="90">
        <v>0</v>
      </c>
      <c r="AL139" s="34">
        <v>0</v>
      </c>
      <c r="AM139" s="71">
        <v>0</v>
      </c>
      <c r="AN139" s="6">
        <v>0</v>
      </c>
      <c r="AO139" s="90">
        <v>0</v>
      </c>
      <c r="AP139" s="34">
        <v>0</v>
      </c>
      <c r="AQ139" s="71">
        <v>0</v>
      </c>
      <c r="AR139" s="6">
        <v>0</v>
      </c>
      <c r="AS139" s="90">
        <v>0</v>
      </c>
      <c r="AT139" s="34">
        <v>0</v>
      </c>
      <c r="AU139" s="71">
        <v>0</v>
      </c>
      <c r="AV139" s="6">
        <v>0</v>
      </c>
    </row>
    <row r="140" spans="1:48" x14ac:dyDescent="0.25">
      <c r="A140" s="3" t="s">
        <v>524</v>
      </c>
      <c r="B140" s="71">
        <v>12</v>
      </c>
      <c r="C140" s="90">
        <v>0</v>
      </c>
      <c r="D140" s="34">
        <v>0</v>
      </c>
      <c r="E140" s="71">
        <v>0</v>
      </c>
      <c r="F140" s="6">
        <v>0</v>
      </c>
      <c r="G140" s="90">
        <v>0</v>
      </c>
      <c r="H140" s="34">
        <v>0</v>
      </c>
      <c r="I140" s="71">
        <v>0</v>
      </c>
      <c r="J140" s="90">
        <v>0</v>
      </c>
      <c r="K140" s="34">
        <v>0</v>
      </c>
      <c r="L140" s="71">
        <v>0</v>
      </c>
      <c r="M140" s="6">
        <v>0</v>
      </c>
      <c r="N140" s="93">
        <v>0</v>
      </c>
      <c r="O140" s="71">
        <v>0</v>
      </c>
      <c r="P140" s="6">
        <v>0</v>
      </c>
      <c r="Q140" s="90">
        <v>0</v>
      </c>
      <c r="R140" s="34">
        <v>0</v>
      </c>
      <c r="S140" s="71">
        <v>0</v>
      </c>
      <c r="T140" s="6">
        <v>0</v>
      </c>
      <c r="U140" s="90">
        <v>0</v>
      </c>
      <c r="V140" s="34">
        <v>0</v>
      </c>
      <c r="W140" s="71">
        <v>0</v>
      </c>
      <c r="X140" s="6">
        <v>0</v>
      </c>
      <c r="Y140" s="90">
        <v>0</v>
      </c>
      <c r="Z140" s="34">
        <v>0</v>
      </c>
      <c r="AA140" s="71">
        <v>0</v>
      </c>
      <c r="AB140" s="6">
        <v>0</v>
      </c>
      <c r="AC140" s="90">
        <v>0</v>
      </c>
      <c r="AD140" s="34">
        <v>0</v>
      </c>
      <c r="AE140" s="71">
        <v>0</v>
      </c>
      <c r="AF140" s="6">
        <v>0</v>
      </c>
      <c r="AG140" s="90">
        <v>0</v>
      </c>
      <c r="AH140" s="34">
        <v>0</v>
      </c>
      <c r="AI140" s="71">
        <v>0</v>
      </c>
      <c r="AJ140" s="6">
        <v>0</v>
      </c>
      <c r="AK140" s="90">
        <v>0</v>
      </c>
      <c r="AL140" s="34">
        <v>0</v>
      </c>
      <c r="AM140" s="71">
        <v>0</v>
      </c>
      <c r="AN140" s="6">
        <v>0</v>
      </c>
      <c r="AO140" s="90">
        <v>0</v>
      </c>
      <c r="AP140" s="34">
        <v>0</v>
      </c>
      <c r="AQ140" s="71">
        <v>0</v>
      </c>
      <c r="AR140" s="6">
        <v>0</v>
      </c>
      <c r="AS140" s="90">
        <v>0</v>
      </c>
      <c r="AT140" s="34">
        <v>0</v>
      </c>
      <c r="AU140" s="71">
        <v>0</v>
      </c>
      <c r="AV140" s="6">
        <v>0</v>
      </c>
    </row>
    <row r="141" spans="1:48" x14ac:dyDescent="0.25">
      <c r="A141" s="3" t="s">
        <v>525</v>
      </c>
      <c r="B141" s="71">
        <v>21</v>
      </c>
      <c r="C141" s="90">
        <v>9</v>
      </c>
      <c r="D141" s="34">
        <v>0.42857142857142855</v>
      </c>
      <c r="E141" s="71">
        <v>0</v>
      </c>
      <c r="F141" s="6">
        <v>0</v>
      </c>
      <c r="G141" s="90">
        <v>0</v>
      </c>
      <c r="H141" s="34">
        <v>0</v>
      </c>
      <c r="I141" s="71">
        <v>0</v>
      </c>
      <c r="J141" s="90">
        <v>0</v>
      </c>
      <c r="K141" s="34">
        <v>0</v>
      </c>
      <c r="L141" s="71">
        <v>0</v>
      </c>
      <c r="M141" s="6">
        <v>0</v>
      </c>
      <c r="N141" s="93">
        <v>0</v>
      </c>
      <c r="O141" s="71">
        <v>0</v>
      </c>
      <c r="P141" s="6">
        <v>0</v>
      </c>
      <c r="Q141" s="90">
        <v>0</v>
      </c>
      <c r="R141" s="34">
        <v>0</v>
      </c>
      <c r="S141" s="71">
        <v>0</v>
      </c>
      <c r="T141" s="6">
        <v>0</v>
      </c>
      <c r="U141" s="90">
        <v>0</v>
      </c>
      <c r="V141" s="34">
        <v>0</v>
      </c>
      <c r="W141" s="71">
        <v>0</v>
      </c>
      <c r="X141" s="6">
        <v>0</v>
      </c>
      <c r="Y141" s="90">
        <v>0</v>
      </c>
      <c r="Z141" s="34">
        <v>0</v>
      </c>
      <c r="AA141" s="71">
        <v>0</v>
      </c>
      <c r="AB141" s="6">
        <v>0</v>
      </c>
      <c r="AC141" s="90">
        <v>0</v>
      </c>
      <c r="AD141" s="34">
        <v>0</v>
      </c>
      <c r="AE141" s="71">
        <v>9</v>
      </c>
      <c r="AF141" s="6">
        <v>1</v>
      </c>
      <c r="AG141" s="90">
        <v>7</v>
      </c>
      <c r="AH141" s="34">
        <v>0.77777777777777779</v>
      </c>
      <c r="AI141" s="71">
        <v>8</v>
      </c>
      <c r="AJ141" s="6">
        <v>0.88888888888888884</v>
      </c>
      <c r="AK141" s="90">
        <v>8</v>
      </c>
      <c r="AL141" s="34">
        <v>0.88888888888888884</v>
      </c>
      <c r="AM141" s="71">
        <v>7</v>
      </c>
      <c r="AN141" s="6">
        <v>0.77777777777777779</v>
      </c>
      <c r="AO141" s="90">
        <v>8</v>
      </c>
      <c r="AP141" s="34">
        <v>0.88888888888888884</v>
      </c>
      <c r="AQ141" s="71">
        <v>4</v>
      </c>
      <c r="AR141" s="6">
        <v>0.44444444444444442</v>
      </c>
      <c r="AS141" s="90">
        <v>8</v>
      </c>
      <c r="AT141" s="34">
        <v>0.88888888888888884</v>
      </c>
      <c r="AU141" s="71">
        <v>8</v>
      </c>
      <c r="AV141" s="6">
        <v>0.88888888888888884</v>
      </c>
    </row>
    <row r="142" spans="1:48" x14ac:dyDescent="0.25">
      <c r="A142" s="3" t="s">
        <v>526</v>
      </c>
      <c r="B142" s="71">
        <v>7</v>
      </c>
      <c r="C142" s="90">
        <v>0</v>
      </c>
      <c r="D142" s="34">
        <v>0</v>
      </c>
      <c r="E142" s="71">
        <v>0</v>
      </c>
      <c r="F142" s="6">
        <v>0</v>
      </c>
      <c r="G142" s="90">
        <v>0</v>
      </c>
      <c r="H142" s="34">
        <v>0</v>
      </c>
      <c r="I142" s="71">
        <v>0</v>
      </c>
      <c r="J142" s="90">
        <v>0</v>
      </c>
      <c r="K142" s="34">
        <v>0</v>
      </c>
      <c r="L142" s="71">
        <v>0</v>
      </c>
      <c r="M142" s="6">
        <v>0</v>
      </c>
      <c r="N142" s="93">
        <v>0</v>
      </c>
      <c r="O142" s="71">
        <v>0</v>
      </c>
      <c r="P142" s="6">
        <v>0</v>
      </c>
      <c r="Q142" s="90">
        <v>0</v>
      </c>
      <c r="R142" s="34">
        <v>0</v>
      </c>
      <c r="S142" s="71">
        <v>0</v>
      </c>
      <c r="T142" s="6">
        <v>0</v>
      </c>
      <c r="U142" s="90">
        <v>0</v>
      </c>
      <c r="V142" s="34">
        <v>0</v>
      </c>
      <c r="W142" s="71">
        <v>0</v>
      </c>
      <c r="X142" s="6">
        <v>0</v>
      </c>
      <c r="Y142" s="90">
        <v>0</v>
      </c>
      <c r="Z142" s="34">
        <v>0</v>
      </c>
      <c r="AA142" s="71">
        <v>0</v>
      </c>
      <c r="AB142" s="6">
        <v>0</v>
      </c>
      <c r="AC142" s="90">
        <v>0</v>
      </c>
      <c r="AD142" s="34">
        <v>0</v>
      </c>
      <c r="AE142" s="71">
        <v>0</v>
      </c>
      <c r="AF142" s="6">
        <v>0</v>
      </c>
      <c r="AG142" s="90">
        <v>0</v>
      </c>
      <c r="AH142" s="34">
        <v>0</v>
      </c>
      <c r="AI142" s="71">
        <v>0</v>
      </c>
      <c r="AJ142" s="6">
        <v>0</v>
      </c>
      <c r="AK142" s="90">
        <v>0</v>
      </c>
      <c r="AL142" s="34">
        <v>0</v>
      </c>
      <c r="AM142" s="71">
        <v>0</v>
      </c>
      <c r="AN142" s="6">
        <v>0</v>
      </c>
      <c r="AO142" s="90">
        <v>0</v>
      </c>
      <c r="AP142" s="34">
        <v>0</v>
      </c>
      <c r="AQ142" s="71">
        <v>0</v>
      </c>
      <c r="AR142" s="6">
        <v>0</v>
      </c>
      <c r="AS142" s="90">
        <v>0</v>
      </c>
      <c r="AT142" s="34">
        <v>0</v>
      </c>
      <c r="AU142" s="71">
        <v>0</v>
      </c>
      <c r="AV142" s="6">
        <v>0</v>
      </c>
    </row>
    <row r="143" spans="1:48" x14ac:dyDescent="0.25">
      <c r="A143" s="3" t="s">
        <v>527</v>
      </c>
      <c r="B143" s="71">
        <v>11</v>
      </c>
      <c r="C143" s="90">
        <v>0</v>
      </c>
      <c r="D143" s="34">
        <v>0</v>
      </c>
      <c r="E143" s="71">
        <v>0</v>
      </c>
      <c r="F143" s="6">
        <v>0</v>
      </c>
      <c r="G143" s="90">
        <v>0</v>
      </c>
      <c r="H143" s="34">
        <v>0</v>
      </c>
      <c r="I143" s="71">
        <v>0</v>
      </c>
      <c r="J143" s="90">
        <v>0</v>
      </c>
      <c r="K143" s="34">
        <v>0</v>
      </c>
      <c r="L143" s="71">
        <v>0</v>
      </c>
      <c r="M143" s="6">
        <v>0</v>
      </c>
      <c r="N143" s="93">
        <v>0</v>
      </c>
      <c r="O143" s="71">
        <v>0</v>
      </c>
      <c r="P143" s="6">
        <v>0</v>
      </c>
      <c r="Q143" s="90">
        <v>0</v>
      </c>
      <c r="R143" s="34">
        <v>0</v>
      </c>
      <c r="S143" s="71">
        <v>0</v>
      </c>
      <c r="T143" s="6">
        <v>0</v>
      </c>
      <c r="U143" s="90">
        <v>0</v>
      </c>
      <c r="V143" s="34">
        <v>0</v>
      </c>
      <c r="W143" s="71">
        <v>0</v>
      </c>
      <c r="X143" s="6">
        <v>0</v>
      </c>
      <c r="Y143" s="90">
        <v>0</v>
      </c>
      <c r="Z143" s="34">
        <v>0</v>
      </c>
      <c r="AA143" s="71">
        <v>0</v>
      </c>
      <c r="AB143" s="6">
        <v>0</v>
      </c>
      <c r="AC143" s="90">
        <v>0</v>
      </c>
      <c r="AD143" s="34">
        <v>0</v>
      </c>
      <c r="AE143" s="71">
        <v>0</v>
      </c>
      <c r="AF143" s="6">
        <v>0</v>
      </c>
      <c r="AG143" s="90">
        <v>0</v>
      </c>
      <c r="AH143" s="34">
        <v>0</v>
      </c>
      <c r="AI143" s="71">
        <v>0</v>
      </c>
      <c r="AJ143" s="6">
        <v>0</v>
      </c>
      <c r="AK143" s="90">
        <v>0</v>
      </c>
      <c r="AL143" s="34">
        <v>0</v>
      </c>
      <c r="AM143" s="71">
        <v>0</v>
      </c>
      <c r="AN143" s="6">
        <v>0</v>
      </c>
      <c r="AO143" s="90">
        <v>0</v>
      </c>
      <c r="AP143" s="34">
        <v>0</v>
      </c>
      <c r="AQ143" s="71">
        <v>0</v>
      </c>
      <c r="AR143" s="6">
        <v>0</v>
      </c>
      <c r="AS143" s="90">
        <v>0</v>
      </c>
      <c r="AT143" s="34">
        <v>0</v>
      </c>
      <c r="AU143" s="71">
        <v>0</v>
      </c>
      <c r="AV143" s="6">
        <v>0</v>
      </c>
    </row>
    <row r="144" spans="1:48" x14ac:dyDescent="0.25">
      <c r="A144" s="3" t="s">
        <v>528</v>
      </c>
      <c r="B144" s="71">
        <v>20</v>
      </c>
      <c r="C144" s="90">
        <v>0</v>
      </c>
      <c r="D144" s="34">
        <v>0</v>
      </c>
      <c r="E144" s="71">
        <v>0</v>
      </c>
      <c r="F144" s="6">
        <v>0</v>
      </c>
      <c r="G144" s="90">
        <v>0</v>
      </c>
      <c r="H144" s="34">
        <v>0</v>
      </c>
      <c r="I144" s="71">
        <v>0</v>
      </c>
      <c r="J144" s="90">
        <v>0</v>
      </c>
      <c r="K144" s="34">
        <v>0</v>
      </c>
      <c r="L144" s="71">
        <v>0</v>
      </c>
      <c r="M144" s="6">
        <v>0</v>
      </c>
      <c r="N144" s="93">
        <v>0</v>
      </c>
      <c r="O144" s="71">
        <v>0</v>
      </c>
      <c r="P144" s="6">
        <v>0</v>
      </c>
      <c r="Q144" s="90">
        <v>0</v>
      </c>
      <c r="R144" s="34">
        <v>0</v>
      </c>
      <c r="S144" s="71">
        <v>0</v>
      </c>
      <c r="T144" s="6">
        <v>0</v>
      </c>
      <c r="U144" s="90">
        <v>0</v>
      </c>
      <c r="V144" s="34">
        <v>0</v>
      </c>
      <c r="W144" s="71">
        <v>0</v>
      </c>
      <c r="X144" s="6">
        <v>0</v>
      </c>
      <c r="Y144" s="90">
        <v>0</v>
      </c>
      <c r="Z144" s="34">
        <v>0</v>
      </c>
      <c r="AA144" s="71">
        <v>0</v>
      </c>
      <c r="AB144" s="6">
        <v>0</v>
      </c>
      <c r="AC144" s="90">
        <v>0</v>
      </c>
      <c r="AD144" s="34">
        <v>0</v>
      </c>
      <c r="AE144" s="71">
        <v>0</v>
      </c>
      <c r="AF144" s="6">
        <v>0</v>
      </c>
      <c r="AG144" s="90">
        <v>0</v>
      </c>
      <c r="AH144" s="34">
        <v>0</v>
      </c>
      <c r="AI144" s="71">
        <v>0</v>
      </c>
      <c r="AJ144" s="6">
        <v>0</v>
      </c>
      <c r="AK144" s="90">
        <v>0</v>
      </c>
      <c r="AL144" s="34">
        <v>0</v>
      </c>
      <c r="AM144" s="71">
        <v>0</v>
      </c>
      <c r="AN144" s="6">
        <v>0</v>
      </c>
      <c r="AO144" s="90">
        <v>0</v>
      </c>
      <c r="AP144" s="34">
        <v>0</v>
      </c>
      <c r="AQ144" s="71">
        <v>0</v>
      </c>
      <c r="AR144" s="6">
        <v>0</v>
      </c>
      <c r="AS144" s="90">
        <v>0</v>
      </c>
      <c r="AT144" s="34">
        <v>0</v>
      </c>
      <c r="AU144" s="71">
        <v>0</v>
      </c>
      <c r="AV144" s="6">
        <v>0</v>
      </c>
    </row>
    <row r="145" spans="1:48" x14ac:dyDescent="0.25">
      <c r="A145" s="3" t="s">
        <v>529</v>
      </c>
      <c r="B145" s="71">
        <v>11</v>
      </c>
      <c r="C145" s="90">
        <v>0</v>
      </c>
      <c r="D145" s="34">
        <v>0</v>
      </c>
      <c r="E145" s="71">
        <v>0</v>
      </c>
      <c r="F145" s="6">
        <v>0</v>
      </c>
      <c r="G145" s="90">
        <v>0</v>
      </c>
      <c r="H145" s="34">
        <v>0</v>
      </c>
      <c r="I145" s="71">
        <v>0</v>
      </c>
      <c r="J145" s="90">
        <v>0</v>
      </c>
      <c r="K145" s="34">
        <v>0</v>
      </c>
      <c r="L145" s="71">
        <v>0</v>
      </c>
      <c r="M145" s="6">
        <v>0</v>
      </c>
      <c r="N145" s="93">
        <v>0</v>
      </c>
      <c r="O145" s="71">
        <v>0</v>
      </c>
      <c r="P145" s="6">
        <v>0</v>
      </c>
      <c r="Q145" s="90">
        <v>0</v>
      </c>
      <c r="R145" s="34">
        <v>0</v>
      </c>
      <c r="S145" s="71">
        <v>0</v>
      </c>
      <c r="T145" s="6">
        <v>0</v>
      </c>
      <c r="U145" s="90">
        <v>0</v>
      </c>
      <c r="V145" s="34">
        <v>0</v>
      </c>
      <c r="W145" s="71">
        <v>0</v>
      </c>
      <c r="X145" s="6">
        <v>0</v>
      </c>
      <c r="Y145" s="90">
        <v>0</v>
      </c>
      <c r="Z145" s="34">
        <v>0</v>
      </c>
      <c r="AA145" s="71">
        <v>0</v>
      </c>
      <c r="AB145" s="6">
        <v>0</v>
      </c>
      <c r="AC145" s="90">
        <v>0</v>
      </c>
      <c r="AD145" s="34">
        <v>0</v>
      </c>
      <c r="AE145" s="71">
        <v>0</v>
      </c>
      <c r="AF145" s="6">
        <v>0</v>
      </c>
      <c r="AG145" s="90">
        <v>0</v>
      </c>
      <c r="AH145" s="34">
        <v>0</v>
      </c>
      <c r="AI145" s="71">
        <v>0</v>
      </c>
      <c r="AJ145" s="6">
        <v>0</v>
      </c>
      <c r="AK145" s="90">
        <v>0</v>
      </c>
      <c r="AL145" s="34">
        <v>0</v>
      </c>
      <c r="AM145" s="71">
        <v>0</v>
      </c>
      <c r="AN145" s="6">
        <v>0</v>
      </c>
      <c r="AO145" s="90">
        <v>0</v>
      </c>
      <c r="AP145" s="34">
        <v>0</v>
      </c>
      <c r="AQ145" s="71">
        <v>0</v>
      </c>
      <c r="AR145" s="6">
        <v>0</v>
      </c>
      <c r="AS145" s="90">
        <v>0</v>
      </c>
      <c r="AT145" s="34">
        <v>0</v>
      </c>
      <c r="AU145" s="71">
        <v>0</v>
      </c>
      <c r="AV145" s="6">
        <v>0</v>
      </c>
    </row>
    <row r="146" spans="1:48" x14ac:dyDescent="0.25">
      <c r="A146" s="3" t="s">
        <v>530</v>
      </c>
      <c r="B146" s="71">
        <v>10</v>
      </c>
      <c r="C146" s="90">
        <v>0</v>
      </c>
      <c r="D146" s="34">
        <v>0</v>
      </c>
      <c r="E146" s="71">
        <v>0</v>
      </c>
      <c r="F146" s="6">
        <v>0</v>
      </c>
      <c r="G146" s="90">
        <v>0</v>
      </c>
      <c r="H146" s="34">
        <v>0</v>
      </c>
      <c r="I146" s="71">
        <v>0</v>
      </c>
      <c r="J146" s="90">
        <v>0</v>
      </c>
      <c r="K146" s="34">
        <v>0</v>
      </c>
      <c r="L146" s="71">
        <v>0</v>
      </c>
      <c r="M146" s="6">
        <v>0</v>
      </c>
      <c r="N146" s="93">
        <v>0</v>
      </c>
      <c r="O146" s="71">
        <v>0</v>
      </c>
      <c r="P146" s="6">
        <v>0</v>
      </c>
      <c r="Q146" s="90">
        <v>0</v>
      </c>
      <c r="R146" s="34">
        <v>0</v>
      </c>
      <c r="S146" s="71">
        <v>0</v>
      </c>
      <c r="T146" s="6">
        <v>0</v>
      </c>
      <c r="U146" s="90">
        <v>0</v>
      </c>
      <c r="V146" s="34">
        <v>0</v>
      </c>
      <c r="W146" s="71">
        <v>0</v>
      </c>
      <c r="X146" s="6">
        <v>0</v>
      </c>
      <c r="Y146" s="90">
        <v>0</v>
      </c>
      <c r="Z146" s="34">
        <v>0</v>
      </c>
      <c r="AA146" s="71">
        <v>0</v>
      </c>
      <c r="AB146" s="6">
        <v>0</v>
      </c>
      <c r="AC146" s="90">
        <v>0</v>
      </c>
      <c r="AD146" s="34">
        <v>0</v>
      </c>
      <c r="AE146" s="71">
        <v>0</v>
      </c>
      <c r="AF146" s="6">
        <v>0</v>
      </c>
      <c r="AG146" s="90">
        <v>0</v>
      </c>
      <c r="AH146" s="34">
        <v>0</v>
      </c>
      <c r="AI146" s="71">
        <v>0</v>
      </c>
      <c r="AJ146" s="6">
        <v>0</v>
      </c>
      <c r="AK146" s="90">
        <v>0</v>
      </c>
      <c r="AL146" s="34">
        <v>0</v>
      </c>
      <c r="AM146" s="71">
        <v>0</v>
      </c>
      <c r="AN146" s="6">
        <v>0</v>
      </c>
      <c r="AO146" s="90">
        <v>0</v>
      </c>
      <c r="AP146" s="34">
        <v>0</v>
      </c>
      <c r="AQ146" s="71">
        <v>0</v>
      </c>
      <c r="AR146" s="6">
        <v>0</v>
      </c>
      <c r="AS146" s="90">
        <v>0</v>
      </c>
      <c r="AT146" s="34">
        <v>0</v>
      </c>
      <c r="AU146" s="71">
        <v>0</v>
      </c>
      <c r="AV146" s="6">
        <v>0</v>
      </c>
    </row>
    <row r="147" spans="1:48" x14ac:dyDescent="0.25">
      <c r="A147" s="3" t="s">
        <v>531</v>
      </c>
      <c r="B147" s="71">
        <v>10</v>
      </c>
      <c r="C147" s="90">
        <v>0</v>
      </c>
      <c r="D147" s="34">
        <v>0</v>
      </c>
      <c r="E147" s="71">
        <v>0</v>
      </c>
      <c r="F147" s="6">
        <v>0</v>
      </c>
      <c r="G147" s="90">
        <v>0</v>
      </c>
      <c r="H147" s="34">
        <v>0</v>
      </c>
      <c r="I147" s="71">
        <v>0</v>
      </c>
      <c r="J147" s="90">
        <v>0</v>
      </c>
      <c r="K147" s="34">
        <v>0</v>
      </c>
      <c r="L147" s="71">
        <v>0</v>
      </c>
      <c r="M147" s="6">
        <v>0</v>
      </c>
      <c r="N147" s="93">
        <v>0</v>
      </c>
      <c r="O147" s="71">
        <v>0</v>
      </c>
      <c r="P147" s="6">
        <v>0</v>
      </c>
      <c r="Q147" s="90">
        <v>0</v>
      </c>
      <c r="R147" s="34">
        <v>0</v>
      </c>
      <c r="S147" s="71">
        <v>0</v>
      </c>
      <c r="T147" s="6">
        <v>0</v>
      </c>
      <c r="U147" s="90">
        <v>0</v>
      </c>
      <c r="V147" s="34">
        <v>0</v>
      </c>
      <c r="W147" s="71">
        <v>0</v>
      </c>
      <c r="X147" s="6">
        <v>0</v>
      </c>
      <c r="Y147" s="90">
        <v>0</v>
      </c>
      <c r="Z147" s="34">
        <v>0</v>
      </c>
      <c r="AA147" s="71">
        <v>0</v>
      </c>
      <c r="AB147" s="6">
        <v>0</v>
      </c>
      <c r="AC147" s="90">
        <v>0</v>
      </c>
      <c r="AD147" s="34">
        <v>0</v>
      </c>
      <c r="AE147" s="71">
        <v>0</v>
      </c>
      <c r="AF147" s="6">
        <v>0</v>
      </c>
      <c r="AG147" s="90">
        <v>0</v>
      </c>
      <c r="AH147" s="34">
        <v>0</v>
      </c>
      <c r="AI147" s="71">
        <v>0</v>
      </c>
      <c r="AJ147" s="6">
        <v>0</v>
      </c>
      <c r="AK147" s="90">
        <v>0</v>
      </c>
      <c r="AL147" s="34">
        <v>0</v>
      </c>
      <c r="AM147" s="71">
        <v>0</v>
      </c>
      <c r="AN147" s="6">
        <v>0</v>
      </c>
      <c r="AO147" s="90">
        <v>0</v>
      </c>
      <c r="AP147" s="34">
        <v>0</v>
      </c>
      <c r="AQ147" s="71">
        <v>0</v>
      </c>
      <c r="AR147" s="6">
        <v>0</v>
      </c>
      <c r="AS147" s="90">
        <v>0</v>
      </c>
      <c r="AT147" s="34">
        <v>0</v>
      </c>
      <c r="AU147" s="71">
        <v>0</v>
      </c>
      <c r="AV147" s="6">
        <v>0</v>
      </c>
    </row>
    <row r="148" spans="1:48" x14ac:dyDescent="0.25">
      <c r="A148" s="3" t="s">
        <v>532</v>
      </c>
      <c r="B148" s="71">
        <v>11</v>
      </c>
      <c r="C148" s="90">
        <v>0</v>
      </c>
      <c r="D148" s="34">
        <v>0</v>
      </c>
      <c r="E148" s="71">
        <v>0</v>
      </c>
      <c r="F148" s="6">
        <v>0</v>
      </c>
      <c r="G148" s="90">
        <v>0</v>
      </c>
      <c r="H148" s="34">
        <v>0</v>
      </c>
      <c r="I148" s="71">
        <v>0</v>
      </c>
      <c r="J148" s="90">
        <v>0</v>
      </c>
      <c r="K148" s="34">
        <v>0</v>
      </c>
      <c r="L148" s="71">
        <v>0</v>
      </c>
      <c r="M148" s="6">
        <v>0</v>
      </c>
      <c r="N148" s="93">
        <v>0</v>
      </c>
      <c r="O148" s="71">
        <v>0</v>
      </c>
      <c r="P148" s="6">
        <v>0</v>
      </c>
      <c r="Q148" s="90">
        <v>0</v>
      </c>
      <c r="R148" s="34">
        <v>0</v>
      </c>
      <c r="S148" s="71">
        <v>0</v>
      </c>
      <c r="T148" s="6">
        <v>0</v>
      </c>
      <c r="U148" s="90">
        <v>0</v>
      </c>
      <c r="V148" s="34">
        <v>0</v>
      </c>
      <c r="W148" s="71">
        <v>0</v>
      </c>
      <c r="X148" s="6">
        <v>0</v>
      </c>
      <c r="Y148" s="90">
        <v>0</v>
      </c>
      <c r="Z148" s="34">
        <v>0</v>
      </c>
      <c r="AA148" s="71">
        <v>0</v>
      </c>
      <c r="AB148" s="6">
        <v>0</v>
      </c>
      <c r="AC148" s="90">
        <v>0</v>
      </c>
      <c r="AD148" s="34">
        <v>0</v>
      </c>
      <c r="AE148" s="71">
        <v>0</v>
      </c>
      <c r="AF148" s="6">
        <v>0</v>
      </c>
      <c r="AG148" s="90">
        <v>0</v>
      </c>
      <c r="AH148" s="34">
        <v>0</v>
      </c>
      <c r="AI148" s="71">
        <v>0</v>
      </c>
      <c r="AJ148" s="6">
        <v>0</v>
      </c>
      <c r="AK148" s="90">
        <v>0</v>
      </c>
      <c r="AL148" s="34">
        <v>0</v>
      </c>
      <c r="AM148" s="71">
        <v>0</v>
      </c>
      <c r="AN148" s="6">
        <v>0</v>
      </c>
      <c r="AO148" s="90">
        <v>0</v>
      </c>
      <c r="AP148" s="34">
        <v>0</v>
      </c>
      <c r="AQ148" s="71">
        <v>0</v>
      </c>
      <c r="AR148" s="6">
        <v>0</v>
      </c>
      <c r="AS148" s="90">
        <v>0</v>
      </c>
      <c r="AT148" s="34">
        <v>0</v>
      </c>
      <c r="AU148" s="71">
        <v>0</v>
      </c>
      <c r="AV148" s="6">
        <v>0</v>
      </c>
    </row>
    <row r="149" spans="1:48" x14ac:dyDescent="0.25">
      <c r="A149" s="3" t="s">
        <v>533</v>
      </c>
      <c r="B149" s="71">
        <v>13</v>
      </c>
      <c r="C149" s="90">
        <v>0</v>
      </c>
      <c r="D149" s="34">
        <v>0</v>
      </c>
      <c r="E149" s="71">
        <v>0</v>
      </c>
      <c r="F149" s="6">
        <v>0</v>
      </c>
      <c r="G149" s="90">
        <v>0</v>
      </c>
      <c r="H149" s="34">
        <v>0</v>
      </c>
      <c r="I149" s="71">
        <v>0</v>
      </c>
      <c r="J149" s="90">
        <v>0</v>
      </c>
      <c r="K149" s="34">
        <v>0</v>
      </c>
      <c r="L149" s="71">
        <v>0</v>
      </c>
      <c r="M149" s="6">
        <v>0</v>
      </c>
      <c r="N149" s="93">
        <v>0</v>
      </c>
      <c r="O149" s="71">
        <v>0</v>
      </c>
      <c r="P149" s="6">
        <v>0</v>
      </c>
      <c r="Q149" s="90">
        <v>0</v>
      </c>
      <c r="R149" s="34">
        <v>0</v>
      </c>
      <c r="S149" s="71">
        <v>0</v>
      </c>
      <c r="T149" s="6">
        <v>0</v>
      </c>
      <c r="U149" s="90">
        <v>0</v>
      </c>
      <c r="V149" s="34">
        <v>0</v>
      </c>
      <c r="W149" s="71">
        <v>0</v>
      </c>
      <c r="X149" s="6">
        <v>0</v>
      </c>
      <c r="Y149" s="90">
        <v>0</v>
      </c>
      <c r="Z149" s="34">
        <v>0</v>
      </c>
      <c r="AA149" s="71">
        <v>0</v>
      </c>
      <c r="AB149" s="6">
        <v>0</v>
      </c>
      <c r="AC149" s="90">
        <v>0</v>
      </c>
      <c r="AD149" s="34">
        <v>0</v>
      </c>
      <c r="AE149" s="71">
        <v>0</v>
      </c>
      <c r="AF149" s="6">
        <v>0</v>
      </c>
      <c r="AG149" s="90">
        <v>0</v>
      </c>
      <c r="AH149" s="34">
        <v>0</v>
      </c>
      <c r="AI149" s="71">
        <v>0</v>
      </c>
      <c r="AJ149" s="6">
        <v>0</v>
      </c>
      <c r="AK149" s="90">
        <v>0</v>
      </c>
      <c r="AL149" s="34">
        <v>0</v>
      </c>
      <c r="AM149" s="71">
        <v>0</v>
      </c>
      <c r="AN149" s="6">
        <v>0</v>
      </c>
      <c r="AO149" s="90">
        <v>0</v>
      </c>
      <c r="AP149" s="34">
        <v>0</v>
      </c>
      <c r="AQ149" s="71">
        <v>0</v>
      </c>
      <c r="AR149" s="6">
        <v>0</v>
      </c>
      <c r="AS149" s="90">
        <v>0</v>
      </c>
      <c r="AT149" s="34">
        <v>0</v>
      </c>
      <c r="AU149" s="71">
        <v>0</v>
      </c>
      <c r="AV149" s="6">
        <v>0</v>
      </c>
    </row>
    <row r="150" spans="1:48" x14ac:dyDescent="0.25">
      <c r="A150" s="2" t="s">
        <v>540</v>
      </c>
      <c r="B150" s="71">
        <v>278</v>
      </c>
      <c r="C150" s="90">
        <v>50</v>
      </c>
      <c r="D150" s="34">
        <v>0.17985611510791366</v>
      </c>
      <c r="E150" s="71">
        <v>2</v>
      </c>
      <c r="F150" s="6">
        <v>0.04</v>
      </c>
      <c r="G150" s="90">
        <v>44</v>
      </c>
      <c r="H150" s="34">
        <v>0.88</v>
      </c>
      <c r="I150" s="71">
        <v>1</v>
      </c>
      <c r="J150" s="90">
        <v>1</v>
      </c>
      <c r="K150" s="34">
        <v>1</v>
      </c>
      <c r="L150" s="71">
        <v>0</v>
      </c>
      <c r="M150" s="6">
        <v>0</v>
      </c>
      <c r="N150" s="93">
        <v>42</v>
      </c>
      <c r="O150" s="71">
        <v>0</v>
      </c>
      <c r="P150" s="6">
        <v>0</v>
      </c>
      <c r="Q150" s="90">
        <v>0</v>
      </c>
      <c r="R150" s="34">
        <v>0</v>
      </c>
      <c r="S150" s="71">
        <v>0</v>
      </c>
      <c r="T150" s="6">
        <v>0</v>
      </c>
      <c r="U150" s="90">
        <v>49</v>
      </c>
      <c r="V150" s="34">
        <v>0.98</v>
      </c>
      <c r="W150" s="71">
        <v>49</v>
      </c>
      <c r="X150" s="6">
        <v>0.98</v>
      </c>
      <c r="Y150" s="90">
        <v>49</v>
      </c>
      <c r="Z150" s="34">
        <v>0.98</v>
      </c>
      <c r="AA150" s="71">
        <v>49</v>
      </c>
      <c r="AB150" s="6">
        <v>0.98</v>
      </c>
      <c r="AC150" s="90">
        <v>4</v>
      </c>
      <c r="AD150" s="34">
        <v>0.08</v>
      </c>
      <c r="AE150" s="71">
        <v>50</v>
      </c>
      <c r="AF150" s="6">
        <v>1</v>
      </c>
      <c r="AG150" s="90">
        <v>50</v>
      </c>
      <c r="AH150" s="34">
        <v>1</v>
      </c>
      <c r="AI150" s="71">
        <v>50</v>
      </c>
      <c r="AJ150" s="6">
        <v>1</v>
      </c>
      <c r="AK150" s="90">
        <v>47</v>
      </c>
      <c r="AL150" s="34">
        <v>0.94</v>
      </c>
      <c r="AM150" s="71">
        <v>46</v>
      </c>
      <c r="AN150" s="6">
        <v>0.92</v>
      </c>
      <c r="AO150" s="90">
        <v>46</v>
      </c>
      <c r="AP150" s="34">
        <v>0.92</v>
      </c>
      <c r="AQ150" s="71">
        <v>45</v>
      </c>
      <c r="AR150" s="6">
        <v>0.9</v>
      </c>
      <c r="AS150" s="90">
        <v>50</v>
      </c>
      <c r="AT150" s="34">
        <v>1</v>
      </c>
      <c r="AU150" s="71">
        <v>50</v>
      </c>
      <c r="AV150" s="6">
        <v>1</v>
      </c>
    </row>
    <row r="151" spans="1:48" x14ac:dyDescent="0.25">
      <c r="A151" s="3" t="s">
        <v>446</v>
      </c>
      <c r="B151" s="71">
        <v>60</v>
      </c>
      <c r="C151" s="90">
        <v>49</v>
      </c>
      <c r="D151" s="34">
        <v>0.81666666666666665</v>
      </c>
      <c r="E151" s="71">
        <v>2</v>
      </c>
      <c r="F151" s="6">
        <v>4.0816326530612242E-2</v>
      </c>
      <c r="G151" s="90">
        <v>43</v>
      </c>
      <c r="H151" s="34">
        <v>0.87755102040816324</v>
      </c>
      <c r="I151" s="71">
        <v>1</v>
      </c>
      <c r="J151" s="90">
        <v>1</v>
      </c>
      <c r="K151" s="34">
        <v>1</v>
      </c>
      <c r="L151" s="71">
        <v>0</v>
      </c>
      <c r="M151" s="6">
        <v>0</v>
      </c>
      <c r="N151" s="93">
        <v>42</v>
      </c>
      <c r="O151" s="71">
        <v>0</v>
      </c>
      <c r="P151" s="6">
        <v>0</v>
      </c>
      <c r="Q151" s="90">
        <v>0</v>
      </c>
      <c r="R151" s="34">
        <v>0</v>
      </c>
      <c r="S151" s="71">
        <v>0</v>
      </c>
      <c r="T151" s="6">
        <v>0</v>
      </c>
      <c r="U151" s="90">
        <v>49</v>
      </c>
      <c r="V151" s="34">
        <v>1</v>
      </c>
      <c r="W151" s="71">
        <v>49</v>
      </c>
      <c r="X151" s="6">
        <v>1</v>
      </c>
      <c r="Y151" s="90">
        <v>49</v>
      </c>
      <c r="Z151" s="34">
        <v>1</v>
      </c>
      <c r="AA151" s="71">
        <v>49</v>
      </c>
      <c r="AB151" s="6">
        <v>1</v>
      </c>
      <c r="AC151" s="90">
        <v>3</v>
      </c>
      <c r="AD151" s="34">
        <v>6.1224489795918366E-2</v>
      </c>
      <c r="AE151" s="71">
        <v>49</v>
      </c>
      <c r="AF151" s="6">
        <v>1</v>
      </c>
      <c r="AG151" s="90">
        <v>49</v>
      </c>
      <c r="AH151" s="34">
        <v>1</v>
      </c>
      <c r="AI151" s="71">
        <v>49</v>
      </c>
      <c r="AJ151" s="6">
        <v>1</v>
      </c>
      <c r="AK151" s="90">
        <v>46</v>
      </c>
      <c r="AL151" s="34">
        <v>0.93877551020408168</v>
      </c>
      <c r="AM151" s="71">
        <v>45</v>
      </c>
      <c r="AN151" s="6">
        <v>0.91836734693877553</v>
      </c>
      <c r="AO151" s="90">
        <v>45</v>
      </c>
      <c r="AP151" s="34">
        <v>0.91836734693877553</v>
      </c>
      <c r="AQ151" s="71">
        <v>45</v>
      </c>
      <c r="AR151" s="6">
        <v>0.91836734693877553</v>
      </c>
      <c r="AS151" s="90">
        <v>49</v>
      </c>
      <c r="AT151" s="34">
        <v>1</v>
      </c>
      <c r="AU151" s="71">
        <v>49</v>
      </c>
      <c r="AV151" s="6">
        <v>1</v>
      </c>
    </row>
    <row r="152" spans="1:48" x14ac:dyDescent="0.25">
      <c r="A152" s="3" t="s">
        <v>447</v>
      </c>
      <c r="B152" s="71">
        <v>28</v>
      </c>
      <c r="C152" s="90">
        <v>0</v>
      </c>
      <c r="D152" s="34">
        <v>0</v>
      </c>
      <c r="E152" s="71">
        <v>0</v>
      </c>
      <c r="F152" s="6">
        <v>0</v>
      </c>
      <c r="G152" s="90">
        <v>0</v>
      </c>
      <c r="H152" s="34">
        <v>0</v>
      </c>
      <c r="I152" s="71">
        <v>0</v>
      </c>
      <c r="J152" s="90">
        <v>0</v>
      </c>
      <c r="K152" s="34">
        <v>0</v>
      </c>
      <c r="L152" s="71">
        <v>0</v>
      </c>
      <c r="M152" s="6">
        <v>0</v>
      </c>
      <c r="N152" s="93">
        <v>0</v>
      </c>
      <c r="O152" s="71">
        <v>0</v>
      </c>
      <c r="P152" s="6">
        <v>0</v>
      </c>
      <c r="Q152" s="90">
        <v>0</v>
      </c>
      <c r="R152" s="34">
        <v>0</v>
      </c>
      <c r="S152" s="71">
        <v>0</v>
      </c>
      <c r="T152" s="6">
        <v>0</v>
      </c>
      <c r="U152" s="90">
        <v>0</v>
      </c>
      <c r="V152" s="34">
        <v>0</v>
      </c>
      <c r="W152" s="71">
        <v>0</v>
      </c>
      <c r="X152" s="6">
        <v>0</v>
      </c>
      <c r="Y152" s="90">
        <v>0</v>
      </c>
      <c r="Z152" s="34">
        <v>0</v>
      </c>
      <c r="AA152" s="71">
        <v>0</v>
      </c>
      <c r="AB152" s="6">
        <v>0</v>
      </c>
      <c r="AC152" s="90">
        <v>0</v>
      </c>
      <c r="AD152" s="34">
        <v>0</v>
      </c>
      <c r="AE152" s="71">
        <v>0</v>
      </c>
      <c r="AF152" s="6">
        <v>0</v>
      </c>
      <c r="AG152" s="90">
        <v>0</v>
      </c>
      <c r="AH152" s="34">
        <v>0</v>
      </c>
      <c r="AI152" s="71">
        <v>0</v>
      </c>
      <c r="AJ152" s="6">
        <v>0</v>
      </c>
      <c r="AK152" s="90">
        <v>0</v>
      </c>
      <c r="AL152" s="34">
        <v>0</v>
      </c>
      <c r="AM152" s="71">
        <v>0</v>
      </c>
      <c r="AN152" s="6">
        <v>0</v>
      </c>
      <c r="AO152" s="90">
        <v>0</v>
      </c>
      <c r="AP152" s="34">
        <v>0</v>
      </c>
      <c r="AQ152" s="71">
        <v>0</v>
      </c>
      <c r="AR152" s="6">
        <v>0</v>
      </c>
      <c r="AS152" s="90">
        <v>0</v>
      </c>
      <c r="AT152" s="34">
        <v>0</v>
      </c>
      <c r="AU152" s="71">
        <v>0</v>
      </c>
      <c r="AV152" s="6">
        <v>0</v>
      </c>
    </row>
    <row r="153" spans="1:48" x14ac:dyDescent="0.25">
      <c r="A153" s="3" t="s">
        <v>448</v>
      </c>
      <c r="B153" s="71">
        <v>9</v>
      </c>
      <c r="C153" s="90">
        <v>0</v>
      </c>
      <c r="D153" s="34">
        <v>0</v>
      </c>
      <c r="E153" s="71">
        <v>0</v>
      </c>
      <c r="F153" s="6">
        <v>0</v>
      </c>
      <c r="G153" s="90">
        <v>0</v>
      </c>
      <c r="H153" s="34">
        <v>0</v>
      </c>
      <c r="I153" s="71">
        <v>0</v>
      </c>
      <c r="J153" s="90">
        <v>0</v>
      </c>
      <c r="K153" s="34">
        <v>0</v>
      </c>
      <c r="L153" s="71">
        <v>0</v>
      </c>
      <c r="M153" s="6">
        <v>0</v>
      </c>
      <c r="N153" s="93">
        <v>0</v>
      </c>
      <c r="O153" s="71">
        <v>0</v>
      </c>
      <c r="P153" s="6">
        <v>0</v>
      </c>
      <c r="Q153" s="90">
        <v>0</v>
      </c>
      <c r="R153" s="34">
        <v>0</v>
      </c>
      <c r="S153" s="71">
        <v>0</v>
      </c>
      <c r="T153" s="6">
        <v>0</v>
      </c>
      <c r="U153" s="90">
        <v>0</v>
      </c>
      <c r="V153" s="34">
        <v>0</v>
      </c>
      <c r="W153" s="71">
        <v>0</v>
      </c>
      <c r="X153" s="6">
        <v>0</v>
      </c>
      <c r="Y153" s="90">
        <v>0</v>
      </c>
      <c r="Z153" s="34">
        <v>0</v>
      </c>
      <c r="AA153" s="71">
        <v>0</v>
      </c>
      <c r="AB153" s="6">
        <v>0</v>
      </c>
      <c r="AC153" s="90">
        <v>0</v>
      </c>
      <c r="AD153" s="34">
        <v>0</v>
      </c>
      <c r="AE153" s="71">
        <v>0</v>
      </c>
      <c r="AF153" s="6">
        <v>0</v>
      </c>
      <c r="AG153" s="90">
        <v>0</v>
      </c>
      <c r="AH153" s="34">
        <v>0</v>
      </c>
      <c r="AI153" s="71">
        <v>0</v>
      </c>
      <c r="AJ153" s="6">
        <v>0</v>
      </c>
      <c r="AK153" s="90">
        <v>0</v>
      </c>
      <c r="AL153" s="34">
        <v>0</v>
      </c>
      <c r="AM153" s="71">
        <v>0</v>
      </c>
      <c r="AN153" s="6">
        <v>0</v>
      </c>
      <c r="AO153" s="90">
        <v>0</v>
      </c>
      <c r="AP153" s="34">
        <v>0</v>
      </c>
      <c r="AQ153" s="71">
        <v>0</v>
      </c>
      <c r="AR153" s="6">
        <v>0</v>
      </c>
      <c r="AS153" s="90">
        <v>0</v>
      </c>
      <c r="AT153" s="34">
        <v>0</v>
      </c>
      <c r="AU153" s="71">
        <v>0</v>
      </c>
      <c r="AV153" s="6">
        <v>0</v>
      </c>
    </row>
    <row r="154" spans="1:48" x14ac:dyDescent="0.25">
      <c r="A154" s="3" t="s">
        <v>449</v>
      </c>
      <c r="B154" s="71">
        <v>40</v>
      </c>
      <c r="C154" s="90">
        <v>0</v>
      </c>
      <c r="D154" s="34">
        <v>0</v>
      </c>
      <c r="E154" s="71">
        <v>0</v>
      </c>
      <c r="F154" s="6">
        <v>0</v>
      </c>
      <c r="G154" s="90">
        <v>0</v>
      </c>
      <c r="H154" s="34">
        <v>0</v>
      </c>
      <c r="I154" s="71">
        <v>0</v>
      </c>
      <c r="J154" s="90">
        <v>0</v>
      </c>
      <c r="K154" s="34">
        <v>0</v>
      </c>
      <c r="L154" s="71">
        <v>0</v>
      </c>
      <c r="M154" s="6">
        <v>0</v>
      </c>
      <c r="N154" s="93">
        <v>0</v>
      </c>
      <c r="O154" s="71">
        <v>0</v>
      </c>
      <c r="P154" s="6">
        <v>0</v>
      </c>
      <c r="Q154" s="90">
        <v>0</v>
      </c>
      <c r="R154" s="34">
        <v>0</v>
      </c>
      <c r="S154" s="71">
        <v>0</v>
      </c>
      <c r="T154" s="6">
        <v>0</v>
      </c>
      <c r="U154" s="90">
        <v>0</v>
      </c>
      <c r="V154" s="34">
        <v>0</v>
      </c>
      <c r="W154" s="71">
        <v>0</v>
      </c>
      <c r="X154" s="6">
        <v>0</v>
      </c>
      <c r="Y154" s="90">
        <v>0</v>
      </c>
      <c r="Z154" s="34">
        <v>0</v>
      </c>
      <c r="AA154" s="71">
        <v>0</v>
      </c>
      <c r="AB154" s="6">
        <v>0</v>
      </c>
      <c r="AC154" s="90">
        <v>0</v>
      </c>
      <c r="AD154" s="34">
        <v>0</v>
      </c>
      <c r="AE154" s="71">
        <v>0</v>
      </c>
      <c r="AF154" s="6">
        <v>0</v>
      </c>
      <c r="AG154" s="90">
        <v>0</v>
      </c>
      <c r="AH154" s="34">
        <v>0</v>
      </c>
      <c r="AI154" s="71">
        <v>0</v>
      </c>
      <c r="AJ154" s="6">
        <v>0</v>
      </c>
      <c r="AK154" s="90">
        <v>0</v>
      </c>
      <c r="AL154" s="34">
        <v>0</v>
      </c>
      <c r="AM154" s="71">
        <v>0</v>
      </c>
      <c r="AN154" s="6">
        <v>0</v>
      </c>
      <c r="AO154" s="90">
        <v>0</v>
      </c>
      <c r="AP154" s="34">
        <v>0</v>
      </c>
      <c r="AQ154" s="71">
        <v>0</v>
      </c>
      <c r="AR154" s="6">
        <v>0</v>
      </c>
      <c r="AS154" s="90">
        <v>0</v>
      </c>
      <c r="AT154" s="34">
        <v>0</v>
      </c>
      <c r="AU154" s="71">
        <v>0</v>
      </c>
      <c r="AV154" s="6">
        <v>0</v>
      </c>
    </row>
    <row r="155" spans="1:48" x14ac:dyDescent="0.25">
      <c r="A155" s="3" t="s">
        <v>450</v>
      </c>
      <c r="B155" s="71">
        <v>19</v>
      </c>
      <c r="C155" s="90">
        <v>1</v>
      </c>
      <c r="D155" s="34">
        <v>5.2631578947368418E-2</v>
      </c>
      <c r="E155" s="71">
        <v>0</v>
      </c>
      <c r="F155" s="6">
        <v>0</v>
      </c>
      <c r="G155" s="90">
        <v>1</v>
      </c>
      <c r="H155" s="34">
        <v>1</v>
      </c>
      <c r="I155" s="71">
        <v>0</v>
      </c>
      <c r="J155" s="90">
        <v>0</v>
      </c>
      <c r="K155" s="34">
        <v>0</v>
      </c>
      <c r="L155" s="71">
        <v>0</v>
      </c>
      <c r="M155" s="6">
        <v>0</v>
      </c>
      <c r="N155" s="93">
        <v>0</v>
      </c>
      <c r="O155" s="71">
        <v>0</v>
      </c>
      <c r="P155" s="6">
        <v>0</v>
      </c>
      <c r="Q155" s="90">
        <v>0</v>
      </c>
      <c r="R155" s="34">
        <v>0</v>
      </c>
      <c r="S155" s="71">
        <v>0</v>
      </c>
      <c r="T155" s="6">
        <v>0</v>
      </c>
      <c r="U155" s="90">
        <v>0</v>
      </c>
      <c r="V155" s="34">
        <v>0</v>
      </c>
      <c r="W155" s="71">
        <v>0</v>
      </c>
      <c r="X155" s="6">
        <v>0</v>
      </c>
      <c r="Y155" s="90">
        <v>0</v>
      </c>
      <c r="Z155" s="34">
        <v>0</v>
      </c>
      <c r="AA155" s="71">
        <v>0</v>
      </c>
      <c r="AB155" s="6">
        <v>0</v>
      </c>
      <c r="AC155" s="90">
        <v>1</v>
      </c>
      <c r="AD155" s="34">
        <v>1</v>
      </c>
      <c r="AE155" s="71">
        <v>1</v>
      </c>
      <c r="AF155" s="6">
        <v>1</v>
      </c>
      <c r="AG155" s="90">
        <v>1</v>
      </c>
      <c r="AH155" s="34">
        <v>1</v>
      </c>
      <c r="AI155" s="71">
        <v>1</v>
      </c>
      <c r="AJ155" s="6">
        <v>1</v>
      </c>
      <c r="AK155" s="90">
        <v>1</v>
      </c>
      <c r="AL155" s="34">
        <v>1</v>
      </c>
      <c r="AM155" s="71">
        <v>1</v>
      </c>
      <c r="AN155" s="6">
        <v>1</v>
      </c>
      <c r="AO155" s="90">
        <v>1</v>
      </c>
      <c r="AP155" s="34">
        <v>1</v>
      </c>
      <c r="AQ155" s="71">
        <v>0</v>
      </c>
      <c r="AR155" s="6">
        <v>0</v>
      </c>
      <c r="AS155" s="90">
        <v>1</v>
      </c>
      <c r="AT155" s="34">
        <v>1</v>
      </c>
      <c r="AU155" s="71">
        <v>1</v>
      </c>
      <c r="AV155" s="6">
        <v>1</v>
      </c>
    </row>
    <row r="156" spans="1:48" x14ac:dyDescent="0.25">
      <c r="A156" s="3" t="s">
        <v>451</v>
      </c>
      <c r="B156" s="71">
        <v>57</v>
      </c>
      <c r="C156" s="90">
        <v>0</v>
      </c>
      <c r="D156" s="34">
        <v>0</v>
      </c>
      <c r="E156" s="71">
        <v>0</v>
      </c>
      <c r="F156" s="6">
        <v>0</v>
      </c>
      <c r="G156" s="90">
        <v>0</v>
      </c>
      <c r="H156" s="34">
        <v>0</v>
      </c>
      <c r="I156" s="71">
        <v>0</v>
      </c>
      <c r="J156" s="90">
        <v>0</v>
      </c>
      <c r="K156" s="34">
        <v>0</v>
      </c>
      <c r="L156" s="71">
        <v>0</v>
      </c>
      <c r="M156" s="6">
        <v>0</v>
      </c>
      <c r="N156" s="93">
        <v>0</v>
      </c>
      <c r="O156" s="71">
        <v>0</v>
      </c>
      <c r="P156" s="6">
        <v>0</v>
      </c>
      <c r="Q156" s="90">
        <v>0</v>
      </c>
      <c r="R156" s="34">
        <v>0</v>
      </c>
      <c r="S156" s="71">
        <v>0</v>
      </c>
      <c r="T156" s="6">
        <v>0</v>
      </c>
      <c r="U156" s="90">
        <v>0</v>
      </c>
      <c r="V156" s="34">
        <v>0</v>
      </c>
      <c r="W156" s="71">
        <v>0</v>
      </c>
      <c r="X156" s="6">
        <v>0</v>
      </c>
      <c r="Y156" s="90">
        <v>0</v>
      </c>
      <c r="Z156" s="34">
        <v>0</v>
      </c>
      <c r="AA156" s="71">
        <v>0</v>
      </c>
      <c r="AB156" s="6">
        <v>0</v>
      </c>
      <c r="AC156" s="90">
        <v>0</v>
      </c>
      <c r="AD156" s="34">
        <v>0</v>
      </c>
      <c r="AE156" s="71">
        <v>0</v>
      </c>
      <c r="AF156" s="6">
        <v>0</v>
      </c>
      <c r="AG156" s="90">
        <v>0</v>
      </c>
      <c r="AH156" s="34">
        <v>0</v>
      </c>
      <c r="AI156" s="71">
        <v>0</v>
      </c>
      <c r="AJ156" s="6">
        <v>0</v>
      </c>
      <c r="AK156" s="90">
        <v>0</v>
      </c>
      <c r="AL156" s="34">
        <v>0</v>
      </c>
      <c r="AM156" s="71">
        <v>0</v>
      </c>
      <c r="AN156" s="6">
        <v>0</v>
      </c>
      <c r="AO156" s="90">
        <v>0</v>
      </c>
      <c r="AP156" s="34">
        <v>0</v>
      </c>
      <c r="AQ156" s="71">
        <v>0</v>
      </c>
      <c r="AR156" s="6">
        <v>0</v>
      </c>
      <c r="AS156" s="90">
        <v>0</v>
      </c>
      <c r="AT156" s="34">
        <v>0</v>
      </c>
      <c r="AU156" s="71">
        <v>0</v>
      </c>
      <c r="AV156" s="6">
        <v>0</v>
      </c>
    </row>
    <row r="157" spans="1:48" x14ac:dyDescent="0.25">
      <c r="A157" s="3" t="s">
        <v>452</v>
      </c>
      <c r="B157" s="71">
        <v>65</v>
      </c>
      <c r="C157" s="90">
        <v>0</v>
      </c>
      <c r="D157" s="34">
        <v>0</v>
      </c>
      <c r="E157" s="71">
        <v>0</v>
      </c>
      <c r="F157" s="6">
        <v>0</v>
      </c>
      <c r="G157" s="90">
        <v>0</v>
      </c>
      <c r="H157" s="34">
        <v>0</v>
      </c>
      <c r="I157" s="71">
        <v>0</v>
      </c>
      <c r="J157" s="90">
        <v>0</v>
      </c>
      <c r="K157" s="34">
        <v>0</v>
      </c>
      <c r="L157" s="71">
        <v>0</v>
      </c>
      <c r="M157" s="6">
        <v>0</v>
      </c>
      <c r="N157" s="93">
        <v>0</v>
      </c>
      <c r="O157" s="71">
        <v>0</v>
      </c>
      <c r="P157" s="6">
        <v>0</v>
      </c>
      <c r="Q157" s="90">
        <v>0</v>
      </c>
      <c r="R157" s="34">
        <v>0</v>
      </c>
      <c r="S157" s="71">
        <v>0</v>
      </c>
      <c r="T157" s="6">
        <v>0</v>
      </c>
      <c r="U157" s="90">
        <v>0</v>
      </c>
      <c r="V157" s="34">
        <v>0</v>
      </c>
      <c r="W157" s="71">
        <v>0</v>
      </c>
      <c r="X157" s="6">
        <v>0</v>
      </c>
      <c r="Y157" s="90">
        <v>0</v>
      </c>
      <c r="Z157" s="34">
        <v>0</v>
      </c>
      <c r="AA157" s="71">
        <v>0</v>
      </c>
      <c r="AB157" s="6">
        <v>0</v>
      </c>
      <c r="AC157" s="90">
        <v>0</v>
      </c>
      <c r="AD157" s="34">
        <v>0</v>
      </c>
      <c r="AE157" s="71">
        <v>0</v>
      </c>
      <c r="AF157" s="6">
        <v>0</v>
      </c>
      <c r="AG157" s="90">
        <v>0</v>
      </c>
      <c r="AH157" s="34">
        <v>0</v>
      </c>
      <c r="AI157" s="71">
        <v>0</v>
      </c>
      <c r="AJ157" s="6">
        <v>0</v>
      </c>
      <c r="AK157" s="90">
        <v>0</v>
      </c>
      <c r="AL157" s="34">
        <v>0</v>
      </c>
      <c r="AM157" s="71">
        <v>0</v>
      </c>
      <c r="AN157" s="6">
        <v>0</v>
      </c>
      <c r="AO157" s="90">
        <v>0</v>
      </c>
      <c r="AP157" s="34">
        <v>0</v>
      </c>
      <c r="AQ157" s="71">
        <v>0</v>
      </c>
      <c r="AR157" s="6">
        <v>0</v>
      </c>
      <c r="AS157" s="90">
        <v>0</v>
      </c>
      <c r="AT157" s="34">
        <v>0</v>
      </c>
      <c r="AU157" s="71">
        <v>0</v>
      </c>
      <c r="AV157" s="6">
        <v>0</v>
      </c>
    </row>
    <row r="158" spans="1:48" x14ac:dyDescent="0.25">
      <c r="A158" s="70" t="s">
        <v>45</v>
      </c>
      <c r="B158" s="71">
        <v>3365</v>
      </c>
      <c r="C158" s="90">
        <v>448</v>
      </c>
      <c r="D158" s="34">
        <v>0.13313521545319465</v>
      </c>
      <c r="E158" s="71">
        <v>7</v>
      </c>
      <c r="F158" s="6">
        <v>1.5625E-2</v>
      </c>
      <c r="G158" s="90">
        <v>286</v>
      </c>
      <c r="H158" s="34">
        <v>0.6383928571428571</v>
      </c>
      <c r="I158" s="71">
        <v>219</v>
      </c>
      <c r="J158" s="90">
        <v>133</v>
      </c>
      <c r="K158" s="34">
        <v>0.60730593607305938</v>
      </c>
      <c r="L158" s="71">
        <v>87</v>
      </c>
      <c r="M158" s="6">
        <v>0.39726027397260272</v>
      </c>
      <c r="N158" s="93">
        <v>325</v>
      </c>
      <c r="O158" s="71">
        <v>46</v>
      </c>
      <c r="P158" s="6">
        <v>0.14153846153846153</v>
      </c>
      <c r="Q158" s="90">
        <v>36</v>
      </c>
      <c r="R158" s="34">
        <v>0.11076923076923077</v>
      </c>
      <c r="S158" s="71">
        <v>100</v>
      </c>
      <c r="T158" s="6">
        <v>0.30769230769230771</v>
      </c>
      <c r="U158" s="90">
        <v>389</v>
      </c>
      <c r="V158" s="34">
        <v>0.8683035714285714</v>
      </c>
      <c r="W158" s="71">
        <v>361</v>
      </c>
      <c r="X158" s="6">
        <v>0.8058035714285714</v>
      </c>
      <c r="Y158" s="90">
        <v>382</v>
      </c>
      <c r="Z158" s="34">
        <v>0.8526785714285714</v>
      </c>
      <c r="AA158" s="71">
        <v>381</v>
      </c>
      <c r="AB158" s="6">
        <v>0.8504464285714286</v>
      </c>
      <c r="AC158" s="90">
        <v>87</v>
      </c>
      <c r="AD158" s="34">
        <v>0.19419642857142858</v>
      </c>
      <c r="AE158" s="71">
        <v>448</v>
      </c>
      <c r="AF158" s="6">
        <v>1</v>
      </c>
      <c r="AG158" s="90">
        <v>407</v>
      </c>
      <c r="AH158" s="34">
        <v>0.9084821428571429</v>
      </c>
      <c r="AI158" s="71">
        <v>411</v>
      </c>
      <c r="AJ158" s="6">
        <v>0.9174107142857143</v>
      </c>
      <c r="AK158" s="90">
        <v>396</v>
      </c>
      <c r="AL158" s="34">
        <v>0.8839285714285714</v>
      </c>
      <c r="AM158" s="71">
        <v>366</v>
      </c>
      <c r="AN158" s="6">
        <v>0.8169642857142857</v>
      </c>
      <c r="AO158" s="90">
        <v>384</v>
      </c>
      <c r="AP158" s="34">
        <v>0.8571428571428571</v>
      </c>
      <c r="AQ158" s="71">
        <v>313</v>
      </c>
      <c r="AR158" s="6">
        <v>0.6986607142857143</v>
      </c>
      <c r="AS158" s="90">
        <v>379</v>
      </c>
      <c r="AT158" s="34">
        <v>0.8459821428571429</v>
      </c>
      <c r="AU158" s="71">
        <v>445</v>
      </c>
      <c r="AV158" s="6">
        <v>0.9933035714285714</v>
      </c>
    </row>
    <row r="159" spans="1:48" x14ac:dyDescent="0.25">
      <c r="B159"/>
      <c r="E159"/>
      <c r="G159"/>
      <c r="I159"/>
      <c r="L159"/>
      <c r="N159"/>
      <c r="Q159"/>
      <c r="R159"/>
      <c r="S159"/>
      <c r="T159"/>
      <c r="U159"/>
      <c r="W159"/>
      <c r="Y159"/>
      <c r="AA159"/>
      <c r="AC159"/>
      <c r="AE159"/>
      <c r="AH159"/>
      <c r="AJ159"/>
      <c r="AL159"/>
      <c r="AN159"/>
      <c r="AP159"/>
      <c r="AR159"/>
      <c r="AT159"/>
    </row>
    <row r="160" spans="1:48" hidden="1" x14ac:dyDescent="0.25">
      <c r="B160"/>
      <c r="E160"/>
      <c r="G160"/>
      <c r="I160"/>
      <c r="L160"/>
      <c r="N160"/>
      <c r="Q160"/>
      <c r="R160"/>
      <c r="S160"/>
      <c r="T160"/>
      <c r="U160"/>
      <c r="W160"/>
      <c r="Y160"/>
      <c r="AA160"/>
      <c r="AC160"/>
      <c r="AE160"/>
      <c r="AH160"/>
      <c r="AJ160"/>
      <c r="AL160"/>
      <c r="AN160"/>
      <c r="AP160"/>
      <c r="AR160"/>
      <c r="AT160"/>
    </row>
    <row r="161" spans="2:46" hidden="1" x14ac:dyDescent="0.25">
      <c r="B161"/>
      <c r="E161"/>
      <c r="G161"/>
      <c r="I161"/>
      <c r="L161"/>
      <c r="N161"/>
      <c r="Q161"/>
      <c r="R161"/>
      <c r="S161"/>
      <c r="T161"/>
      <c r="U161"/>
      <c r="W161"/>
      <c r="Y161"/>
      <c r="AA161"/>
      <c r="AC161"/>
      <c r="AE161"/>
      <c r="AH161"/>
      <c r="AJ161"/>
      <c r="AL161"/>
      <c r="AN161"/>
      <c r="AP161"/>
      <c r="AR161"/>
      <c r="AT161"/>
    </row>
    <row r="162" spans="2:46" hidden="1" x14ac:dyDescent="0.25">
      <c r="B162"/>
      <c r="E162"/>
      <c r="G162"/>
      <c r="I162"/>
      <c r="L162"/>
      <c r="N162"/>
      <c r="Q162"/>
      <c r="R162"/>
      <c r="S162"/>
      <c r="T162"/>
      <c r="U162"/>
      <c r="W162"/>
      <c r="Y162"/>
      <c r="AA162"/>
      <c r="AC162"/>
      <c r="AE162"/>
      <c r="AH162"/>
      <c r="AJ162"/>
      <c r="AL162"/>
      <c r="AN162"/>
      <c r="AP162"/>
      <c r="AR162"/>
      <c r="AT162"/>
    </row>
    <row r="163" spans="2:46" hidden="1" x14ac:dyDescent="0.25">
      <c r="B163"/>
      <c r="E163"/>
      <c r="G163"/>
      <c r="I163"/>
      <c r="L163"/>
      <c r="N163"/>
      <c r="Q163"/>
      <c r="R163"/>
      <c r="S163"/>
      <c r="T163"/>
      <c r="U163"/>
      <c r="W163"/>
      <c r="Y163"/>
      <c r="AA163"/>
      <c r="AC163"/>
      <c r="AE163"/>
      <c r="AH163"/>
      <c r="AJ163"/>
      <c r="AL163"/>
      <c r="AN163"/>
      <c r="AP163"/>
      <c r="AR163"/>
      <c r="AT163"/>
    </row>
    <row r="164" spans="2:46" hidden="1" x14ac:dyDescent="0.25">
      <c r="B164"/>
      <c r="E164"/>
      <c r="G164"/>
      <c r="I164"/>
      <c r="L164"/>
      <c r="N164"/>
      <c r="Q164"/>
      <c r="R164"/>
      <c r="S164"/>
      <c r="T164"/>
      <c r="U164"/>
      <c r="W164"/>
      <c r="Y164"/>
      <c r="AA164"/>
      <c r="AC164"/>
      <c r="AE164"/>
      <c r="AH164"/>
      <c r="AJ164"/>
      <c r="AL164"/>
      <c r="AN164"/>
      <c r="AP164"/>
      <c r="AR164"/>
      <c r="AT164"/>
    </row>
    <row r="165" spans="2:46" hidden="1" x14ac:dyDescent="0.25">
      <c r="B165"/>
      <c r="E165"/>
      <c r="G165"/>
      <c r="I165"/>
      <c r="L165"/>
      <c r="N165"/>
      <c r="Q165"/>
      <c r="R165"/>
      <c r="S165"/>
      <c r="T165"/>
      <c r="U165"/>
      <c r="W165"/>
      <c r="Y165"/>
      <c r="AA165"/>
      <c r="AC165"/>
      <c r="AE165"/>
      <c r="AH165"/>
      <c r="AJ165"/>
      <c r="AL165"/>
      <c r="AN165"/>
      <c r="AP165"/>
      <c r="AR165"/>
      <c r="AT165"/>
    </row>
    <row r="166" spans="2:46" hidden="1" x14ac:dyDescent="0.25">
      <c r="B166"/>
      <c r="E166"/>
      <c r="G166"/>
      <c r="I166"/>
      <c r="L166"/>
      <c r="N166"/>
      <c r="Q166"/>
      <c r="R166"/>
      <c r="S166"/>
      <c r="T166"/>
      <c r="U166"/>
      <c r="W166"/>
      <c r="Y166"/>
      <c r="AA166"/>
      <c r="AC166"/>
      <c r="AE166"/>
      <c r="AH166"/>
      <c r="AJ166"/>
      <c r="AL166"/>
      <c r="AN166"/>
      <c r="AP166"/>
      <c r="AR166"/>
      <c r="AT166"/>
    </row>
    <row r="167" spans="2:46" hidden="1" x14ac:dyDescent="0.25">
      <c r="B167"/>
      <c r="E167"/>
      <c r="G167"/>
      <c r="I167"/>
      <c r="L167"/>
      <c r="N167"/>
      <c r="Q167"/>
      <c r="R167"/>
      <c r="S167"/>
      <c r="T167"/>
      <c r="U167"/>
      <c r="W167"/>
      <c r="Y167"/>
      <c r="AA167"/>
      <c r="AC167"/>
      <c r="AE167"/>
      <c r="AH167"/>
      <c r="AJ167"/>
      <c r="AL167"/>
      <c r="AN167"/>
      <c r="AP167"/>
      <c r="AR167"/>
      <c r="AT167"/>
    </row>
    <row r="168" spans="2:46" hidden="1" x14ac:dyDescent="0.25">
      <c r="B168"/>
      <c r="E168"/>
      <c r="G168"/>
      <c r="I168"/>
      <c r="L168"/>
      <c r="N168"/>
      <c r="Q168"/>
      <c r="R168"/>
      <c r="S168"/>
      <c r="T168"/>
      <c r="U168"/>
      <c r="W168"/>
      <c r="Y168"/>
      <c r="AA168"/>
      <c r="AC168"/>
      <c r="AE168"/>
      <c r="AH168"/>
      <c r="AJ168"/>
      <c r="AL168"/>
      <c r="AN168"/>
      <c r="AP168"/>
      <c r="AR168"/>
      <c r="AT168"/>
    </row>
    <row r="169" spans="2:46" hidden="1" x14ac:dyDescent="0.25">
      <c r="B169"/>
      <c r="E169"/>
      <c r="G169"/>
      <c r="I169"/>
      <c r="L169"/>
      <c r="N169"/>
      <c r="Q169"/>
      <c r="R169"/>
      <c r="S169"/>
      <c r="T169"/>
      <c r="U169"/>
      <c r="W169"/>
      <c r="Y169"/>
      <c r="AA169"/>
      <c r="AC169"/>
      <c r="AE169"/>
      <c r="AH169"/>
      <c r="AJ169"/>
      <c r="AL169"/>
      <c r="AN169"/>
      <c r="AP169"/>
      <c r="AR169"/>
      <c r="AT169"/>
    </row>
    <row r="170" spans="2:46" hidden="1" x14ac:dyDescent="0.25">
      <c r="B170"/>
      <c r="E170"/>
      <c r="G170"/>
      <c r="I170"/>
      <c r="L170"/>
      <c r="N170"/>
      <c r="Q170"/>
      <c r="R170"/>
      <c r="S170"/>
      <c r="T170"/>
      <c r="U170"/>
      <c r="W170"/>
      <c r="Y170"/>
      <c r="AA170"/>
      <c r="AC170"/>
      <c r="AE170"/>
      <c r="AH170"/>
      <c r="AJ170"/>
      <c r="AL170"/>
      <c r="AN170"/>
      <c r="AP170"/>
      <c r="AR170"/>
      <c r="AT170"/>
    </row>
    <row r="171" spans="2:46" hidden="1" x14ac:dyDescent="0.25">
      <c r="B171"/>
      <c r="E171"/>
      <c r="G171"/>
      <c r="I171"/>
      <c r="L171"/>
      <c r="N171"/>
      <c r="Q171"/>
      <c r="R171"/>
      <c r="S171"/>
      <c r="T171"/>
      <c r="U171"/>
      <c r="W171"/>
      <c r="Y171"/>
      <c r="AA171"/>
      <c r="AC171"/>
      <c r="AE171"/>
      <c r="AH171"/>
      <c r="AJ171"/>
      <c r="AL171"/>
      <c r="AN171"/>
      <c r="AP171"/>
      <c r="AR171"/>
      <c r="AT171"/>
    </row>
    <row r="172" spans="2:46" hidden="1" x14ac:dyDescent="0.25">
      <c r="B172"/>
      <c r="E172"/>
      <c r="G172"/>
      <c r="I172"/>
      <c r="L172"/>
      <c r="N172"/>
      <c r="Q172"/>
      <c r="R172"/>
      <c r="S172"/>
      <c r="T172"/>
      <c r="U172"/>
      <c r="W172"/>
      <c r="Y172"/>
      <c r="AA172"/>
      <c r="AC172"/>
      <c r="AE172"/>
      <c r="AH172"/>
      <c r="AJ172"/>
      <c r="AL172"/>
      <c r="AN172"/>
      <c r="AP172"/>
      <c r="AR172"/>
      <c r="AT172"/>
    </row>
    <row r="173" spans="2:46" hidden="1" x14ac:dyDescent="0.25">
      <c r="B173"/>
      <c r="E173"/>
      <c r="G173"/>
      <c r="I173"/>
      <c r="L173"/>
      <c r="N173"/>
      <c r="Q173"/>
      <c r="R173"/>
      <c r="S173"/>
      <c r="T173"/>
      <c r="U173"/>
      <c r="W173"/>
      <c r="Y173"/>
      <c r="AA173"/>
      <c r="AC173"/>
      <c r="AE173"/>
      <c r="AH173"/>
      <c r="AJ173"/>
      <c r="AL173"/>
      <c r="AN173"/>
      <c r="AP173"/>
      <c r="AR173"/>
      <c r="AT173"/>
    </row>
    <row r="174" spans="2:46" hidden="1" x14ac:dyDescent="0.25">
      <c r="B174"/>
      <c r="E174"/>
      <c r="G174"/>
      <c r="I174"/>
      <c r="L174"/>
      <c r="N174"/>
      <c r="Q174"/>
      <c r="R174"/>
      <c r="S174"/>
      <c r="T174"/>
      <c r="U174"/>
      <c r="W174"/>
      <c r="Y174"/>
      <c r="AA174"/>
      <c r="AC174"/>
      <c r="AE174"/>
      <c r="AH174"/>
      <c r="AJ174"/>
      <c r="AL174"/>
      <c r="AN174"/>
      <c r="AP174"/>
      <c r="AR174"/>
      <c r="AT174"/>
    </row>
    <row r="175" spans="2:46" hidden="1" x14ac:dyDescent="0.25">
      <c r="B175"/>
      <c r="E175"/>
      <c r="G175"/>
      <c r="I175"/>
      <c r="L175"/>
      <c r="N175"/>
      <c r="Q175"/>
      <c r="R175"/>
      <c r="S175"/>
      <c r="T175"/>
      <c r="U175"/>
      <c r="W175"/>
      <c r="Y175"/>
      <c r="AA175"/>
      <c r="AC175"/>
      <c r="AE175"/>
      <c r="AH175"/>
      <c r="AJ175"/>
      <c r="AL175"/>
      <c r="AN175"/>
      <c r="AP175"/>
      <c r="AR175"/>
      <c r="AT175"/>
    </row>
    <row r="176" spans="2:46" hidden="1" x14ac:dyDescent="0.25">
      <c r="B176"/>
      <c r="E176"/>
      <c r="G176"/>
      <c r="I176"/>
      <c r="L176"/>
      <c r="N176"/>
      <c r="Q176"/>
      <c r="R176"/>
      <c r="S176"/>
      <c r="T176"/>
      <c r="U176"/>
      <c r="W176"/>
      <c r="Y176"/>
      <c r="AA176"/>
      <c r="AC176"/>
      <c r="AE176"/>
      <c r="AH176"/>
      <c r="AJ176"/>
      <c r="AL176"/>
      <c r="AN176"/>
      <c r="AP176"/>
      <c r="AR176"/>
      <c r="AT176"/>
    </row>
    <row r="177" spans="2:46" hidden="1" x14ac:dyDescent="0.25">
      <c r="B177"/>
      <c r="E177"/>
      <c r="G177"/>
      <c r="I177"/>
      <c r="L177"/>
      <c r="N177"/>
      <c r="Q177"/>
      <c r="R177"/>
      <c r="S177"/>
      <c r="T177"/>
      <c r="U177"/>
      <c r="W177"/>
      <c r="Y177"/>
      <c r="AA177"/>
      <c r="AC177"/>
      <c r="AE177"/>
      <c r="AH177"/>
      <c r="AJ177"/>
      <c r="AL177"/>
      <c r="AN177"/>
      <c r="AP177"/>
      <c r="AR177"/>
      <c r="AT177"/>
    </row>
    <row r="178" spans="2:46" hidden="1" x14ac:dyDescent="0.25">
      <c r="B178"/>
      <c r="E178"/>
      <c r="G178"/>
      <c r="I178"/>
      <c r="L178"/>
      <c r="N178"/>
      <c r="Q178"/>
      <c r="R178"/>
      <c r="S178"/>
      <c r="T178"/>
      <c r="U178"/>
      <c r="W178"/>
      <c r="Y178"/>
      <c r="AA178"/>
      <c r="AC178"/>
      <c r="AE178"/>
      <c r="AH178"/>
      <c r="AJ178"/>
      <c r="AL178"/>
      <c r="AN178"/>
      <c r="AP178"/>
      <c r="AR178"/>
      <c r="AT178"/>
    </row>
    <row r="179" spans="2:46" hidden="1" x14ac:dyDescent="0.25">
      <c r="B179"/>
      <c r="E179"/>
      <c r="G179"/>
      <c r="I179"/>
      <c r="L179"/>
      <c r="N179"/>
      <c r="Q179"/>
      <c r="R179"/>
      <c r="S179"/>
      <c r="T179"/>
      <c r="U179"/>
      <c r="W179"/>
      <c r="Y179"/>
      <c r="AA179"/>
      <c r="AC179"/>
      <c r="AE179"/>
      <c r="AH179"/>
      <c r="AJ179"/>
      <c r="AL179"/>
      <c r="AN179"/>
      <c r="AP179"/>
      <c r="AR179"/>
      <c r="AT179"/>
    </row>
    <row r="180" spans="2:46" hidden="1" x14ac:dyDescent="0.25">
      <c r="B180"/>
      <c r="E180"/>
      <c r="G180"/>
      <c r="I180"/>
      <c r="L180"/>
      <c r="N180"/>
      <c r="Q180"/>
      <c r="R180"/>
      <c r="S180"/>
      <c r="T180"/>
      <c r="U180"/>
      <c r="W180"/>
      <c r="Y180"/>
      <c r="AA180"/>
      <c r="AC180"/>
      <c r="AE180"/>
      <c r="AH180"/>
      <c r="AJ180"/>
      <c r="AL180"/>
      <c r="AN180"/>
      <c r="AP180"/>
      <c r="AR180"/>
      <c r="AT180"/>
    </row>
    <row r="181" spans="2:46" hidden="1" x14ac:dyDescent="0.25">
      <c r="B181"/>
      <c r="E181"/>
      <c r="G181"/>
      <c r="I181"/>
      <c r="L181"/>
      <c r="N181"/>
      <c r="Q181"/>
      <c r="R181"/>
      <c r="S181"/>
      <c r="T181"/>
      <c r="U181"/>
      <c r="W181"/>
      <c r="Y181"/>
      <c r="AA181"/>
      <c r="AC181"/>
      <c r="AE181"/>
      <c r="AH181"/>
      <c r="AJ181"/>
      <c r="AL181"/>
      <c r="AN181"/>
      <c r="AP181"/>
      <c r="AR181"/>
      <c r="AT181"/>
    </row>
    <row r="182" spans="2:46" hidden="1" x14ac:dyDescent="0.25">
      <c r="B182"/>
      <c r="E182"/>
      <c r="G182"/>
      <c r="I182"/>
      <c r="L182"/>
      <c r="N182"/>
      <c r="Q182"/>
      <c r="R182"/>
      <c r="S182"/>
      <c r="T182"/>
      <c r="U182"/>
      <c r="W182"/>
      <c r="Y182"/>
      <c r="AA182"/>
      <c r="AC182"/>
      <c r="AE182"/>
      <c r="AH182"/>
      <c r="AJ182"/>
      <c r="AL182"/>
      <c r="AN182"/>
      <c r="AP182"/>
      <c r="AR182"/>
      <c r="AT182"/>
    </row>
    <row r="183" spans="2:46" hidden="1" x14ac:dyDescent="0.25">
      <c r="B183"/>
      <c r="E183"/>
      <c r="G183"/>
      <c r="I183"/>
      <c r="L183"/>
      <c r="N183"/>
      <c r="Q183"/>
      <c r="R183"/>
      <c r="S183"/>
      <c r="T183"/>
      <c r="U183"/>
      <c r="W183"/>
      <c r="Y183"/>
      <c r="AA183"/>
      <c r="AC183"/>
      <c r="AE183"/>
      <c r="AH183"/>
      <c r="AJ183"/>
      <c r="AL183"/>
      <c r="AN183"/>
      <c r="AP183"/>
      <c r="AR183"/>
      <c r="AT183"/>
    </row>
    <row r="184" spans="2:46" hidden="1" x14ac:dyDescent="0.25">
      <c r="B184"/>
      <c r="E184"/>
      <c r="G184"/>
      <c r="I184"/>
      <c r="L184"/>
      <c r="N184"/>
      <c r="Q184"/>
      <c r="R184"/>
      <c r="S184"/>
      <c r="T184"/>
      <c r="U184"/>
      <c r="W184"/>
      <c r="Y184"/>
      <c r="AA184"/>
      <c r="AC184"/>
      <c r="AE184"/>
      <c r="AH184"/>
      <c r="AJ184"/>
      <c r="AL184"/>
      <c r="AN184"/>
      <c r="AP184"/>
      <c r="AR184"/>
      <c r="AT184"/>
    </row>
    <row r="185" spans="2:46" hidden="1" x14ac:dyDescent="0.25">
      <c r="B185"/>
      <c r="E185"/>
      <c r="G185"/>
      <c r="I185"/>
      <c r="L185"/>
      <c r="N185"/>
      <c r="Q185"/>
      <c r="R185"/>
      <c r="S185"/>
      <c r="T185"/>
      <c r="U185"/>
      <c r="W185"/>
      <c r="Y185"/>
      <c r="AA185"/>
      <c r="AC185"/>
      <c r="AE185"/>
      <c r="AH185"/>
      <c r="AJ185"/>
      <c r="AL185"/>
      <c r="AN185"/>
      <c r="AP185"/>
      <c r="AR185"/>
      <c r="AT185"/>
    </row>
    <row r="186" spans="2:46" hidden="1" x14ac:dyDescent="0.25">
      <c r="B186"/>
      <c r="E186"/>
      <c r="G186"/>
      <c r="I186"/>
      <c r="L186"/>
      <c r="N186"/>
      <c r="Q186"/>
      <c r="R186"/>
      <c r="S186"/>
      <c r="T186"/>
      <c r="U186"/>
      <c r="W186"/>
      <c r="Y186"/>
      <c r="AA186"/>
      <c r="AC186"/>
      <c r="AE186"/>
      <c r="AH186"/>
      <c r="AJ186"/>
      <c r="AL186"/>
      <c r="AN186"/>
      <c r="AP186"/>
      <c r="AR186"/>
      <c r="AT186"/>
    </row>
    <row r="187" spans="2:46" hidden="1" x14ac:dyDescent="0.25">
      <c r="B187"/>
      <c r="E187"/>
      <c r="G187"/>
      <c r="I187"/>
      <c r="L187"/>
      <c r="N187"/>
      <c r="Q187"/>
      <c r="R187"/>
      <c r="S187"/>
      <c r="T187"/>
      <c r="U187"/>
      <c r="W187"/>
      <c r="Y187"/>
      <c r="AA187"/>
      <c r="AC187"/>
      <c r="AE187"/>
      <c r="AH187"/>
      <c r="AJ187"/>
      <c r="AL187"/>
      <c r="AN187"/>
      <c r="AP187"/>
      <c r="AR187"/>
      <c r="AT187"/>
    </row>
    <row r="188" spans="2:46" hidden="1" x14ac:dyDescent="0.25">
      <c r="B188"/>
      <c r="E188"/>
      <c r="G188"/>
      <c r="I188"/>
      <c r="L188"/>
      <c r="N188"/>
      <c r="Q188"/>
      <c r="R188"/>
      <c r="S188"/>
      <c r="T188"/>
      <c r="U188"/>
      <c r="W188"/>
      <c r="Y188"/>
      <c r="AA188"/>
      <c r="AC188"/>
      <c r="AE188"/>
      <c r="AH188"/>
      <c r="AJ188"/>
      <c r="AL188"/>
      <c r="AN188"/>
      <c r="AP188"/>
      <c r="AR188"/>
      <c r="AT188"/>
    </row>
    <row r="189" spans="2:46" hidden="1" x14ac:dyDescent="0.25">
      <c r="B189"/>
      <c r="E189"/>
      <c r="G189"/>
      <c r="I189"/>
      <c r="L189"/>
      <c r="N189"/>
      <c r="Q189"/>
      <c r="R189"/>
      <c r="S189"/>
      <c r="T189"/>
      <c r="U189"/>
      <c r="W189"/>
      <c r="Y189"/>
      <c r="AA189"/>
      <c r="AC189"/>
      <c r="AE189"/>
      <c r="AH189"/>
      <c r="AJ189"/>
      <c r="AL189"/>
      <c r="AN189"/>
      <c r="AP189"/>
      <c r="AR189"/>
      <c r="AT189"/>
    </row>
    <row r="190" spans="2:46" hidden="1" x14ac:dyDescent="0.25">
      <c r="B190"/>
      <c r="E190"/>
      <c r="G190"/>
      <c r="I190"/>
      <c r="L190"/>
      <c r="N190"/>
      <c r="Q190"/>
      <c r="R190"/>
      <c r="S190"/>
      <c r="T190"/>
      <c r="U190"/>
      <c r="W190"/>
      <c r="Y190"/>
      <c r="AA190"/>
      <c r="AC190"/>
      <c r="AE190"/>
      <c r="AH190"/>
      <c r="AJ190"/>
      <c r="AL190"/>
      <c r="AN190"/>
      <c r="AP190"/>
      <c r="AR190"/>
      <c r="AT190"/>
    </row>
    <row r="191" spans="2:46" hidden="1" x14ac:dyDescent="0.25">
      <c r="B191"/>
      <c r="E191"/>
      <c r="G191"/>
      <c r="I191"/>
      <c r="L191"/>
      <c r="N191"/>
      <c r="Q191"/>
      <c r="R191"/>
      <c r="S191"/>
      <c r="T191"/>
      <c r="U191"/>
      <c r="W191"/>
      <c r="Y191"/>
      <c r="AA191"/>
      <c r="AC191"/>
      <c r="AE191"/>
      <c r="AH191"/>
      <c r="AJ191"/>
      <c r="AL191"/>
      <c r="AN191"/>
      <c r="AP191"/>
      <c r="AR191"/>
      <c r="AT191"/>
    </row>
    <row r="192" spans="2:46" hidden="1" x14ac:dyDescent="0.25">
      <c r="B192"/>
      <c r="E192"/>
      <c r="G192"/>
      <c r="I192"/>
      <c r="L192"/>
      <c r="N192"/>
      <c r="Q192"/>
      <c r="R192"/>
      <c r="S192"/>
      <c r="T192"/>
      <c r="U192"/>
      <c r="W192"/>
      <c r="Y192"/>
      <c r="AA192"/>
      <c r="AC192"/>
      <c r="AE192"/>
      <c r="AH192"/>
      <c r="AJ192"/>
      <c r="AL192"/>
      <c r="AN192"/>
      <c r="AP192"/>
      <c r="AR192"/>
      <c r="AT192"/>
    </row>
    <row r="193" spans="2:46" hidden="1" x14ac:dyDescent="0.25">
      <c r="B193"/>
      <c r="E193"/>
      <c r="G193"/>
      <c r="I193"/>
      <c r="L193"/>
      <c r="N193"/>
      <c r="Q193"/>
      <c r="R193"/>
      <c r="S193"/>
      <c r="T193"/>
      <c r="U193"/>
      <c r="W193"/>
      <c r="Y193"/>
      <c r="AA193"/>
      <c r="AC193"/>
      <c r="AE193"/>
      <c r="AH193"/>
      <c r="AJ193"/>
      <c r="AL193"/>
      <c r="AN193"/>
      <c r="AP193"/>
      <c r="AR193"/>
      <c r="AT193"/>
    </row>
    <row r="194" spans="2:46" hidden="1" x14ac:dyDescent="0.25">
      <c r="B194"/>
      <c r="E194"/>
      <c r="G194"/>
      <c r="I194"/>
      <c r="L194"/>
      <c r="N194"/>
      <c r="Q194"/>
      <c r="R194"/>
      <c r="S194"/>
      <c r="T194"/>
      <c r="U194"/>
      <c r="W194"/>
      <c r="Y194"/>
      <c r="AA194"/>
      <c r="AC194"/>
      <c r="AE194"/>
      <c r="AH194"/>
      <c r="AJ194"/>
      <c r="AL194"/>
      <c r="AN194"/>
      <c r="AP194"/>
      <c r="AR194"/>
      <c r="AT194"/>
    </row>
    <row r="195" spans="2:46" hidden="1" x14ac:dyDescent="0.25">
      <c r="B195"/>
      <c r="E195"/>
      <c r="G195"/>
      <c r="I195"/>
      <c r="L195"/>
      <c r="N195"/>
      <c r="Q195"/>
      <c r="R195"/>
      <c r="S195"/>
      <c r="T195"/>
      <c r="U195"/>
      <c r="W195"/>
      <c r="Y195"/>
      <c r="AA195"/>
      <c r="AC195"/>
      <c r="AE195"/>
      <c r="AH195"/>
      <c r="AJ195"/>
      <c r="AL195"/>
      <c r="AN195"/>
      <c r="AP195"/>
      <c r="AR195"/>
      <c r="AT195"/>
    </row>
    <row r="196" spans="2:46" hidden="1" x14ac:dyDescent="0.25">
      <c r="B196"/>
      <c r="E196"/>
      <c r="G196"/>
      <c r="I196"/>
      <c r="L196"/>
      <c r="N196"/>
      <c r="Q196"/>
      <c r="R196"/>
      <c r="S196"/>
      <c r="T196"/>
      <c r="U196"/>
      <c r="W196"/>
      <c r="Y196"/>
      <c r="AA196"/>
      <c r="AC196"/>
      <c r="AE196"/>
      <c r="AH196"/>
      <c r="AJ196"/>
      <c r="AL196"/>
      <c r="AN196"/>
      <c r="AP196"/>
      <c r="AR196"/>
      <c r="AT196"/>
    </row>
    <row r="197" spans="2:46" hidden="1" x14ac:dyDescent="0.25">
      <c r="B197"/>
      <c r="E197"/>
      <c r="G197"/>
      <c r="I197"/>
      <c r="L197"/>
      <c r="N197"/>
      <c r="Q197"/>
      <c r="R197"/>
      <c r="S197"/>
      <c r="T197"/>
      <c r="U197"/>
      <c r="W197"/>
      <c r="Y197"/>
      <c r="AA197"/>
      <c r="AC197"/>
      <c r="AE197"/>
      <c r="AH197"/>
      <c r="AJ197"/>
      <c r="AL197"/>
      <c r="AN197"/>
      <c r="AP197"/>
      <c r="AR197"/>
      <c r="AT197"/>
    </row>
    <row r="198" spans="2:46" hidden="1" x14ac:dyDescent="0.25">
      <c r="B198"/>
      <c r="E198"/>
      <c r="G198"/>
      <c r="I198"/>
      <c r="L198"/>
      <c r="N198"/>
      <c r="Q198"/>
      <c r="R198"/>
      <c r="S198"/>
      <c r="T198"/>
      <c r="U198"/>
      <c r="W198"/>
      <c r="Y198"/>
      <c r="AA198"/>
      <c r="AC198"/>
      <c r="AE198"/>
      <c r="AH198"/>
      <c r="AJ198"/>
      <c r="AL198"/>
      <c r="AN198"/>
      <c r="AP198"/>
      <c r="AR198"/>
      <c r="AT198"/>
    </row>
    <row r="199" spans="2:46" hidden="1" x14ac:dyDescent="0.25">
      <c r="B199"/>
      <c r="E199"/>
      <c r="G199"/>
      <c r="I199"/>
      <c r="L199"/>
      <c r="N199"/>
      <c r="Q199"/>
      <c r="R199"/>
      <c r="S199"/>
      <c r="T199"/>
      <c r="U199"/>
      <c r="W199"/>
      <c r="Y199"/>
      <c r="AA199"/>
      <c r="AC199"/>
      <c r="AE199"/>
      <c r="AH199"/>
      <c r="AJ199"/>
      <c r="AL199"/>
      <c r="AN199"/>
      <c r="AP199"/>
      <c r="AR199"/>
      <c r="AT199"/>
    </row>
    <row r="200" spans="2:46" hidden="1" x14ac:dyDescent="0.25">
      <c r="B200"/>
      <c r="E200"/>
      <c r="G200"/>
      <c r="I200"/>
      <c r="L200"/>
      <c r="N200"/>
      <c r="Q200"/>
      <c r="R200"/>
      <c r="S200"/>
      <c r="T200"/>
      <c r="U200"/>
      <c r="W200"/>
      <c r="Y200"/>
      <c r="AA200"/>
      <c r="AC200"/>
      <c r="AE200"/>
      <c r="AH200"/>
      <c r="AJ200"/>
      <c r="AL200"/>
      <c r="AN200"/>
      <c r="AP200"/>
      <c r="AR200"/>
      <c r="AT200"/>
    </row>
    <row r="201" spans="2:46" hidden="1" x14ac:dyDescent="0.25">
      <c r="B201"/>
      <c r="E201"/>
      <c r="G201"/>
      <c r="I201"/>
      <c r="L201"/>
      <c r="N201"/>
      <c r="Q201"/>
      <c r="R201"/>
      <c r="S201"/>
      <c r="T201"/>
      <c r="U201"/>
      <c r="W201"/>
      <c r="Y201"/>
      <c r="AA201"/>
      <c r="AC201"/>
      <c r="AE201"/>
      <c r="AH201"/>
      <c r="AJ201"/>
      <c r="AL201"/>
      <c r="AN201"/>
      <c r="AP201"/>
      <c r="AR201"/>
      <c r="AT201"/>
    </row>
    <row r="202" spans="2:46" hidden="1" x14ac:dyDescent="0.25">
      <c r="B202"/>
      <c r="E202"/>
      <c r="G202"/>
      <c r="I202"/>
      <c r="L202"/>
      <c r="N202"/>
      <c r="Q202"/>
      <c r="R202"/>
      <c r="S202"/>
      <c r="T202"/>
      <c r="U202"/>
      <c r="W202"/>
      <c r="Y202"/>
      <c r="AA202"/>
      <c r="AC202"/>
      <c r="AE202"/>
      <c r="AH202"/>
      <c r="AJ202"/>
      <c r="AL202"/>
      <c r="AN202"/>
      <c r="AP202"/>
      <c r="AR202"/>
      <c r="AT202"/>
    </row>
    <row r="203" spans="2:46" hidden="1" x14ac:dyDescent="0.25">
      <c r="B203"/>
      <c r="E203"/>
      <c r="G203"/>
      <c r="I203"/>
      <c r="L203"/>
      <c r="N203"/>
      <c r="Q203"/>
      <c r="R203"/>
      <c r="S203"/>
      <c r="T203"/>
      <c r="U203"/>
      <c r="W203"/>
      <c r="Y203"/>
      <c r="AA203"/>
      <c r="AC203"/>
      <c r="AE203"/>
      <c r="AH203"/>
      <c r="AJ203"/>
      <c r="AL203"/>
      <c r="AN203"/>
      <c r="AP203"/>
      <c r="AR203"/>
      <c r="AT203"/>
    </row>
    <row r="204" spans="2:46" hidden="1" x14ac:dyDescent="0.25">
      <c r="B204"/>
      <c r="E204"/>
      <c r="G204"/>
      <c r="I204"/>
      <c r="L204"/>
      <c r="N204"/>
      <c r="Q204"/>
      <c r="R204"/>
      <c r="S204"/>
      <c r="T204"/>
      <c r="U204"/>
      <c r="W204"/>
      <c r="Y204"/>
      <c r="AA204"/>
      <c r="AC204"/>
      <c r="AE204"/>
      <c r="AH204"/>
      <c r="AJ204"/>
      <c r="AL204"/>
      <c r="AN204"/>
      <c r="AP204"/>
      <c r="AR204"/>
      <c r="AT204"/>
    </row>
    <row r="205" spans="2:46" hidden="1" x14ac:dyDescent="0.25">
      <c r="B205"/>
      <c r="E205"/>
      <c r="G205"/>
      <c r="I205"/>
      <c r="L205"/>
      <c r="N205"/>
      <c r="Q205"/>
      <c r="R205"/>
      <c r="S205"/>
      <c r="T205"/>
      <c r="U205"/>
      <c r="W205"/>
      <c r="Y205"/>
      <c r="AA205"/>
      <c r="AC205"/>
      <c r="AE205"/>
      <c r="AH205"/>
      <c r="AJ205"/>
      <c r="AL205"/>
      <c r="AN205"/>
      <c r="AP205"/>
      <c r="AR205"/>
      <c r="AT205"/>
    </row>
    <row r="206" spans="2:46" hidden="1" x14ac:dyDescent="0.25">
      <c r="B206"/>
      <c r="E206"/>
      <c r="G206"/>
      <c r="I206"/>
      <c r="L206"/>
      <c r="N206"/>
      <c r="Q206"/>
      <c r="R206"/>
      <c r="S206"/>
      <c r="T206"/>
      <c r="U206"/>
      <c r="W206"/>
      <c r="Y206"/>
      <c r="AA206"/>
      <c r="AC206"/>
      <c r="AE206"/>
      <c r="AH206"/>
      <c r="AJ206"/>
      <c r="AL206"/>
      <c r="AN206"/>
      <c r="AP206"/>
      <c r="AR206"/>
      <c r="AT206"/>
    </row>
    <row r="207" spans="2:46" hidden="1" x14ac:dyDescent="0.25">
      <c r="B207"/>
      <c r="E207"/>
      <c r="G207"/>
      <c r="I207"/>
      <c r="L207"/>
      <c r="N207"/>
      <c r="Q207"/>
      <c r="R207"/>
      <c r="S207"/>
      <c r="T207"/>
      <c r="U207"/>
      <c r="W207"/>
      <c r="Y207"/>
      <c r="AA207"/>
      <c r="AC207"/>
      <c r="AE207"/>
      <c r="AH207"/>
      <c r="AJ207"/>
      <c r="AL207"/>
      <c r="AN207"/>
      <c r="AP207"/>
      <c r="AR207"/>
      <c r="AT207"/>
    </row>
    <row r="208" spans="2:46" hidden="1" x14ac:dyDescent="0.25">
      <c r="B208"/>
      <c r="E208"/>
      <c r="G208"/>
      <c r="I208"/>
      <c r="L208"/>
      <c r="N208"/>
      <c r="Q208"/>
      <c r="R208"/>
      <c r="S208"/>
      <c r="T208"/>
      <c r="U208"/>
      <c r="W208"/>
      <c r="Y208"/>
      <c r="AA208"/>
      <c r="AC208"/>
      <c r="AE208"/>
      <c r="AH208"/>
      <c r="AJ208"/>
      <c r="AL208"/>
      <c r="AN208"/>
      <c r="AP208"/>
      <c r="AR208"/>
      <c r="AT208"/>
    </row>
    <row r="209" spans="2:46" hidden="1" x14ac:dyDescent="0.25">
      <c r="B209"/>
      <c r="E209"/>
      <c r="G209"/>
      <c r="I209"/>
      <c r="L209"/>
      <c r="N209"/>
      <c r="Q209"/>
      <c r="R209"/>
      <c r="S209"/>
      <c r="T209"/>
      <c r="U209"/>
      <c r="W209"/>
      <c r="Y209"/>
      <c r="AA209"/>
      <c r="AC209"/>
      <c r="AE209"/>
      <c r="AH209"/>
      <c r="AJ209"/>
      <c r="AL209"/>
      <c r="AN209"/>
      <c r="AP209"/>
      <c r="AR209"/>
      <c r="AT209"/>
    </row>
    <row r="210" spans="2:46" hidden="1" x14ac:dyDescent="0.25">
      <c r="B210"/>
      <c r="E210"/>
      <c r="G210"/>
      <c r="I210"/>
      <c r="L210"/>
      <c r="N210"/>
      <c r="Q210"/>
      <c r="R210"/>
      <c r="S210"/>
      <c r="T210"/>
      <c r="U210"/>
      <c r="W210"/>
      <c r="Y210"/>
      <c r="AA210"/>
      <c r="AC210"/>
      <c r="AE210"/>
      <c r="AH210"/>
      <c r="AJ210"/>
      <c r="AL210"/>
      <c r="AN210"/>
      <c r="AP210"/>
      <c r="AR210"/>
      <c r="AT210"/>
    </row>
    <row r="211" spans="2:46" hidden="1" x14ac:dyDescent="0.25">
      <c r="B211"/>
      <c r="E211"/>
      <c r="G211"/>
      <c r="I211"/>
      <c r="L211"/>
      <c r="N211"/>
      <c r="Q211"/>
      <c r="R211"/>
      <c r="S211"/>
      <c r="T211"/>
      <c r="U211"/>
      <c r="W211"/>
      <c r="Y211"/>
      <c r="AA211"/>
      <c r="AC211"/>
      <c r="AE211"/>
      <c r="AH211"/>
      <c r="AJ211"/>
      <c r="AL211"/>
      <c r="AN211"/>
      <c r="AP211"/>
      <c r="AR211"/>
      <c r="AT211"/>
    </row>
    <row r="212" spans="2:46" hidden="1" x14ac:dyDescent="0.25">
      <c r="B212"/>
      <c r="E212"/>
      <c r="G212"/>
      <c r="I212"/>
      <c r="L212"/>
      <c r="N212"/>
      <c r="Q212"/>
      <c r="R212"/>
      <c r="S212"/>
      <c r="T212"/>
      <c r="U212"/>
      <c r="W212"/>
      <c r="Y212"/>
      <c r="AA212"/>
      <c r="AC212"/>
      <c r="AE212"/>
      <c r="AH212"/>
      <c r="AJ212"/>
      <c r="AL212"/>
      <c r="AN212"/>
      <c r="AP212"/>
      <c r="AR212"/>
      <c r="AT212"/>
    </row>
    <row r="213" spans="2:46" hidden="1" x14ac:dyDescent="0.25">
      <c r="B213"/>
      <c r="E213"/>
      <c r="G213"/>
      <c r="I213"/>
      <c r="L213"/>
      <c r="N213"/>
      <c r="Q213"/>
      <c r="R213"/>
      <c r="S213"/>
      <c r="T213"/>
      <c r="U213"/>
      <c r="W213"/>
      <c r="Y213"/>
      <c r="AA213"/>
      <c r="AC213"/>
      <c r="AE213"/>
      <c r="AH213"/>
      <c r="AJ213"/>
      <c r="AL213"/>
      <c r="AN213"/>
      <c r="AP213"/>
      <c r="AR213"/>
      <c r="AT213"/>
    </row>
    <row r="214" spans="2:46" hidden="1" x14ac:dyDescent="0.25">
      <c r="B214"/>
      <c r="E214"/>
      <c r="G214"/>
      <c r="I214"/>
      <c r="L214"/>
      <c r="N214"/>
      <c r="Q214"/>
      <c r="R214"/>
      <c r="S214"/>
      <c r="T214"/>
      <c r="U214"/>
      <c r="W214"/>
      <c r="Y214"/>
      <c r="AA214"/>
      <c r="AC214"/>
      <c r="AE214"/>
      <c r="AH214"/>
      <c r="AJ214"/>
      <c r="AL214"/>
      <c r="AN214"/>
      <c r="AP214"/>
      <c r="AR214"/>
      <c r="AT214"/>
    </row>
    <row r="215" spans="2:46" hidden="1" x14ac:dyDescent="0.25">
      <c r="B215"/>
      <c r="E215"/>
      <c r="G215"/>
      <c r="I215"/>
      <c r="L215"/>
      <c r="N215"/>
      <c r="Q215"/>
      <c r="R215"/>
      <c r="S215"/>
      <c r="T215"/>
      <c r="U215"/>
      <c r="W215"/>
      <c r="Y215"/>
      <c r="AA215"/>
      <c r="AC215"/>
      <c r="AE215"/>
      <c r="AH215"/>
      <c r="AJ215"/>
      <c r="AL215"/>
      <c r="AN215"/>
      <c r="AP215"/>
      <c r="AR215"/>
      <c r="AT215"/>
    </row>
    <row r="216" spans="2:46" hidden="1" x14ac:dyDescent="0.25">
      <c r="B216"/>
      <c r="E216"/>
      <c r="G216"/>
      <c r="I216"/>
      <c r="L216"/>
      <c r="N216"/>
      <c r="Q216"/>
      <c r="R216"/>
      <c r="S216"/>
      <c r="T216"/>
      <c r="U216"/>
      <c r="W216"/>
      <c r="Y216"/>
      <c r="AA216"/>
      <c r="AC216"/>
      <c r="AE216"/>
      <c r="AH216"/>
      <c r="AJ216"/>
      <c r="AL216"/>
      <c r="AN216"/>
      <c r="AP216"/>
      <c r="AR216"/>
      <c r="AT216"/>
    </row>
    <row r="217" spans="2:46" hidden="1" x14ac:dyDescent="0.25">
      <c r="B217"/>
      <c r="E217"/>
      <c r="G217"/>
      <c r="I217"/>
      <c r="L217"/>
      <c r="N217"/>
      <c r="Q217"/>
      <c r="R217"/>
      <c r="S217"/>
      <c r="T217"/>
      <c r="U217"/>
      <c r="W217"/>
      <c r="Y217"/>
      <c r="AA217"/>
      <c r="AC217"/>
      <c r="AE217"/>
      <c r="AH217"/>
      <c r="AJ217"/>
      <c r="AL217"/>
      <c r="AN217"/>
      <c r="AP217"/>
      <c r="AR217"/>
      <c r="AT217"/>
    </row>
    <row r="218" spans="2:46" hidden="1" x14ac:dyDescent="0.25">
      <c r="B218"/>
      <c r="E218"/>
      <c r="G218"/>
      <c r="I218"/>
      <c r="L218"/>
      <c r="N218"/>
      <c r="Q218"/>
      <c r="R218"/>
      <c r="S218"/>
      <c r="T218"/>
      <c r="U218"/>
      <c r="W218"/>
      <c r="Y218"/>
      <c r="AA218"/>
      <c r="AC218"/>
      <c r="AE218"/>
      <c r="AH218"/>
      <c r="AJ218"/>
      <c r="AL218"/>
      <c r="AN218"/>
      <c r="AP218"/>
      <c r="AR218"/>
      <c r="AT218"/>
    </row>
    <row r="219" spans="2:46" hidden="1" x14ac:dyDescent="0.25">
      <c r="B219"/>
      <c r="E219"/>
      <c r="G219"/>
      <c r="I219"/>
      <c r="L219"/>
      <c r="N219"/>
      <c r="Q219"/>
      <c r="R219"/>
      <c r="S219"/>
      <c r="T219"/>
      <c r="U219"/>
      <c r="W219"/>
      <c r="Y219"/>
      <c r="AA219"/>
      <c r="AC219"/>
      <c r="AE219"/>
      <c r="AH219"/>
      <c r="AJ219"/>
      <c r="AL219"/>
      <c r="AN219"/>
      <c r="AP219"/>
      <c r="AR219"/>
      <c r="AT219"/>
    </row>
    <row r="220" spans="2:46" hidden="1" x14ac:dyDescent="0.25">
      <c r="B220"/>
      <c r="E220"/>
      <c r="G220"/>
      <c r="I220"/>
      <c r="L220"/>
      <c r="N220"/>
      <c r="Q220"/>
      <c r="R220"/>
      <c r="S220"/>
      <c r="T220"/>
      <c r="U220"/>
      <c r="W220"/>
      <c r="Y220"/>
      <c r="AA220"/>
      <c r="AC220"/>
      <c r="AE220"/>
      <c r="AH220"/>
      <c r="AJ220"/>
      <c r="AL220"/>
      <c r="AN220"/>
      <c r="AP220"/>
      <c r="AR220"/>
      <c r="AT220"/>
    </row>
    <row r="221" spans="2:46" hidden="1" x14ac:dyDescent="0.25">
      <c r="B221"/>
      <c r="E221"/>
      <c r="G221"/>
      <c r="I221"/>
      <c r="L221"/>
      <c r="N221"/>
      <c r="Q221"/>
      <c r="R221"/>
      <c r="S221"/>
      <c r="T221"/>
      <c r="U221"/>
      <c r="W221"/>
      <c r="Y221"/>
      <c r="AA221"/>
      <c r="AC221"/>
      <c r="AE221"/>
      <c r="AH221"/>
      <c r="AJ221"/>
      <c r="AL221"/>
      <c r="AN221"/>
      <c r="AP221"/>
      <c r="AR221"/>
      <c r="AT221"/>
    </row>
    <row r="222" spans="2:46" hidden="1" x14ac:dyDescent="0.25">
      <c r="B222"/>
      <c r="E222"/>
      <c r="G222"/>
      <c r="I222"/>
      <c r="L222"/>
      <c r="N222"/>
      <c r="Q222"/>
      <c r="R222"/>
      <c r="S222"/>
      <c r="T222"/>
      <c r="U222"/>
      <c r="W222"/>
      <c r="Y222"/>
      <c r="AA222"/>
      <c r="AC222"/>
      <c r="AE222"/>
      <c r="AH222"/>
      <c r="AJ222"/>
      <c r="AL222"/>
      <c r="AN222"/>
      <c r="AP222"/>
      <c r="AR222"/>
      <c r="AT222"/>
    </row>
    <row r="223" spans="2:46" hidden="1" x14ac:dyDescent="0.25">
      <c r="B223"/>
      <c r="E223"/>
      <c r="G223"/>
      <c r="I223"/>
      <c r="L223"/>
      <c r="N223"/>
      <c r="Q223"/>
      <c r="R223"/>
      <c r="S223"/>
      <c r="T223"/>
      <c r="U223"/>
      <c r="W223"/>
      <c r="Y223"/>
      <c r="AA223"/>
      <c r="AC223"/>
      <c r="AE223"/>
      <c r="AH223"/>
      <c r="AJ223"/>
      <c r="AL223"/>
      <c r="AN223"/>
      <c r="AP223"/>
      <c r="AR223"/>
      <c r="AT223"/>
    </row>
    <row r="224" spans="2:46" hidden="1" x14ac:dyDescent="0.25">
      <c r="B224"/>
      <c r="E224"/>
      <c r="G224"/>
      <c r="I224"/>
      <c r="L224"/>
      <c r="N224"/>
      <c r="Q224"/>
      <c r="R224"/>
      <c r="S224"/>
      <c r="T224"/>
      <c r="U224"/>
      <c r="W224"/>
      <c r="Y224"/>
      <c r="AA224"/>
      <c r="AC224"/>
      <c r="AE224"/>
      <c r="AH224"/>
      <c r="AJ224"/>
      <c r="AL224"/>
      <c r="AN224"/>
      <c r="AP224"/>
      <c r="AR224"/>
      <c r="AT224"/>
    </row>
    <row r="225" spans="2:46" hidden="1" x14ac:dyDescent="0.25">
      <c r="B225"/>
      <c r="E225"/>
      <c r="G225"/>
      <c r="I225"/>
      <c r="L225"/>
      <c r="N225"/>
      <c r="Q225"/>
      <c r="R225"/>
      <c r="S225"/>
      <c r="T225"/>
      <c r="U225"/>
      <c r="W225"/>
      <c r="Y225"/>
      <c r="AA225"/>
      <c r="AC225"/>
      <c r="AE225"/>
      <c r="AH225"/>
      <c r="AJ225"/>
      <c r="AL225"/>
      <c r="AN225"/>
      <c r="AP225"/>
      <c r="AR225"/>
      <c r="AT225"/>
    </row>
    <row r="226" spans="2:46" hidden="1" x14ac:dyDescent="0.25">
      <c r="B226"/>
      <c r="E226"/>
      <c r="G226"/>
      <c r="I226"/>
      <c r="L226"/>
      <c r="N226"/>
      <c r="Q226"/>
      <c r="R226"/>
      <c r="S226"/>
      <c r="T226"/>
      <c r="U226"/>
      <c r="W226"/>
      <c r="Y226"/>
      <c r="AA226"/>
      <c r="AC226"/>
      <c r="AE226"/>
      <c r="AH226"/>
      <c r="AJ226"/>
      <c r="AL226"/>
      <c r="AN226"/>
      <c r="AP226"/>
      <c r="AR226"/>
      <c r="AT226"/>
    </row>
    <row r="227" spans="2:46" hidden="1" x14ac:dyDescent="0.25">
      <c r="B227"/>
      <c r="E227"/>
      <c r="G227"/>
      <c r="I227"/>
      <c r="L227"/>
      <c r="N227"/>
      <c r="Q227"/>
      <c r="R227"/>
      <c r="S227"/>
      <c r="T227"/>
      <c r="U227"/>
      <c r="W227"/>
      <c r="Y227"/>
      <c r="AA227"/>
      <c r="AC227"/>
      <c r="AE227"/>
      <c r="AH227"/>
      <c r="AJ227"/>
      <c r="AL227"/>
      <c r="AN227"/>
      <c r="AP227"/>
      <c r="AR227"/>
      <c r="AT227"/>
    </row>
    <row r="228" spans="2:46" hidden="1" x14ac:dyDescent="0.25">
      <c r="B228"/>
      <c r="E228"/>
      <c r="G228"/>
      <c r="I228"/>
      <c r="L228"/>
      <c r="N228"/>
      <c r="Q228"/>
      <c r="R228"/>
      <c r="S228"/>
      <c r="T228"/>
      <c r="U228"/>
      <c r="W228"/>
      <c r="Y228"/>
      <c r="AA228"/>
      <c r="AC228"/>
      <c r="AE228"/>
      <c r="AH228"/>
      <c r="AJ228"/>
      <c r="AL228"/>
      <c r="AN228"/>
      <c r="AP228"/>
      <c r="AR228"/>
      <c r="AT228"/>
    </row>
    <row r="229" spans="2:46" hidden="1" x14ac:dyDescent="0.25">
      <c r="B229"/>
      <c r="E229"/>
      <c r="G229"/>
      <c r="I229"/>
      <c r="L229"/>
      <c r="N229"/>
      <c r="Q229"/>
      <c r="R229"/>
      <c r="S229"/>
      <c r="T229"/>
      <c r="U229"/>
      <c r="W229"/>
      <c r="Y229"/>
      <c r="AA229"/>
      <c r="AC229"/>
      <c r="AE229"/>
      <c r="AH229"/>
      <c r="AJ229"/>
      <c r="AL229"/>
      <c r="AN229"/>
      <c r="AP229"/>
      <c r="AR229"/>
      <c r="AT229"/>
    </row>
    <row r="230" spans="2:46" hidden="1" x14ac:dyDescent="0.25">
      <c r="B230"/>
      <c r="E230"/>
      <c r="G230"/>
      <c r="I230"/>
      <c r="L230"/>
      <c r="N230"/>
      <c r="Q230"/>
      <c r="R230"/>
      <c r="S230"/>
      <c r="T230"/>
      <c r="U230"/>
      <c r="W230"/>
      <c r="Y230"/>
      <c r="AA230"/>
      <c r="AC230"/>
      <c r="AE230"/>
      <c r="AH230"/>
      <c r="AJ230"/>
      <c r="AL230"/>
      <c r="AN230"/>
      <c r="AP230"/>
      <c r="AR230"/>
      <c r="AT230"/>
    </row>
    <row r="231" spans="2:46" hidden="1" x14ac:dyDescent="0.25">
      <c r="B231"/>
      <c r="E231"/>
      <c r="G231"/>
      <c r="I231"/>
      <c r="L231"/>
      <c r="N231"/>
      <c r="Q231"/>
      <c r="R231"/>
      <c r="S231"/>
      <c r="T231"/>
      <c r="U231"/>
      <c r="W231"/>
      <c r="Y231"/>
      <c r="AA231"/>
      <c r="AC231"/>
      <c r="AE231"/>
      <c r="AH231"/>
      <c r="AJ231"/>
      <c r="AL231"/>
      <c r="AN231"/>
      <c r="AP231"/>
      <c r="AR231"/>
      <c r="AT231"/>
    </row>
    <row r="232" spans="2:46" hidden="1" x14ac:dyDescent="0.25">
      <c r="B232"/>
      <c r="E232"/>
      <c r="G232"/>
      <c r="I232"/>
      <c r="L232"/>
      <c r="N232"/>
      <c r="Q232"/>
      <c r="R232"/>
      <c r="S232"/>
      <c r="T232"/>
      <c r="U232"/>
      <c r="W232"/>
      <c r="Y232"/>
      <c r="AA232"/>
      <c r="AC232"/>
      <c r="AE232"/>
      <c r="AH232"/>
      <c r="AJ232"/>
      <c r="AL232"/>
      <c r="AN232"/>
      <c r="AP232"/>
      <c r="AR232"/>
      <c r="AT232"/>
    </row>
    <row r="233" spans="2:46" hidden="1" x14ac:dyDescent="0.25">
      <c r="B233"/>
      <c r="E233"/>
      <c r="G233"/>
      <c r="I233"/>
      <c r="L233"/>
      <c r="N233"/>
      <c r="Q233"/>
      <c r="R233"/>
      <c r="S233"/>
      <c r="T233"/>
      <c r="U233"/>
      <c r="W233"/>
      <c r="Y233"/>
      <c r="AA233"/>
      <c r="AC233"/>
      <c r="AE233"/>
      <c r="AH233"/>
      <c r="AJ233"/>
      <c r="AL233"/>
      <c r="AN233"/>
      <c r="AP233"/>
      <c r="AR233"/>
      <c r="AT233"/>
    </row>
    <row r="234" spans="2:46" hidden="1" x14ac:dyDescent="0.25">
      <c r="B234"/>
      <c r="E234"/>
      <c r="G234"/>
      <c r="I234"/>
      <c r="L234"/>
      <c r="N234"/>
      <c r="Q234"/>
      <c r="R234"/>
      <c r="S234"/>
      <c r="T234"/>
      <c r="U234"/>
      <c r="W234"/>
      <c r="Y234"/>
      <c r="AA234"/>
      <c r="AC234"/>
      <c r="AE234"/>
      <c r="AH234"/>
      <c r="AJ234"/>
      <c r="AL234"/>
      <c r="AN234"/>
      <c r="AP234"/>
      <c r="AR234"/>
      <c r="AT234"/>
    </row>
    <row r="235" spans="2:46" hidden="1" x14ac:dyDescent="0.25">
      <c r="B235"/>
      <c r="E235"/>
      <c r="G235"/>
      <c r="I235"/>
      <c r="L235"/>
      <c r="N235"/>
      <c r="Q235"/>
      <c r="R235"/>
      <c r="S235"/>
      <c r="T235"/>
      <c r="U235"/>
      <c r="W235"/>
      <c r="Y235"/>
      <c r="AA235"/>
      <c r="AC235"/>
      <c r="AE235"/>
      <c r="AH235"/>
      <c r="AJ235"/>
      <c r="AL235"/>
      <c r="AN235"/>
      <c r="AP235"/>
      <c r="AR235"/>
      <c r="AT235"/>
    </row>
    <row r="236" spans="2:46" hidden="1" x14ac:dyDescent="0.25">
      <c r="B236"/>
      <c r="E236"/>
      <c r="G236"/>
      <c r="I236"/>
      <c r="L236"/>
      <c r="N236"/>
      <c r="Q236"/>
      <c r="R236"/>
      <c r="S236"/>
      <c r="T236"/>
      <c r="U236"/>
      <c r="W236"/>
      <c r="Y236"/>
      <c r="AA236"/>
      <c r="AC236"/>
      <c r="AE236"/>
      <c r="AH236"/>
      <c r="AJ236"/>
      <c r="AL236"/>
      <c r="AN236"/>
      <c r="AP236"/>
      <c r="AR236"/>
      <c r="AT236"/>
    </row>
    <row r="237" spans="2:46" hidden="1" x14ac:dyDescent="0.25">
      <c r="B237"/>
      <c r="E237"/>
      <c r="G237"/>
      <c r="I237"/>
      <c r="L237"/>
      <c r="N237"/>
      <c r="Q237"/>
      <c r="R237"/>
      <c r="S237"/>
      <c r="T237"/>
      <c r="U237"/>
      <c r="W237"/>
      <c r="Y237"/>
      <c r="AA237"/>
      <c r="AC237"/>
      <c r="AE237"/>
      <c r="AH237"/>
      <c r="AJ237"/>
      <c r="AL237"/>
      <c r="AN237"/>
      <c r="AP237"/>
      <c r="AR237"/>
      <c r="AT237"/>
    </row>
    <row r="238" spans="2:46" hidden="1" x14ac:dyDescent="0.25">
      <c r="B238"/>
      <c r="E238"/>
      <c r="G238"/>
      <c r="I238"/>
      <c r="L238"/>
      <c r="N238"/>
      <c r="Q238"/>
      <c r="R238"/>
      <c r="S238"/>
      <c r="T238"/>
      <c r="U238"/>
      <c r="W238"/>
      <c r="Y238"/>
      <c r="AA238"/>
      <c r="AC238"/>
      <c r="AE238"/>
      <c r="AH238"/>
      <c r="AJ238"/>
      <c r="AL238"/>
      <c r="AN238"/>
      <c r="AP238"/>
      <c r="AR238"/>
      <c r="AT238"/>
    </row>
    <row r="239" spans="2:46" hidden="1" x14ac:dyDescent="0.25">
      <c r="B239"/>
      <c r="E239"/>
      <c r="G239"/>
      <c r="I239"/>
      <c r="L239"/>
      <c r="N239"/>
      <c r="Q239"/>
      <c r="R239"/>
      <c r="S239"/>
      <c r="T239"/>
      <c r="U239"/>
      <c r="W239"/>
      <c r="Y239"/>
      <c r="AA239"/>
      <c r="AC239"/>
      <c r="AE239"/>
      <c r="AH239"/>
      <c r="AJ239"/>
      <c r="AL239"/>
      <c r="AN239"/>
      <c r="AP239"/>
      <c r="AR239"/>
      <c r="AT239"/>
    </row>
    <row r="240" spans="2:46" hidden="1" x14ac:dyDescent="0.25">
      <c r="B240"/>
      <c r="E240"/>
      <c r="G240"/>
      <c r="I240"/>
      <c r="L240"/>
      <c r="N240"/>
      <c r="Q240"/>
      <c r="R240"/>
      <c r="S240"/>
      <c r="T240"/>
      <c r="U240"/>
      <c r="W240"/>
      <c r="Y240"/>
      <c r="AA240"/>
      <c r="AC240"/>
      <c r="AE240"/>
      <c r="AH240"/>
      <c r="AJ240"/>
      <c r="AL240"/>
      <c r="AN240"/>
      <c r="AP240"/>
      <c r="AR240"/>
      <c r="AT240"/>
    </row>
    <row r="241" spans="2:46" hidden="1" x14ac:dyDescent="0.25">
      <c r="B241"/>
      <c r="E241"/>
      <c r="G241"/>
      <c r="I241"/>
      <c r="L241"/>
      <c r="N241"/>
      <c r="Q241"/>
      <c r="R241"/>
      <c r="S241"/>
      <c r="T241"/>
      <c r="U241"/>
      <c r="W241"/>
      <c r="Y241"/>
      <c r="AA241"/>
      <c r="AC241"/>
      <c r="AE241"/>
      <c r="AH241"/>
      <c r="AJ241"/>
      <c r="AL241"/>
      <c r="AN241"/>
      <c r="AP241"/>
      <c r="AR241"/>
      <c r="AT241"/>
    </row>
    <row r="242" spans="2:46" hidden="1" x14ac:dyDescent="0.25">
      <c r="B242"/>
      <c r="E242"/>
      <c r="G242"/>
      <c r="I242"/>
      <c r="L242"/>
      <c r="N242"/>
      <c r="Q242"/>
      <c r="R242"/>
      <c r="S242"/>
      <c r="T242"/>
      <c r="U242"/>
      <c r="W242"/>
      <c r="Y242"/>
      <c r="AA242"/>
      <c r="AC242"/>
      <c r="AE242"/>
      <c r="AH242"/>
      <c r="AJ242"/>
      <c r="AL242"/>
      <c r="AN242"/>
      <c r="AP242"/>
      <c r="AR242"/>
      <c r="AT242"/>
    </row>
    <row r="243" spans="2:46" hidden="1" x14ac:dyDescent="0.25">
      <c r="B243"/>
      <c r="E243"/>
      <c r="G243"/>
      <c r="I243"/>
      <c r="L243"/>
      <c r="N243"/>
      <c r="Q243"/>
      <c r="R243"/>
      <c r="S243"/>
      <c r="T243"/>
      <c r="U243"/>
      <c r="W243"/>
      <c r="Y243"/>
      <c r="AA243"/>
      <c r="AC243"/>
      <c r="AE243"/>
      <c r="AH243"/>
      <c r="AJ243"/>
      <c r="AL243"/>
      <c r="AN243"/>
      <c r="AP243"/>
      <c r="AR243"/>
      <c r="AT243"/>
    </row>
    <row r="244" spans="2:46" hidden="1" x14ac:dyDescent="0.25">
      <c r="B244"/>
      <c r="E244"/>
      <c r="G244"/>
      <c r="I244"/>
      <c r="L244"/>
      <c r="N244"/>
      <c r="Q244"/>
      <c r="R244"/>
      <c r="S244"/>
      <c r="T244"/>
      <c r="U244"/>
      <c r="W244"/>
      <c r="Y244"/>
      <c r="AA244"/>
      <c r="AC244"/>
      <c r="AE244"/>
      <c r="AH244"/>
      <c r="AJ244"/>
      <c r="AL244"/>
      <c r="AN244"/>
      <c r="AP244"/>
      <c r="AR244"/>
      <c r="AT244"/>
    </row>
    <row r="245" spans="2:46" hidden="1" x14ac:dyDescent="0.25">
      <c r="B245"/>
      <c r="E245"/>
      <c r="G245"/>
      <c r="I245"/>
      <c r="L245"/>
      <c r="N245"/>
      <c r="Q245"/>
      <c r="R245"/>
      <c r="S245"/>
      <c r="T245"/>
      <c r="U245"/>
      <c r="W245"/>
      <c r="Y245"/>
      <c r="AA245"/>
      <c r="AC245"/>
      <c r="AE245"/>
      <c r="AH245"/>
      <c r="AJ245"/>
      <c r="AL245"/>
      <c r="AN245"/>
      <c r="AP245"/>
      <c r="AR245"/>
      <c r="AT245"/>
    </row>
    <row r="246" spans="2:46" hidden="1" x14ac:dyDescent="0.25">
      <c r="B246"/>
      <c r="E246"/>
      <c r="G246"/>
      <c r="I246"/>
      <c r="L246"/>
      <c r="N246"/>
      <c r="Q246"/>
      <c r="R246"/>
      <c r="S246"/>
      <c r="T246"/>
      <c r="U246"/>
      <c r="W246"/>
      <c r="Y246"/>
      <c r="AA246"/>
      <c r="AC246"/>
      <c r="AE246"/>
      <c r="AH246"/>
      <c r="AJ246"/>
      <c r="AL246"/>
      <c r="AN246"/>
      <c r="AP246"/>
      <c r="AR246"/>
      <c r="AT246"/>
    </row>
    <row r="247" spans="2:46" hidden="1" x14ac:dyDescent="0.25">
      <c r="B247"/>
      <c r="E247"/>
      <c r="G247"/>
      <c r="I247"/>
      <c r="L247"/>
      <c r="N247"/>
      <c r="Q247"/>
      <c r="R247"/>
      <c r="S247"/>
      <c r="T247"/>
      <c r="U247"/>
      <c r="W247"/>
      <c r="Y247"/>
      <c r="AA247"/>
      <c r="AC247"/>
      <c r="AE247"/>
      <c r="AH247"/>
      <c r="AJ247"/>
      <c r="AL247"/>
      <c r="AN247"/>
      <c r="AP247"/>
      <c r="AR247"/>
      <c r="AT247"/>
    </row>
    <row r="248" spans="2:46" hidden="1" x14ac:dyDescent="0.25">
      <c r="B248"/>
      <c r="E248"/>
      <c r="G248"/>
      <c r="I248"/>
      <c r="L248"/>
      <c r="N248"/>
      <c r="Q248"/>
      <c r="R248"/>
      <c r="S248"/>
      <c r="T248"/>
      <c r="U248"/>
      <c r="W248"/>
      <c r="Y248"/>
      <c r="AA248"/>
      <c r="AC248"/>
      <c r="AE248"/>
      <c r="AH248"/>
      <c r="AJ248"/>
      <c r="AL248"/>
      <c r="AN248"/>
      <c r="AP248"/>
      <c r="AR248"/>
      <c r="AT248"/>
    </row>
    <row r="249" spans="2:46" hidden="1" x14ac:dyDescent="0.25">
      <c r="B249"/>
      <c r="E249"/>
      <c r="G249"/>
      <c r="I249"/>
      <c r="L249"/>
      <c r="N249"/>
      <c r="Q249"/>
      <c r="R249"/>
      <c r="S249"/>
      <c r="T249"/>
      <c r="U249"/>
      <c r="W249"/>
      <c r="Y249"/>
      <c r="AA249"/>
      <c r="AC249"/>
      <c r="AE249"/>
      <c r="AH249"/>
      <c r="AJ249"/>
      <c r="AL249"/>
      <c r="AN249"/>
      <c r="AP249"/>
      <c r="AR249"/>
      <c r="AT249"/>
    </row>
    <row r="250" spans="2:46" hidden="1" x14ac:dyDescent="0.25">
      <c r="B250"/>
      <c r="E250"/>
      <c r="G250"/>
      <c r="I250"/>
      <c r="L250"/>
      <c r="N250"/>
      <c r="Q250"/>
      <c r="R250"/>
      <c r="S250"/>
      <c r="T250"/>
      <c r="U250"/>
      <c r="W250"/>
      <c r="Y250"/>
      <c r="AA250"/>
      <c r="AC250"/>
      <c r="AE250"/>
      <c r="AH250"/>
      <c r="AJ250"/>
      <c r="AL250"/>
      <c r="AN250"/>
      <c r="AP250"/>
      <c r="AR250"/>
      <c r="AT250"/>
    </row>
    <row r="251" spans="2:46" hidden="1" x14ac:dyDescent="0.25">
      <c r="B251"/>
      <c r="E251"/>
      <c r="G251"/>
      <c r="I251"/>
      <c r="L251"/>
      <c r="N251"/>
      <c r="Q251"/>
      <c r="R251"/>
      <c r="S251"/>
      <c r="T251"/>
      <c r="U251"/>
      <c r="W251"/>
      <c r="Y251"/>
      <c r="AA251"/>
      <c r="AC251"/>
      <c r="AE251"/>
      <c r="AH251"/>
      <c r="AJ251"/>
      <c r="AL251"/>
      <c r="AN251"/>
      <c r="AP251"/>
      <c r="AR251"/>
      <c r="AT251"/>
    </row>
    <row r="252" spans="2:46" hidden="1" x14ac:dyDescent="0.25">
      <c r="B252"/>
      <c r="E252"/>
      <c r="G252"/>
      <c r="I252"/>
      <c r="L252"/>
      <c r="N252"/>
      <c r="Q252"/>
      <c r="R252"/>
      <c r="S252"/>
      <c r="T252"/>
      <c r="U252"/>
      <c r="W252"/>
      <c r="Y252"/>
      <c r="AA252"/>
      <c r="AC252"/>
      <c r="AE252"/>
      <c r="AH252"/>
      <c r="AJ252"/>
      <c r="AL252"/>
      <c r="AN252"/>
      <c r="AP252"/>
      <c r="AR252"/>
      <c r="AT252"/>
    </row>
    <row r="253" spans="2:46" hidden="1" x14ac:dyDescent="0.25">
      <c r="B253"/>
      <c r="E253"/>
      <c r="G253"/>
      <c r="I253"/>
      <c r="L253"/>
      <c r="N253"/>
      <c r="Q253"/>
      <c r="R253"/>
      <c r="S253"/>
      <c r="T253"/>
      <c r="U253"/>
      <c r="W253"/>
      <c r="Y253"/>
      <c r="AA253"/>
      <c r="AC253"/>
      <c r="AE253"/>
      <c r="AH253"/>
      <c r="AJ253"/>
      <c r="AL253"/>
      <c r="AN253"/>
      <c r="AP253"/>
      <c r="AR253"/>
      <c r="AT253"/>
    </row>
    <row r="254" spans="2:46" hidden="1" x14ac:dyDescent="0.25">
      <c r="B254"/>
      <c r="E254"/>
      <c r="G254"/>
      <c r="I254"/>
      <c r="L254"/>
      <c r="N254"/>
      <c r="Q254"/>
      <c r="R254"/>
      <c r="S254"/>
      <c r="T254"/>
      <c r="U254"/>
      <c r="W254"/>
      <c r="Y254"/>
      <c r="AA254"/>
      <c r="AC254"/>
      <c r="AE254"/>
      <c r="AH254"/>
      <c r="AJ254"/>
      <c r="AL254"/>
      <c r="AN254"/>
      <c r="AP254"/>
      <c r="AR254"/>
      <c r="AT254"/>
    </row>
    <row r="255" spans="2:46" hidden="1" x14ac:dyDescent="0.25">
      <c r="B255"/>
      <c r="E255"/>
      <c r="G255"/>
      <c r="I255"/>
      <c r="L255"/>
      <c r="N255"/>
      <c r="Q255"/>
      <c r="R255"/>
      <c r="S255"/>
      <c r="T255"/>
      <c r="U255"/>
      <c r="W255"/>
      <c r="Y255"/>
      <c r="AA255"/>
      <c r="AC255"/>
      <c r="AE255"/>
      <c r="AH255"/>
      <c r="AJ255"/>
      <c r="AL255"/>
      <c r="AN255"/>
      <c r="AP255"/>
      <c r="AR255"/>
      <c r="AT255"/>
    </row>
    <row r="256" spans="2:46" hidden="1" x14ac:dyDescent="0.25">
      <c r="B256"/>
      <c r="E256"/>
      <c r="G256"/>
      <c r="I256"/>
      <c r="L256"/>
      <c r="N256"/>
      <c r="Q256"/>
      <c r="R256"/>
      <c r="S256"/>
      <c r="T256"/>
      <c r="U256"/>
      <c r="W256"/>
      <c r="Y256"/>
      <c r="AA256"/>
      <c r="AC256"/>
      <c r="AE256"/>
      <c r="AH256"/>
      <c r="AJ256"/>
      <c r="AL256"/>
      <c r="AN256"/>
      <c r="AP256"/>
      <c r="AR256"/>
      <c r="AT256"/>
    </row>
    <row r="257" spans="2:46" hidden="1" x14ac:dyDescent="0.25">
      <c r="B257"/>
      <c r="E257"/>
      <c r="G257"/>
      <c r="I257"/>
      <c r="L257"/>
      <c r="N257"/>
      <c r="Q257"/>
      <c r="R257"/>
      <c r="S257"/>
      <c r="T257"/>
      <c r="U257"/>
      <c r="W257"/>
      <c r="Y257"/>
      <c r="AA257"/>
      <c r="AC257"/>
      <c r="AE257"/>
      <c r="AH257"/>
      <c r="AJ257"/>
      <c r="AL257"/>
      <c r="AN257"/>
      <c r="AP257"/>
      <c r="AR257"/>
      <c r="AT257"/>
    </row>
  </sheetData>
  <sheetProtection pivotTables="0"/>
  <mergeCells count="1">
    <mergeCell ref="A1:B1"/>
  </mergeCells>
  <pageMargins left="0.7" right="0.7" top="0.75" bottom="0.75" header="0.3" footer="0.3"/>
  <pageSetup paperSize="9" orientation="portrait" horizontalDpi="4294967293" r:id="rId2"/>
  <drawing r:id="rId3"/>
  <extLst>
    <ext xmlns:x14="http://schemas.microsoft.com/office/spreadsheetml/2009/9/main" uri="{A8765BA9-456A-4dab-B4F3-ACF838C121DE}">
      <x14:slicerList>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8E4442-3EA8-4F11-AD3C-30925D159532}">
  <sheetPr>
    <tabColor rgb="FFFFC000"/>
  </sheetPr>
  <dimension ref="A1:BC678"/>
  <sheetViews>
    <sheetView workbookViewId="0">
      <selection activeCell="C21" sqref="C21"/>
    </sheetView>
  </sheetViews>
  <sheetFormatPr defaultRowHeight="15" x14ac:dyDescent="0.25"/>
  <cols>
    <col min="1" max="2" width="21.5703125" bestFit="1" customWidth="1"/>
    <col min="3" max="3" width="67.5703125" bestFit="1" customWidth="1"/>
    <col min="4" max="4" width="8.28515625" bestFit="1" customWidth="1"/>
    <col min="5" max="5" width="10.7109375" style="24" bestFit="1" customWidth="1"/>
    <col min="6" max="6" width="74.140625" bestFit="1" customWidth="1"/>
    <col min="7" max="7" width="35.7109375" bestFit="1" customWidth="1"/>
    <col min="8" max="8" width="23.28515625" bestFit="1" customWidth="1"/>
    <col min="9" max="9" width="42.5703125" bestFit="1" customWidth="1"/>
    <col min="10" max="10" width="62" bestFit="1" customWidth="1"/>
    <col min="11" max="11" width="44.5703125" bestFit="1" customWidth="1"/>
    <col min="12" max="12" width="42.28515625" bestFit="1" customWidth="1"/>
    <col min="13" max="13" width="51.5703125" bestFit="1" customWidth="1"/>
    <col min="14" max="14" width="42.28515625" bestFit="1" customWidth="1"/>
    <col min="15" max="15" width="51.28515625" bestFit="1" customWidth="1"/>
    <col min="16" max="16" width="39.28515625" bestFit="1" customWidth="1"/>
    <col min="17" max="17" width="49.140625" bestFit="1" customWidth="1"/>
    <col min="18" max="18" width="49.42578125" bestFit="1" customWidth="1"/>
    <col min="19" max="19" width="45.140625" bestFit="1" customWidth="1"/>
    <col min="20" max="20" width="41.42578125" bestFit="1" customWidth="1"/>
    <col min="21" max="21" width="46.28515625" bestFit="1" customWidth="1"/>
    <col min="22" max="22" width="38" bestFit="1" customWidth="1"/>
    <col min="23" max="23" width="71.42578125" bestFit="1" customWidth="1"/>
    <col min="24" max="24" width="51.7109375" bestFit="1" customWidth="1"/>
    <col min="25" max="25" width="35.7109375" bestFit="1" customWidth="1"/>
    <col min="26" max="26" width="68.85546875" bestFit="1" customWidth="1"/>
    <col min="27" max="27" width="67.5703125" bestFit="1" customWidth="1"/>
    <col min="28" max="28" width="45" bestFit="1" customWidth="1"/>
    <col min="29" max="29" width="51.140625" bestFit="1" customWidth="1"/>
    <col min="30" max="30" width="45.42578125" bestFit="1" customWidth="1"/>
    <col min="31" max="31" width="39" bestFit="1" customWidth="1"/>
    <col min="32" max="32" width="50.28515625" bestFit="1" customWidth="1"/>
    <col min="33" max="33" width="27.85546875" bestFit="1" customWidth="1"/>
    <col min="34" max="34" width="23" bestFit="1" customWidth="1"/>
    <col min="35" max="35" width="27.5703125" bestFit="1" customWidth="1"/>
    <col min="36" max="36" width="24.28515625" bestFit="1" customWidth="1"/>
    <col min="37" max="37" width="24.140625" bestFit="1" customWidth="1"/>
    <col min="38" max="38" width="42.28515625" bestFit="1" customWidth="1"/>
    <col min="39" max="39" width="28.42578125" bestFit="1" customWidth="1"/>
    <col min="40" max="40" width="42.42578125" bestFit="1" customWidth="1"/>
    <col min="41" max="41" width="44.42578125" bestFit="1" customWidth="1"/>
    <col min="42" max="42" width="29.140625" bestFit="1" customWidth="1"/>
    <col min="43" max="43" width="23.28515625" bestFit="1" customWidth="1"/>
    <col min="44" max="45" width="29.7109375" bestFit="1" customWidth="1"/>
    <col min="46" max="46" width="30.5703125" bestFit="1" customWidth="1"/>
    <col min="47" max="47" width="20.5703125" bestFit="1" customWidth="1"/>
    <col min="48" max="48" width="18" bestFit="1" customWidth="1"/>
    <col min="49" max="49" width="19.5703125" bestFit="1" customWidth="1"/>
    <col min="50" max="50" width="21.28515625" bestFit="1" customWidth="1"/>
    <col min="51" max="51" width="26.42578125" bestFit="1" customWidth="1"/>
    <col min="52" max="52" width="25.42578125" bestFit="1" customWidth="1"/>
    <col min="53" max="53" width="28.85546875" bestFit="1" customWidth="1"/>
    <col min="54" max="54" width="31.5703125" bestFit="1" customWidth="1"/>
    <col min="55" max="55" width="29.7109375" customWidth="1"/>
    <col min="56" max="58" width="29.7109375" bestFit="1" customWidth="1"/>
    <col min="59" max="59" width="29.85546875" bestFit="1" customWidth="1"/>
    <col min="60" max="60" width="28.140625" bestFit="1" customWidth="1"/>
    <col min="61" max="61" width="42.140625" bestFit="1" customWidth="1"/>
    <col min="62" max="62" width="66.140625" bestFit="1" customWidth="1"/>
    <col min="63" max="63" width="53.42578125" bestFit="1" customWidth="1"/>
    <col min="64" max="64" width="28.42578125" bestFit="1" customWidth="1"/>
    <col min="65" max="65" width="23.7109375" bestFit="1" customWidth="1"/>
    <col min="66" max="66" width="28.28515625" bestFit="1" customWidth="1"/>
    <col min="67" max="67" width="24.85546875" bestFit="1" customWidth="1"/>
    <col min="68" max="68" width="24.7109375" bestFit="1" customWidth="1"/>
    <col min="69" max="69" width="37.85546875" bestFit="1" customWidth="1"/>
    <col min="70" max="70" width="29" bestFit="1" customWidth="1"/>
    <col min="71" max="71" width="43" bestFit="1" customWidth="1"/>
    <col min="72" max="72" width="45" bestFit="1" customWidth="1"/>
    <col min="73" max="73" width="29.7109375" bestFit="1" customWidth="1"/>
    <col min="74" max="74" width="24" bestFit="1" customWidth="1"/>
    <col min="75" max="76" width="30.28515625" bestFit="1" customWidth="1"/>
    <col min="77" max="77" width="31.140625" bestFit="1" customWidth="1"/>
    <col min="78" max="78" width="21.140625" bestFit="1" customWidth="1"/>
    <col min="79" max="79" width="18.5703125" bestFit="1" customWidth="1"/>
    <col min="80" max="80" width="20.140625" bestFit="1" customWidth="1"/>
    <col min="81" max="81" width="21.85546875" bestFit="1" customWidth="1"/>
    <col min="82" max="82" width="27" bestFit="1" customWidth="1"/>
    <col min="83" max="83" width="26" bestFit="1" customWidth="1"/>
    <col min="84" max="84" width="29.42578125" bestFit="1" customWidth="1"/>
    <col min="85" max="85" width="32.28515625" bestFit="1" customWidth="1"/>
    <col min="86" max="86" width="30.28515625" bestFit="1" customWidth="1"/>
    <col min="87" max="87" width="32.28515625" bestFit="1" customWidth="1"/>
    <col min="88" max="88" width="30.28515625" bestFit="1" customWidth="1"/>
    <col min="89" max="89" width="27" bestFit="1" customWidth="1"/>
    <col min="90" max="90" width="26" bestFit="1" customWidth="1"/>
    <col min="91" max="91" width="32.28515625" bestFit="1" customWidth="1"/>
    <col min="92" max="92" width="29.42578125" bestFit="1" customWidth="1"/>
    <col min="93" max="93" width="29.42578125" customWidth="1"/>
    <col min="94" max="94" width="32.28515625" bestFit="1" customWidth="1"/>
    <col min="95" max="95" width="30.28515625" bestFit="1" customWidth="1"/>
    <col min="96" max="96" width="21.85546875" bestFit="1" customWidth="1"/>
    <col min="97" max="97" width="26" bestFit="1" customWidth="1"/>
    <col min="98" max="99" width="27" bestFit="1" customWidth="1"/>
    <col min="100" max="100" width="42.5703125" bestFit="1" customWidth="1"/>
    <col min="101" max="101" width="30.140625" bestFit="1" customWidth="1"/>
    <col min="102" max="102" width="48.28515625" bestFit="1" customWidth="1"/>
    <col min="103" max="103" width="49.42578125" bestFit="1" customWidth="1"/>
    <col min="104" max="104" width="68.7109375" bestFit="1" customWidth="1"/>
    <col min="105" max="105" width="51.28515625" bestFit="1" customWidth="1"/>
    <col min="106" max="106" width="48" bestFit="1" customWidth="1"/>
    <col min="107" max="107" width="49.140625" bestFit="1" customWidth="1"/>
    <col min="108" max="108" width="58.42578125" bestFit="1" customWidth="1"/>
    <col min="109" max="109" width="48" bestFit="1" customWidth="1"/>
    <col min="110" max="110" width="49.140625" bestFit="1" customWidth="1"/>
    <col min="111" max="111" width="58.140625" bestFit="1" customWidth="1"/>
    <col min="112" max="112" width="46.140625" bestFit="1" customWidth="1"/>
    <col min="113" max="113" width="55.85546875" bestFit="1" customWidth="1"/>
    <col min="114" max="114" width="56.140625" bestFit="1" customWidth="1"/>
    <col min="115" max="115" width="51.85546875" bestFit="1" customWidth="1"/>
    <col min="116" max="116" width="48.140625" bestFit="1" customWidth="1"/>
    <col min="117" max="117" width="53.140625" bestFit="1" customWidth="1"/>
    <col min="118" max="118" width="44.85546875" bestFit="1" customWidth="1"/>
    <col min="119" max="119" width="78.28515625" bestFit="1" customWidth="1"/>
    <col min="120" max="120" width="58.5703125" bestFit="1" customWidth="1"/>
    <col min="121" max="121" width="42.5703125" bestFit="1" customWidth="1"/>
    <col min="122" max="122" width="75.7109375" bestFit="1" customWidth="1"/>
    <col min="123" max="123" width="73.42578125" bestFit="1" customWidth="1"/>
    <col min="124" max="124" width="74.42578125" bestFit="1" customWidth="1"/>
    <col min="125" max="125" width="51.7109375" bestFit="1" customWidth="1"/>
    <col min="126" max="126" width="56.85546875" bestFit="1" customWidth="1"/>
    <col min="127" max="127" width="57.28515625" bestFit="1" customWidth="1"/>
    <col min="128" max="128" width="52.140625" bestFit="1" customWidth="1"/>
    <col min="129" max="129" width="45.85546875" bestFit="1" customWidth="1"/>
    <col min="130" max="130" width="57.140625" bestFit="1" customWidth="1"/>
    <col min="131" max="131" width="34.5703125" bestFit="1" customWidth="1"/>
    <col min="132" max="132" width="29.85546875" bestFit="1" customWidth="1"/>
    <col min="133" max="133" width="34.42578125" bestFit="1" customWidth="1"/>
    <col min="134" max="134" width="31" bestFit="1" customWidth="1"/>
    <col min="135" max="135" width="30.85546875" bestFit="1" customWidth="1"/>
    <col min="136" max="136" width="49.140625" bestFit="1" customWidth="1"/>
    <col min="137" max="137" width="35.140625" bestFit="1" customWidth="1"/>
    <col min="138" max="138" width="49.28515625" bestFit="1" customWidth="1"/>
    <col min="139" max="139" width="51.140625" bestFit="1" customWidth="1"/>
    <col min="140" max="140" width="35.85546875" bestFit="1" customWidth="1"/>
    <col min="141" max="141" width="30.140625" bestFit="1" customWidth="1"/>
    <col min="142" max="143" width="36.5703125" bestFit="1" customWidth="1"/>
    <col min="144" max="144" width="37.42578125" bestFit="1" customWidth="1"/>
    <col min="145" max="145" width="27.28515625" bestFit="1" customWidth="1"/>
    <col min="146" max="146" width="24.85546875" bestFit="1" customWidth="1"/>
    <col min="147" max="147" width="26.28515625" bestFit="1" customWidth="1"/>
    <col min="148" max="148" width="28.140625" bestFit="1" customWidth="1"/>
    <col min="149" max="149" width="33.28515625" bestFit="1" customWidth="1"/>
    <col min="150" max="150" width="32.28515625" bestFit="1" customWidth="1"/>
    <col min="151" max="151" width="35.5703125" bestFit="1" customWidth="1"/>
    <col min="152" max="152" width="38.42578125" bestFit="1" customWidth="1"/>
    <col min="153" max="153" width="36.5703125" bestFit="1" customWidth="1"/>
    <col min="154" max="154" width="49" bestFit="1" customWidth="1"/>
    <col min="155" max="155" width="72.85546875" bestFit="1" customWidth="1"/>
    <col min="156" max="156" width="60.140625" bestFit="1" customWidth="1"/>
    <col min="157" max="157" width="35.140625" bestFit="1" customWidth="1"/>
    <col min="158" max="158" width="30.42578125" bestFit="1" customWidth="1"/>
    <col min="159" max="159" width="35" bestFit="1" customWidth="1"/>
    <col min="160" max="160" width="31.5703125" bestFit="1" customWidth="1"/>
    <col min="161" max="161" width="31.42578125" bestFit="1" customWidth="1"/>
    <col min="162" max="162" width="44.7109375" bestFit="1" customWidth="1"/>
    <col min="163" max="163" width="35.7109375" bestFit="1" customWidth="1"/>
    <col min="164" max="164" width="49.85546875" bestFit="1" customWidth="1"/>
    <col min="165" max="165" width="51.7109375" bestFit="1" customWidth="1"/>
    <col min="166" max="166" width="36.5703125" bestFit="1" customWidth="1"/>
    <col min="167" max="167" width="30.7109375" bestFit="1" customWidth="1"/>
    <col min="168" max="169" width="37.140625" bestFit="1" customWidth="1"/>
    <col min="170" max="170" width="38" bestFit="1" customWidth="1"/>
    <col min="171" max="171" width="28" bestFit="1" customWidth="1"/>
    <col min="172" max="172" width="25.42578125" bestFit="1" customWidth="1"/>
    <col min="173" max="173" width="26.85546875" bestFit="1" customWidth="1"/>
    <col min="174" max="174" width="28.7109375" bestFit="1" customWidth="1"/>
    <col min="175" max="175" width="33.85546875" customWidth="1"/>
    <col min="176" max="176" width="32.85546875" bestFit="1" customWidth="1"/>
    <col min="177" max="177" width="36.28515625" bestFit="1" customWidth="1"/>
    <col min="178" max="178" width="39" bestFit="1" customWidth="1"/>
    <col min="179" max="179" width="37.140625" customWidth="1"/>
  </cols>
  <sheetData>
    <row r="1" spans="1:55" x14ac:dyDescent="0.25">
      <c r="A1" t="s">
        <v>49</v>
      </c>
      <c r="B1" t="s">
        <v>534</v>
      </c>
      <c r="C1" t="s">
        <v>50</v>
      </c>
      <c r="D1" t="s">
        <v>548</v>
      </c>
      <c r="E1" s="24" t="s">
        <v>52</v>
      </c>
      <c r="F1" t="s">
        <v>51</v>
      </c>
      <c r="G1" t="s">
        <v>338</v>
      </c>
      <c r="H1" t="s">
        <v>339</v>
      </c>
      <c r="I1" t="s">
        <v>340</v>
      </c>
      <c r="J1" t="s">
        <v>336</v>
      </c>
      <c r="K1" t="s">
        <v>341</v>
      </c>
      <c r="L1" t="s">
        <v>342</v>
      </c>
      <c r="M1" t="s">
        <v>343</v>
      </c>
      <c r="N1" t="s">
        <v>344</v>
      </c>
      <c r="O1" t="s">
        <v>277</v>
      </c>
      <c r="P1" t="s">
        <v>278</v>
      </c>
      <c r="Q1" t="s">
        <v>279</v>
      </c>
      <c r="R1" t="s">
        <v>280</v>
      </c>
      <c r="S1" t="s">
        <v>281</v>
      </c>
      <c r="T1" t="s">
        <v>282</v>
      </c>
      <c r="U1" t="s">
        <v>283</v>
      </c>
      <c r="V1" t="s">
        <v>284</v>
      </c>
      <c r="W1" t="s">
        <v>335</v>
      </c>
      <c r="X1" t="s">
        <v>285</v>
      </c>
      <c r="Y1" t="s">
        <v>345</v>
      </c>
      <c r="Z1" t="s">
        <v>286</v>
      </c>
      <c r="AA1" t="s">
        <v>287</v>
      </c>
      <c r="AB1" t="s">
        <v>346</v>
      </c>
      <c r="AC1" t="s">
        <v>375</v>
      </c>
      <c r="AD1" t="s">
        <v>347</v>
      </c>
      <c r="AE1" t="s">
        <v>408</v>
      </c>
      <c r="AF1" t="s">
        <v>409</v>
      </c>
      <c r="AG1" t="s">
        <v>348</v>
      </c>
      <c r="AH1" t="s">
        <v>349</v>
      </c>
      <c r="AI1" t="s">
        <v>350</v>
      </c>
      <c r="AJ1" t="s">
        <v>351</v>
      </c>
      <c r="AK1" t="s">
        <v>352</v>
      </c>
      <c r="AL1" t="s">
        <v>353</v>
      </c>
      <c r="AM1" t="s">
        <v>354</v>
      </c>
      <c r="AN1" t="s">
        <v>355</v>
      </c>
      <c r="AO1" t="s">
        <v>356</v>
      </c>
      <c r="AP1" t="s">
        <v>357</v>
      </c>
      <c r="AQ1" t="s">
        <v>358</v>
      </c>
      <c r="AR1" t="s">
        <v>359</v>
      </c>
      <c r="AS1" t="s">
        <v>360</v>
      </c>
      <c r="AT1" t="s">
        <v>361</v>
      </c>
      <c r="AU1" t="s">
        <v>362</v>
      </c>
      <c r="AV1" t="s">
        <v>363</v>
      </c>
      <c r="AW1" t="s">
        <v>364</v>
      </c>
      <c r="AX1" t="s">
        <v>365</v>
      </c>
      <c r="AY1" t="s">
        <v>366</v>
      </c>
      <c r="AZ1" t="s">
        <v>367</v>
      </c>
      <c r="BA1" t="s">
        <v>368</v>
      </c>
      <c r="BB1" t="s">
        <v>369</v>
      </c>
      <c r="BC1" t="s">
        <v>370</v>
      </c>
    </row>
    <row r="2" spans="1:55" x14ac:dyDescent="0.25">
      <c r="A2" t="s">
        <v>38</v>
      </c>
      <c r="B2" s="71" t="s">
        <v>539</v>
      </c>
      <c r="C2" s="71" t="s">
        <v>550</v>
      </c>
      <c r="D2" s="71" t="s">
        <v>549</v>
      </c>
      <c r="E2" s="24">
        <v>45413</v>
      </c>
      <c r="F2" s="71" t="s">
        <v>552</v>
      </c>
      <c r="G2" s="71">
        <v>333</v>
      </c>
      <c r="H2" s="71">
        <v>38</v>
      </c>
      <c r="I2" s="71">
        <v>18</v>
      </c>
      <c r="J2" s="71">
        <v>275</v>
      </c>
      <c r="K2" s="71">
        <v>114</v>
      </c>
      <c r="L2" s="71">
        <v>8</v>
      </c>
      <c r="M2" s="71">
        <v>18</v>
      </c>
      <c r="N2">
        <v>1</v>
      </c>
      <c r="O2" s="71">
        <v>43</v>
      </c>
      <c r="P2" s="71">
        <v>40</v>
      </c>
      <c r="Q2" s="71">
        <v>23</v>
      </c>
      <c r="R2" s="71">
        <v>310</v>
      </c>
      <c r="S2" s="71">
        <v>34</v>
      </c>
      <c r="T2" s="71">
        <v>47</v>
      </c>
      <c r="U2" s="71">
        <v>33</v>
      </c>
      <c r="V2" s="71">
        <v>52</v>
      </c>
      <c r="W2" s="71">
        <v>4</v>
      </c>
      <c r="X2" s="71">
        <v>12</v>
      </c>
      <c r="Y2" s="71">
        <v>333</v>
      </c>
      <c r="Z2" s="71">
        <v>275</v>
      </c>
      <c r="AA2" s="71">
        <v>100</v>
      </c>
      <c r="AB2" s="71">
        <v>34</v>
      </c>
      <c r="AC2">
        <v>32</v>
      </c>
      <c r="AD2">
        <v>12</v>
      </c>
      <c r="AE2">
        <v>14</v>
      </c>
      <c r="AF2">
        <v>0</v>
      </c>
      <c r="AG2" s="71">
        <v>0</v>
      </c>
      <c r="AH2" s="71">
        <v>0</v>
      </c>
      <c r="AI2" s="71">
        <v>0</v>
      </c>
      <c r="AJ2" s="71">
        <v>0</v>
      </c>
      <c r="AK2" s="71">
        <v>0</v>
      </c>
      <c r="AL2" s="71">
        <v>0</v>
      </c>
      <c r="AM2" s="71">
        <v>0</v>
      </c>
      <c r="AN2" s="71">
        <v>0</v>
      </c>
      <c r="AO2" s="71">
        <v>0</v>
      </c>
      <c r="AP2" s="71">
        <v>0</v>
      </c>
      <c r="AQ2" s="71">
        <v>0</v>
      </c>
      <c r="AR2" s="71">
        <v>0</v>
      </c>
      <c r="AS2" s="71">
        <v>0</v>
      </c>
      <c r="AT2" s="71">
        <v>0</v>
      </c>
      <c r="AU2" s="71">
        <v>0</v>
      </c>
      <c r="AV2" s="71">
        <v>0</v>
      </c>
      <c r="AW2" s="71">
        <v>0</v>
      </c>
      <c r="AX2" s="71">
        <v>0</v>
      </c>
      <c r="AY2" s="71">
        <v>0</v>
      </c>
      <c r="AZ2" s="71">
        <v>0</v>
      </c>
      <c r="BA2" s="71">
        <v>0</v>
      </c>
      <c r="BB2" s="71">
        <v>0</v>
      </c>
      <c r="BC2" s="71">
        <v>0</v>
      </c>
    </row>
    <row r="3" spans="1:55" x14ac:dyDescent="0.25">
      <c r="A3" t="s">
        <v>38</v>
      </c>
      <c r="B3" s="71" t="s">
        <v>539</v>
      </c>
      <c r="C3" s="71" t="s">
        <v>550</v>
      </c>
      <c r="D3" s="71" t="s">
        <v>549</v>
      </c>
      <c r="E3" s="24">
        <v>45444</v>
      </c>
      <c r="F3" s="71" t="s">
        <v>552</v>
      </c>
      <c r="G3" s="71">
        <v>336</v>
      </c>
      <c r="H3" s="71">
        <v>106</v>
      </c>
      <c r="I3" s="71">
        <v>57</v>
      </c>
      <c r="J3" s="71">
        <v>277</v>
      </c>
      <c r="K3" s="71">
        <v>117</v>
      </c>
      <c r="L3" s="71">
        <v>29</v>
      </c>
      <c r="M3" s="71">
        <v>18</v>
      </c>
      <c r="N3">
        <v>1</v>
      </c>
      <c r="O3" s="71">
        <v>105</v>
      </c>
      <c r="P3" s="71">
        <v>95</v>
      </c>
      <c r="Q3" s="71">
        <v>66</v>
      </c>
      <c r="R3" s="71">
        <v>312</v>
      </c>
      <c r="S3" s="71">
        <v>72</v>
      </c>
      <c r="T3" s="71">
        <v>129</v>
      </c>
      <c r="U3" s="71">
        <v>94</v>
      </c>
      <c r="V3" s="71">
        <v>127</v>
      </c>
      <c r="W3" s="71">
        <v>25</v>
      </c>
      <c r="X3" s="71">
        <v>20</v>
      </c>
      <c r="Y3" s="71">
        <v>336</v>
      </c>
      <c r="Z3" s="71">
        <v>277</v>
      </c>
      <c r="AA3" s="71">
        <v>100</v>
      </c>
      <c r="AB3" s="71">
        <v>62</v>
      </c>
      <c r="AC3">
        <v>32</v>
      </c>
      <c r="AD3">
        <v>21</v>
      </c>
      <c r="AE3">
        <v>13</v>
      </c>
      <c r="AF3">
        <v>0</v>
      </c>
      <c r="AG3" s="71">
        <v>0</v>
      </c>
      <c r="AH3" s="71">
        <v>0</v>
      </c>
      <c r="AI3" s="71">
        <v>0</v>
      </c>
      <c r="AJ3" s="71">
        <v>0</v>
      </c>
      <c r="AK3" s="71">
        <v>0</v>
      </c>
      <c r="AL3" s="71">
        <v>0</v>
      </c>
      <c r="AM3" s="71">
        <v>0</v>
      </c>
      <c r="AN3" s="71">
        <v>0</v>
      </c>
      <c r="AO3" s="71">
        <v>0</v>
      </c>
      <c r="AP3" s="71">
        <v>0</v>
      </c>
      <c r="AQ3" s="71">
        <v>0</v>
      </c>
      <c r="AR3" s="71">
        <v>0</v>
      </c>
      <c r="AS3" s="71">
        <v>0</v>
      </c>
      <c r="AT3" s="71">
        <v>0</v>
      </c>
      <c r="AU3" s="71">
        <v>0</v>
      </c>
      <c r="AV3" s="71">
        <v>0</v>
      </c>
      <c r="AW3" s="71">
        <v>0</v>
      </c>
      <c r="AX3" s="71">
        <v>0</v>
      </c>
      <c r="AY3" s="71">
        <v>0</v>
      </c>
      <c r="AZ3" s="71">
        <v>0</v>
      </c>
      <c r="BA3" s="71">
        <v>0</v>
      </c>
      <c r="BB3" s="71">
        <v>0</v>
      </c>
      <c r="BC3" s="71">
        <v>0</v>
      </c>
    </row>
    <row r="4" spans="1:55" x14ac:dyDescent="0.25">
      <c r="A4" t="s">
        <v>38</v>
      </c>
      <c r="B4" s="71" t="s">
        <v>539</v>
      </c>
      <c r="C4" s="71" t="s">
        <v>550</v>
      </c>
      <c r="D4" s="71" t="s">
        <v>549</v>
      </c>
      <c r="E4" s="24">
        <v>45474</v>
      </c>
      <c r="F4" s="71" t="s">
        <v>552</v>
      </c>
      <c r="G4" s="71">
        <v>338</v>
      </c>
      <c r="H4" s="71">
        <v>125</v>
      </c>
      <c r="I4" s="71">
        <v>65</v>
      </c>
      <c r="J4" s="71">
        <v>280</v>
      </c>
      <c r="K4" s="71">
        <v>118</v>
      </c>
      <c r="L4" s="71">
        <v>44</v>
      </c>
      <c r="M4" s="71">
        <v>18</v>
      </c>
      <c r="N4">
        <v>2</v>
      </c>
      <c r="O4" s="71">
        <v>128</v>
      </c>
      <c r="P4" s="71">
        <v>152</v>
      </c>
      <c r="Q4" s="71">
        <v>82</v>
      </c>
      <c r="R4" s="71">
        <v>319</v>
      </c>
      <c r="S4" s="71">
        <v>124</v>
      </c>
      <c r="T4" s="71">
        <v>154</v>
      </c>
      <c r="U4" s="71">
        <v>113</v>
      </c>
      <c r="V4" s="71">
        <v>178</v>
      </c>
      <c r="W4" s="71">
        <v>40</v>
      </c>
      <c r="X4" s="71">
        <v>58</v>
      </c>
      <c r="Y4" s="71">
        <v>338</v>
      </c>
      <c r="Z4" s="71">
        <v>280</v>
      </c>
      <c r="AA4" s="71">
        <v>105</v>
      </c>
      <c r="AB4" s="71">
        <v>71</v>
      </c>
      <c r="AC4">
        <v>32</v>
      </c>
      <c r="AD4">
        <v>23</v>
      </c>
      <c r="AE4">
        <v>13</v>
      </c>
      <c r="AF4">
        <v>0</v>
      </c>
      <c r="AG4" s="71">
        <v>0</v>
      </c>
      <c r="AH4" s="71">
        <v>0</v>
      </c>
      <c r="AI4" s="71">
        <v>0</v>
      </c>
      <c r="AJ4" s="71">
        <v>0</v>
      </c>
      <c r="AK4" s="71">
        <v>0</v>
      </c>
      <c r="AL4" s="71">
        <v>0</v>
      </c>
      <c r="AM4" s="71">
        <v>0</v>
      </c>
      <c r="AN4" s="71">
        <v>0</v>
      </c>
      <c r="AO4" s="71">
        <v>0</v>
      </c>
      <c r="AP4" s="71">
        <v>0</v>
      </c>
      <c r="AQ4" s="71">
        <v>0</v>
      </c>
      <c r="AR4" s="71">
        <v>0</v>
      </c>
      <c r="AS4" s="71">
        <v>0</v>
      </c>
      <c r="AT4" s="71">
        <v>0</v>
      </c>
      <c r="AU4" s="71">
        <v>0</v>
      </c>
      <c r="AV4" s="71">
        <v>0</v>
      </c>
      <c r="AW4" s="71">
        <v>0</v>
      </c>
      <c r="AX4" s="71">
        <v>0</v>
      </c>
      <c r="AY4" s="71">
        <v>0</v>
      </c>
      <c r="AZ4" s="71">
        <v>0</v>
      </c>
      <c r="BA4" s="71">
        <v>0</v>
      </c>
      <c r="BB4" s="71">
        <v>0</v>
      </c>
      <c r="BC4" s="71">
        <v>0</v>
      </c>
    </row>
    <row r="5" spans="1:55" x14ac:dyDescent="0.25">
      <c r="A5" t="s">
        <v>38</v>
      </c>
      <c r="B5" s="71" t="s">
        <v>535</v>
      </c>
      <c r="C5" s="71" t="s">
        <v>98</v>
      </c>
      <c r="D5" s="71" t="s">
        <v>97</v>
      </c>
      <c r="E5" s="24">
        <v>45413</v>
      </c>
      <c r="F5" s="71" t="s">
        <v>423</v>
      </c>
      <c r="G5" s="71">
        <v>548</v>
      </c>
      <c r="H5" s="71">
        <v>62</v>
      </c>
      <c r="I5" s="71">
        <v>34</v>
      </c>
      <c r="J5" s="71">
        <v>488</v>
      </c>
      <c r="K5" s="71">
        <v>221</v>
      </c>
      <c r="L5" s="71">
        <v>30</v>
      </c>
      <c r="M5" s="71">
        <v>35</v>
      </c>
      <c r="N5">
        <v>2</v>
      </c>
      <c r="O5" s="71">
        <v>76</v>
      </c>
      <c r="P5" s="71">
        <v>86</v>
      </c>
      <c r="Q5" s="71">
        <v>38</v>
      </c>
      <c r="R5" s="71">
        <v>501</v>
      </c>
      <c r="S5" s="71">
        <v>80</v>
      </c>
      <c r="T5" s="71">
        <v>73</v>
      </c>
      <c r="U5" s="71">
        <v>60</v>
      </c>
      <c r="V5" s="71">
        <v>95</v>
      </c>
      <c r="W5" s="71">
        <v>5</v>
      </c>
      <c r="X5" s="71">
        <v>47</v>
      </c>
      <c r="Y5" s="71">
        <v>548</v>
      </c>
      <c r="Z5" s="71">
        <v>488</v>
      </c>
      <c r="AA5" s="71">
        <v>288</v>
      </c>
      <c r="AB5" s="71">
        <v>173</v>
      </c>
      <c r="AC5">
        <v>58</v>
      </c>
      <c r="AD5">
        <v>30</v>
      </c>
      <c r="AE5">
        <v>33</v>
      </c>
      <c r="AF5">
        <v>0</v>
      </c>
      <c r="AG5" s="71">
        <v>0</v>
      </c>
      <c r="AH5" s="71">
        <v>0</v>
      </c>
      <c r="AI5" s="71">
        <v>0</v>
      </c>
      <c r="AJ5" s="71">
        <v>0</v>
      </c>
      <c r="AK5" s="71">
        <v>0</v>
      </c>
      <c r="AL5" s="71">
        <v>0</v>
      </c>
      <c r="AM5" s="71">
        <v>0</v>
      </c>
      <c r="AN5" s="71">
        <v>0</v>
      </c>
      <c r="AO5" s="71">
        <v>0</v>
      </c>
      <c r="AP5" s="71">
        <v>0</v>
      </c>
      <c r="AQ5" s="71">
        <v>0</v>
      </c>
      <c r="AR5" s="71">
        <v>0</v>
      </c>
      <c r="AS5" s="71">
        <v>0</v>
      </c>
      <c r="AT5" s="71">
        <v>0</v>
      </c>
      <c r="AU5" s="71">
        <v>0</v>
      </c>
      <c r="AV5" s="71">
        <v>0</v>
      </c>
      <c r="AW5" s="71">
        <v>0</v>
      </c>
      <c r="AX5" s="71">
        <v>0</v>
      </c>
      <c r="AY5" s="71">
        <v>0</v>
      </c>
      <c r="AZ5" s="71">
        <v>0</v>
      </c>
      <c r="BA5" s="71">
        <v>0</v>
      </c>
      <c r="BB5" s="71">
        <v>0</v>
      </c>
      <c r="BC5" s="71">
        <v>0</v>
      </c>
    </row>
    <row r="6" spans="1:55" x14ac:dyDescent="0.25">
      <c r="A6" t="s">
        <v>38</v>
      </c>
      <c r="B6" s="71" t="s">
        <v>535</v>
      </c>
      <c r="C6" s="71" t="s">
        <v>98</v>
      </c>
      <c r="D6" s="71" t="s">
        <v>97</v>
      </c>
      <c r="E6" s="24">
        <v>45444</v>
      </c>
      <c r="F6" s="71" t="s">
        <v>423</v>
      </c>
      <c r="G6" s="71">
        <v>552</v>
      </c>
      <c r="H6" s="71">
        <v>123</v>
      </c>
      <c r="I6" s="71">
        <v>71</v>
      </c>
      <c r="J6" s="71">
        <v>491</v>
      </c>
      <c r="K6" s="71">
        <v>219</v>
      </c>
      <c r="L6" s="71">
        <v>47</v>
      </c>
      <c r="M6" s="71">
        <v>35</v>
      </c>
      <c r="N6">
        <v>2</v>
      </c>
      <c r="O6" s="71">
        <v>151</v>
      </c>
      <c r="P6" s="71">
        <v>141</v>
      </c>
      <c r="Q6" s="71">
        <v>63</v>
      </c>
      <c r="R6" s="71">
        <v>508</v>
      </c>
      <c r="S6" s="71">
        <v>103</v>
      </c>
      <c r="T6" s="71">
        <v>143</v>
      </c>
      <c r="U6" s="71">
        <v>124</v>
      </c>
      <c r="V6" s="71">
        <v>169</v>
      </c>
      <c r="W6" s="71">
        <v>18</v>
      </c>
      <c r="X6" s="71">
        <v>75</v>
      </c>
      <c r="Y6" s="71">
        <v>552</v>
      </c>
      <c r="Z6" s="71">
        <v>491</v>
      </c>
      <c r="AA6" s="71">
        <v>284</v>
      </c>
      <c r="AB6" s="71">
        <v>221</v>
      </c>
      <c r="AC6">
        <v>58</v>
      </c>
      <c r="AD6">
        <v>40</v>
      </c>
      <c r="AE6">
        <v>35</v>
      </c>
      <c r="AF6">
        <v>0</v>
      </c>
      <c r="AG6" s="71">
        <v>0</v>
      </c>
      <c r="AH6" s="71">
        <v>0</v>
      </c>
      <c r="AI6" s="71">
        <v>0</v>
      </c>
      <c r="AJ6" s="71">
        <v>0</v>
      </c>
      <c r="AK6" s="71">
        <v>0</v>
      </c>
      <c r="AL6" s="71">
        <v>0</v>
      </c>
      <c r="AM6" s="71">
        <v>0</v>
      </c>
      <c r="AN6" s="71">
        <v>0</v>
      </c>
      <c r="AO6" s="71">
        <v>0</v>
      </c>
      <c r="AP6" s="71">
        <v>0</v>
      </c>
      <c r="AQ6" s="71">
        <v>0</v>
      </c>
      <c r="AR6" s="71">
        <v>0</v>
      </c>
      <c r="AS6" s="71">
        <v>0</v>
      </c>
      <c r="AT6" s="71">
        <v>0</v>
      </c>
      <c r="AU6" s="71">
        <v>0</v>
      </c>
      <c r="AV6" s="71">
        <v>0</v>
      </c>
      <c r="AW6" s="71">
        <v>0</v>
      </c>
      <c r="AX6" s="71">
        <v>0</v>
      </c>
      <c r="AY6" s="71">
        <v>0</v>
      </c>
      <c r="AZ6" s="71">
        <v>0</v>
      </c>
      <c r="BA6" s="71">
        <v>0</v>
      </c>
      <c r="BB6" s="71">
        <v>0</v>
      </c>
      <c r="BC6" s="71">
        <v>0</v>
      </c>
    </row>
    <row r="7" spans="1:55" x14ac:dyDescent="0.25">
      <c r="A7" t="s">
        <v>38</v>
      </c>
      <c r="B7" s="71" t="s">
        <v>535</v>
      </c>
      <c r="C7" s="71" t="s">
        <v>98</v>
      </c>
      <c r="D7" s="71" t="s">
        <v>97</v>
      </c>
      <c r="E7" s="24">
        <v>45474</v>
      </c>
      <c r="F7" s="71" t="s">
        <v>423</v>
      </c>
      <c r="G7" s="71">
        <v>557</v>
      </c>
      <c r="H7" s="71">
        <v>181</v>
      </c>
      <c r="I7" s="71">
        <v>106</v>
      </c>
      <c r="J7" s="71">
        <v>497</v>
      </c>
      <c r="K7" s="71">
        <v>223</v>
      </c>
      <c r="L7" s="71">
        <v>62</v>
      </c>
      <c r="M7" s="71">
        <v>35</v>
      </c>
      <c r="N7">
        <v>4</v>
      </c>
      <c r="O7" s="71">
        <v>213</v>
      </c>
      <c r="P7" s="71">
        <v>181</v>
      </c>
      <c r="Q7" s="71">
        <v>97</v>
      </c>
      <c r="R7" s="71">
        <v>517</v>
      </c>
      <c r="S7" s="71">
        <v>139</v>
      </c>
      <c r="T7" s="71">
        <v>205</v>
      </c>
      <c r="U7" s="71">
        <v>178</v>
      </c>
      <c r="V7" s="71">
        <v>216</v>
      </c>
      <c r="W7" s="71">
        <v>27</v>
      </c>
      <c r="X7" s="71">
        <v>121</v>
      </c>
      <c r="Y7" s="71">
        <v>557</v>
      </c>
      <c r="Z7" s="71">
        <v>497</v>
      </c>
      <c r="AA7" s="71">
        <v>285</v>
      </c>
      <c r="AB7" s="71">
        <v>232</v>
      </c>
      <c r="AC7">
        <v>59</v>
      </c>
      <c r="AD7">
        <v>42</v>
      </c>
      <c r="AE7">
        <v>35</v>
      </c>
      <c r="AF7">
        <v>0</v>
      </c>
      <c r="AG7" s="71">
        <v>0</v>
      </c>
      <c r="AH7" s="71">
        <v>0</v>
      </c>
      <c r="AI7" s="71">
        <v>0</v>
      </c>
      <c r="AJ7" s="71">
        <v>0</v>
      </c>
      <c r="AK7" s="71">
        <v>0</v>
      </c>
      <c r="AL7" s="71">
        <v>0</v>
      </c>
      <c r="AM7" s="71">
        <v>0</v>
      </c>
      <c r="AN7" s="71">
        <v>0</v>
      </c>
      <c r="AO7" s="71">
        <v>0</v>
      </c>
      <c r="AP7" s="71">
        <v>0</v>
      </c>
      <c r="AQ7" s="71">
        <v>0</v>
      </c>
      <c r="AR7" s="71">
        <v>0</v>
      </c>
      <c r="AS7" s="71">
        <v>0</v>
      </c>
      <c r="AT7" s="71">
        <v>0</v>
      </c>
      <c r="AU7" s="71">
        <v>0</v>
      </c>
      <c r="AV7" s="71">
        <v>0</v>
      </c>
      <c r="AW7" s="71">
        <v>0</v>
      </c>
      <c r="AX7" s="71">
        <v>0</v>
      </c>
      <c r="AY7" s="71">
        <v>0</v>
      </c>
      <c r="AZ7" s="71">
        <v>0</v>
      </c>
      <c r="BA7" s="71">
        <v>0</v>
      </c>
      <c r="BB7" s="71">
        <v>0</v>
      </c>
      <c r="BC7" s="71">
        <v>0</v>
      </c>
    </row>
    <row r="8" spans="1:55" x14ac:dyDescent="0.25">
      <c r="A8" t="s">
        <v>38</v>
      </c>
      <c r="B8" s="71" t="s">
        <v>535</v>
      </c>
      <c r="C8" s="71" t="s">
        <v>98</v>
      </c>
      <c r="D8" s="71" t="s">
        <v>97</v>
      </c>
      <c r="E8" s="24">
        <v>45505</v>
      </c>
      <c r="F8" s="71" t="s">
        <v>423</v>
      </c>
      <c r="G8" s="71">
        <v>564</v>
      </c>
      <c r="H8" s="71">
        <v>233</v>
      </c>
      <c r="I8" s="71">
        <v>135</v>
      </c>
      <c r="J8" s="71">
        <v>503</v>
      </c>
      <c r="K8" s="71">
        <v>223</v>
      </c>
      <c r="L8" s="71">
        <v>81</v>
      </c>
      <c r="M8" s="71">
        <v>37</v>
      </c>
      <c r="N8">
        <v>4</v>
      </c>
      <c r="O8" s="71">
        <v>263</v>
      </c>
      <c r="P8" s="71">
        <v>225</v>
      </c>
      <c r="Q8" s="71">
        <v>124</v>
      </c>
      <c r="R8" s="71">
        <v>526</v>
      </c>
      <c r="S8" s="71">
        <v>180</v>
      </c>
      <c r="T8" s="71">
        <v>261</v>
      </c>
      <c r="U8" s="71">
        <v>226</v>
      </c>
      <c r="V8" s="71">
        <v>272</v>
      </c>
      <c r="W8" s="71">
        <v>47</v>
      </c>
      <c r="X8" s="71">
        <v>160</v>
      </c>
      <c r="Y8" s="71">
        <v>564</v>
      </c>
      <c r="Z8" s="71">
        <v>503</v>
      </c>
      <c r="AA8" s="71">
        <v>280</v>
      </c>
      <c r="AB8" s="71">
        <v>230</v>
      </c>
      <c r="AC8">
        <v>62</v>
      </c>
      <c r="AD8">
        <v>44</v>
      </c>
      <c r="AE8">
        <v>36</v>
      </c>
      <c r="AF8">
        <v>0</v>
      </c>
      <c r="AG8" s="71">
        <v>0</v>
      </c>
      <c r="AH8" s="71">
        <v>0</v>
      </c>
      <c r="AI8" s="71">
        <v>0</v>
      </c>
      <c r="AJ8" s="71">
        <v>0</v>
      </c>
      <c r="AK8" s="71">
        <v>0</v>
      </c>
      <c r="AL8" s="71">
        <v>0</v>
      </c>
      <c r="AM8" s="71">
        <v>0</v>
      </c>
      <c r="AN8" s="71">
        <v>0</v>
      </c>
      <c r="AO8" s="71">
        <v>0</v>
      </c>
      <c r="AP8" s="71">
        <v>0</v>
      </c>
      <c r="AQ8" s="71">
        <v>0</v>
      </c>
      <c r="AR8" s="71">
        <v>0</v>
      </c>
      <c r="AS8" s="71">
        <v>0</v>
      </c>
      <c r="AT8" s="71">
        <v>0</v>
      </c>
      <c r="AU8" s="71">
        <v>0</v>
      </c>
      <c r="AV8" s="71">
        <v>0</v>
      </c>
      <c r="AW8" s="71">
        <v>0</v>
      </c>
      <c r="AX8" s="71">
        <v>0</v>
      </c>
      <c r="AY8" s="71">
        <v>0</v>
      </c>
      <c r="AZ8" s="71">
        <v>0</v>
      </c>
      <c r="BA8" s="71">
        <v>0</v>
      </c>
      <c r="BB8" s="71">
        <v>0</v>
      </c>
      <c r="BC8" s="71">
        <v>0</v>
      </c>
    </row>
    <row r="9" spans="1:55" x14ac:dyDescent="0.25">
      <c r="A9" t="s">
        <v>38</v>
      </c>
      <c r="B9" s="71" t="s">
        <v>535</v>
      </c>
      <c r="C9" s="71" t="s">
        <v>98</v>
      </c>
      <c r="D9" s="71" t="s">
        <v>97</v>
      </c>
      <c r="E9" s="24">
        <v>45536</v>
      </c>
      <c r="F9" s="71" t="s">
        <v>423</v>
      </c>
      <c r="G9" s="71">
        <v>569</v>
      </c>
      <c r="H9" s="71">
        <v>290</v>
      </c>
      <c r="I9" s="71">
        <v>169</v>
      </c>
      <c r="J9" s="71">
        <v>508</v>
      </c>
      <c r="K9" s="71">
        <v>226</v>
      </c>
      <c r="L9" s="71">
        <v>107</v>
      </c>
      <c r="M9" s="71">
        <v>37</v>
      </c>
      <c r="N9">
        <v>7</v>
      </c>
      <c r="O9" s="71">
        <v>320</v>
      </c>
      <c r="P9" s="71">
        <v>274</v>
      </c>
      <c r="Q9" s="71">
        <v>218</v>
      </c>
      <c r="R9" s="71">
        <v>540</v>
      </c>
      <c r="S9" s="71">
        <v>234</v>
      </c>
      <c r="T9" s="71">
        <v>325</v>
      </c>
      <c r="U9" s="71">
        <v>293</v>
      </c>
      <c r="V9" s="71">
        <v>334</v>
      </c>
      <c r="W9" s="71">
        <v>96</v>
      </c>
      <c r="X9" s="71">
        <v>202</v>
      </c>
      <c r="Y9" s="71">
        <v>569</v>
      </c>
      <c r="Z9" s="71">
        <v>508</v>
      </c>
      <c r="AA9" s="71">
        <v>278</v>
      </c>
      <c r="AB9" s="71">
        <v>227</v>
      </c>
      <c r="AC9">
        <v>63</v>
      </c>
      <c r="AD9">
        <v>45</v>
      </c>
      <c r="AE9">
        <v>35</v>
      </c>
      <c r="AF9">
        <v>0</v>
      </c>
      <c r="AG9" s="71">
        <v>0</v>
      </c>
      <c r="AH9" s="71">
        <v>0</v>
      </c>
      <c r="AI9" s="71">
        <v>0</v>
      </c>
      <c r="AJ9" s="71">
        <v>0</v>
      </c>
      <c r="AK9" s="71">
        <v>0</v>
      </c>
      <c r="AL9" s="71">
        <v>0</v>
      </c>
      <c r="AM9" s="71">
        <v>0</v>
      </c>
      <c r="AN9" s="71">
        <v>0</v>
      </c>
      <c r="AO9" s="71">
        <v>0</v>
      </c>
      <c r="AP9" s="71">
        <v>0</v>
      </c>
      <c r="AQ9" s="71">
        <v>0</v>
      </c>
      <c r="AR9" s="71">
        <v>0</v>
      </c>
      <c r="AS9" s="71">
        <v>0</v>
      </c>
      <c r="AT9" s="71">
        <v>0</v>
      </c>
      <c r="AU9" s="71">
        <v>0</v>
      </c>
      <c r="AV9" s="71">
        <v>0</v>
      </c>
      <c r="AW9" s="71">
        <v>0</v>
      </c>
      <c r="AX9" s="71">
        <v>0</v>
      </c>
      <c r="AY9" s="71">
        <v>0</v>
      </c>
      <c r="AZ9" s="71">
        <v>0</v>
      </c>
      <c r="BA9" s="71">
        <v>0</v>
      </c>
      <c r="BB9" s="71">
        <v>0</v>
      </c>
      <c r="BC9" s="71">
        <v>0</v>
      </c>
    </row>
    <row r="10" spans="1:55" x14ac:dyDescent="0.25">
      <c r="A10" t="s">
        <v>38</v>
      </c>
      <c r="B10" s="71" t="s">
        <v>535</v>
      </c>
      <c r="C10" s="71" t="s">
        <v>98</v>
      </c>
      <c r="D10" s="71" t="s">
        <v>97</v>
      </c>
      <c r="E10" s="24">
        <v>45566</v>
      </c>
      <c r="F10" s="71" t="s">
        <v>423</v>
      </c>
      <c r="G10" s="71">
        <v>588</v>
      </c>
      <c r="H10" s="71">
        <v>362</v>
      </c>
      <c r="I10" s="71">
        <v>205</v>
      </c>
      <c r="J10" s="71">
        <v>527</v>
      </c>
      <c r="K10" s="71">
        <v>233</v>
      </c>
      <c r="L10" s="71">
        <v>127</v>
      </c>
      <c r="M10" s="71">
        <v>38</v>
      </c>
      <c r="N10">
        <v>7</v>
      </c>
      <c r="O10" s="71">
        <v>404</v>
      </c>
      <c r="P10" s="71">
        <v>363</v>
      </c>
      <c r="Q10" s="71">
        <v>310</v>
      </c>
      <c r="R10" s="71">
        <v>564</v>
      </c>
      <c r="S10" s="71">
        <v>329</v>
      </c>
      <c r="T10" s="71">
        <v>410</v>
      </c>
      <c r="U10" s="71">
        <v>380</v>
      </c>
      <c r="V10" s="71">
        <v>411</v>
      </c>
      <c r="W10" s="71">
        <v>185</v>
      </c>
      <c r="X10" s="71">
        <v>259</v>
      </c>
      <c r="Y10" s="71">
        <v>588</v>
      </c>
      <c r="Z10" s="71">
        <v>527</v>
      </c>
      <c r="AA10" s="71">
        <v>289</v>
      </c>
      <c r="AB10" s="71">
        <v>238</v>
      </c>
      <c r="AC10">
        <v>67</v>
      </c>
      <c r="AD10">
        <v>48</v>
      </c>
      <c r="AE10">
        <v>36</v>
      </c>
      <c r="AF10">
        <v>0</v>
      </c>
      <c r="AG10" s="71">
        <v>0</v>
      </c>
      <c r="AH10" s="71">
        <v>0</v>
      </c>
      <c r="AI10" s="71">
        <v>0</v>
      </c>
      <c r="AJ10" s="71">
        <v>0</v>
      </c>
      <c r="AK10" s="71">
        <v>0</v>
      </c>
      <c r="AL10" s="71">
        <v>0</v>
      </c>
      <c r="AM10" s="71">
        <v>0</v>
      </c>
      <c r="AN10" s="71">
        <v>0</v>
      </c>
      <c r="AO10" s="71">
        <v>0</v>
      </c>
      <c r="AP10" s="71">
        <v>0</v>
      </c>
      <c r="AQ10" s="71">
        <v>0</v>
      </c>
      <c r="AR10" s="71">
        <v>0</v>
      </c>
      <c r="AS10" s="71">
        <v>0</v>
      </c>
      <c r="AT10" s="71">
        <v>0</v>
      </c>
      <c r="AU10" s="71">
        <v>0</v>
      </c>
      <c r="AV10" s="71">
        <v>0</v>
      </c>
      <c r="AW10" s="71">
        <v>0</v>
      </c>
      <c r="AX10" s="71">
        <v>0</v>
      </c>
      <c r="AY10" s="71">
        <v>0</v>
      </c>
      <c r="AZ10" s="71">
        <v>0</v>
      </c>
      <c r="BA10" s="71">
        <v>0</v>
      </c>
      <c r="BB10" s="71">
        <v>0</v>
      </c>
      <c r="BC10" s="71">
        <v>0</v>
      </c>
    </row>
    <row r="11" spans="1:55" x14ac:dyDescent="0.25">
      <c r="A11" t="s">
        <v>38</v>
      </c>
      <c r="B11" s="71" t="s">
        <v>535</v>
      </c>
      <c r="C11" s="71" t="s">
        <v>80</v>
      </c>
      <c r="D11" s="71" t="s">
        <v>79</v>
      </c>
      <c r="E11" s="24">
        <v>45413</v>
      </c>
      <c r="F11" s="71" t="s">
        <v>424</v>
      </c>
      <c r="G11" s="71">
        <v>392</v>
      </c>
      <c r="H11" s="71">
        <v>43</v>
      </c>
      <c r="I11" s="71">
        <v>21</v>
      </c>
      <c r="J11" s="71">
        <v>368</v>
      </c>
      <c r="K11" s="71">
        <v>162</v>
      </c>
      <c r="L11" s="71">
        <v>8</v>
      </c>
      <c r="M11" s="71">
        <v>35</v>
      </c>
      <c r="N11">
        <v>2</v>
      </c>
      <c r="O11" s="71">
        <v>43</v>
      </c>
      <c r="P11" s="71">
        <v>33</v>
      </c>
      <c r="Q11" s="71">
        <v>22</v>
      </c>
      <c r="R11" s="71">
        <v>365</v>
      </c>
      <c r="S11" s="71">
        <v>49</v>
      </c>
      <c r="T11" s="71">
        <v>48</v>
      </c>
      <c r="U11" s="71">
        <v>39</v>
      </c>
      <c r="V11" s="71">
        <v>36</v>
      </c>
      <c r="W11" s="71">
        <v>6</v>
      </c>
      <c r="X11" s="71">
        <v>14</v>
      </c>
      <c r="Y11" s="71">
        <v>392</v>
      </c>
      <c r="Z11" s="71">
        <v>368</v>
      </c>
      <c r="AA11" s="71">
        <v>204</v>
      </c>
      <c r="AB11" s="71">
        <v>86</v>
      </c>
      <c r="AC11">
        <v>40</v>
      </c>
      <c r="AD11">
        <v>15</v>
      </c>
      <c r="AE11">
        <v>19</v>
      </c>
      <c r="AF11">
        <v>0</v>
      </c>
      <c r="AG11" s="71">
        <v>0</v>
      </c>
      <c r="AH11" s="71">
        <v>0</v>
      </c>
      <c r="AI11" s="71">
        <v>0</v>
      </c>
      <c r="AJ11" s="71">
        <v>0</v>
      </c>
      <c r="AK11" s="71">
        <v>0</v>
      </c>
      <c r="AL11" s="71">
        <v>0</v>
      </c>
      <c r="AM11" s="71">
        <v>0</v>
      </c>
      <c r="AN11" s="71">
        <v>0</v>
      </c>
      <c r="AO11" s="71">
        <v>0</v>
      </c>
      <c r="AP11" s="71">
        <v>0</v>
      </c>
      <c r="AQ11" s="71">
        <v>0</v>
      </c>
      <c r="AR11" s="71">
        <v>0</v>
      </c>
      <c r="AS11" s="71">
        <v>0</v>
      </c>
      <c r="AT11" s="71">
        <v>0</v>
      </c>
      <c r="AU11" s="71">
        <v>0</v>
      </c>
      <c r="AV11" s="71">
        <v>0</v>
      </c>
      <c r="AW11" s="71">
        <v>0</v>
      </c>
      <c r="AX11" s="71">
        <v>0</v>
      </c>
      <c r="AY11" s="71">
        <v>0</v>
      </c>
      <c r="AZ11" s="71">
        <v>0</v>
      </c>
      <c r="BA11" s="71">
        <v>0</v>
      </c>
      <c r="BB11" s="71">
        <v>0</v>
      </c>
      <c r="BC11" s="71">
        <v>0</v>
      </c>
    </row>
    <row r="12" spans="1:55" x14ac:dyDescent="0.25">
      <c r="A12" t="s">
        <v>38</v>
      </c>
      <c r="B12" s="71" t="s">
        <v>535</v>
      </c>
      <c r="C12" s="71" t="s">
        <v>80</v>
      </c>
      <c r="D12" s="71" t="s">
        <v>79</v>
      </c>
      <c r="E12" s="24">
        <v>45444</v>
      </c>
      <c r="F12" s="71" t="s">
        <v>424</v>
      </c>
      <c r="G12" s="71">
        <v>398</v>
      </c>
      <c r="H12" s="71">
        <v>100</v>
      </c>
      <c r="I12" s="71">
        <v>45</v>
      </c>
      <c r="J12" s="71">
        <v>372</v>
      </c>
      <c r="K12" s="71">
        <v>163</v>
      </c>
      <c r="L12" s="71">
        <v>26</v>
      </c>
      <c r="M12" s="71">
        <v>35</v>
      </c>
      <c r="N12">
        <v>5</v>
      </c>
      <c r="O12" s="71">
        <v>104</v>
      </c>
      <c r="P12" s="71">
        <v>86</v>
      </c>
      <c r="Q12" s="71">
        <v>66</v>
      </c>
      <c r="R12" s="71">
        <v>378</v>
      </c>
      <c r="S12" s="71">
        <v>80</v>
      </c>
      <c r="T12" s="71">
        <v>108</v>
      </c>
      <c r="U12" s="71">
        <v>96</v>
      </c>
      <c r="V12" s="71">
        <v>88</v>
      </c>
      <c r="W12" s="71">
        <v>22</v>
      </c>
      <c r="X12" s="71">
        <v>48</v>
      </c>
      <c r="Y12" s="71">
        <v>398</v>
      </c>
      <c r="Z12" s="71">
        <v>372</v>
      </c>
      <c r="AA12" s="71">
        <v>209</v>
      </c>
      <c r="AB12" s="71">
        <v>133</v>
      </c>
      <c r="AC12">
        <v>42</v>
      </c>
      <c r="AD12">
        <v>25</v>
      </c>
      <c r="AE12">
        <v>19</v>
      </c>
      <c r="AF12">
        <v>0</v>
      </c>
      <c r="AG12" s="71">
        <v>0</v>
      </c>
      <c r="AH12" s="71">
        <v>0</v>
      </c>
      <c r="AI12" s="71">
        <v>0</v>
      </c>
      <c r="AJ12" s="71">
        <v>0</v>
      </c>
      <c r="AK12" s="71">
        <v>0</v>
      </c>
      <c r="AL12" s="71">
        <v>0</v>
      </c>
      <c r="AM12" s="71">
        <v>0</v>
      </c>
      <c r="AN12" s="71">
        <v>0</v>
      </c>
      <c r="AO12" s="71">
        <v>0</v>
      </c>
      <c r="AP12" s="71">
        <v>0</v>
      </c>
      <c r="AQ12" s="71">
        <v>0</v>
      </c>
      <c r="AR12" s="71">
        <v>0</v>
      </c>
      <c r="AS12" s="71">
        <v>0</v>
      </c>
      <c r="AT12" s="71">
        <v>0</v>
      </c>
      <c r="AU12" s="71">
        <v>0</v>
      </c>
      <c r="AV12" s="71">
        <v>0</v>
      </c>
      <c r="AW12" s="71">
        <v>0</v>
      </c>
      <c r="AX12" s="71">
        <v>0</v>
      </c>
      <c r="AY12" s="71">
        <v>0</v>
      </c>
      <c r="AZ12" s="71">
        <v>0</v>
      </c>
      <c r="BA12" s="71">
        <v>0</v>
      </c>
      <c r="BB12" s="71">
        <v>0</v>
      </c>
      <c r="BC12" s="71">
        <v>0</v>
      </c>
    </row>
    <row r="13" spans="1:55" x14ac:dyDescent="0.25">
      <c r="A13" t="s">
        <v>38</v>
      </c>
      <c r="B13" s="71" t="s">
        <v>535</v>
      </c>
      <c r="C13" s="71" t="s">
        <v>80</v>
      </c>
      <c r="D13" s="71" t="s">
        <v>79</v>
      </c>
      <c r="E13" s="24">
        <v>45474</v>
      </c>
      <c r="F13" s="71" t="s">
        <v>424</v>
      </c>
      <c r="G13" s="71">
        <v>398</v>
      </c>
      <c r="H13" s="71">
        <v>147</v>
      </c>
      <c r="I13" s="71">
        <v>71</v>
      </c>
      <c r="J13" s="71">
        <v>372</v>
      </c>
      <c r="K13" s="71">
        <v>164</v>
      </c>
      <c r="L13" s="71">
        <v>41</v>
      </c>
      <c r="M13" s="71">
        <v>34</v>
      </c>
      <c r="N13">
        <v>10</v>
      </c>
      <c r="O13" s="71">
        <v>159</v>
      </c>
      <c r="P13" s="71">
        <v>136</v>
      </c>
      <c r="Q13" s="71">
        <v>96</v>
      </c>
      <c r="R13" s="71">
        <v>378</v>
      </c>
      <c r="S13" s="71">
        <v>118</v>
      </c>
      <c r="T13" s="71">
        <v>159</v>
      </c>
      <c r="U13" s="71">
        <v>141</v>
      </c>
      <c r="V13" s="71">
        <v>144</v>
      </c>
      <c r="W13" s="71">
        <v>44</v>
      </c>
      <c r="X13" s="71">
        <v>67</v>
      </c>
      <c r="Y13" s="71">
        <v>398</v>
      </c>
      <c r="Z13" s="71">
        <v>372</v>
      </c>
      <c r="AA13" s="71">
        <v>212</v>
      </c>
      <c r="AB13" s="71">
        <v>146</v>
      </c>
      <c r="AC13">
        <v>43</v>
      </c>
      <c r="AD13">
        <v>25</v>
      </c>
      <c r="AE13">
        <v>19</v>
      </c>
      <c r="AF13">
        <v>0</v>
      </c>
      <c r="AG13" s="71">
        <v>0</v>
      </c>
      <c r="AH13" s="71">
        <v>0</v>
      </c>
      <c r="AI13" s="71">
        <v>0</v>
      </c>
      <c r="AJ13" s="71">
        <v>0</v>
      </c>
      <c r="AK13" s="71">
        <v>0</v>
      </c>
      <c r="AL13" s="71">
        <v>0</v>
      </c>
      <c r="AM13" s="71">
        <v>0</v>
      </c>
      <c r="AN13" s="71">
        <v>0</v>
      </c>
      <c r="AO13" s="71">
        <v>0</v>
      </c>
      <c r="AP13" s="71">
        <v>0</v>
      </c>
      <c r="AQ13" s="71">
        <v>0</v>
      </c>
      <c r="AR13" s="71">
        <v>0</v>
      </c>
      <c r="AS13" s="71">
        <v>0</v>
      </c>
      <c r="AT13" s="71">
        <v>0</v>
      </c>
      <c r="AU13" s="71">
        <v>0</v>
      </c>
      <c r="AV13" s="71">
        <v>0</v>
      </c>
      <c r="AW13" s="71">
        <v>0</v>
      </c>
      <c r="AX13" s="71">
        <v>0</v>
      </c>
      <c r="AY13" s="71">
        <v>0</v>
      </c>
      <c r="AZ13" s="71">
        <v>0</v>
      </c>
      <c r="BA13" s="71">
        <v>0</v>
      </c>
      <c r="BB13" s="71">
        <v>0</v>
      </c>
      <c r="BC13" s="71">
        <v>0</v>
      </c>
    </row>
    <row r="14" spans="1:55" x14ac:dyDescent="0.25">
      <c r="A14" t="s">
        <v>38</v>
      </c>
      <c r="B14" s="71" t="s">
        <v>535</v>
      </c>
      <c r="C14" s="71" t="s">
        <v>80</v>
      </c>
      <c r="D14" s="71" t="s">
        <v>79</v>
      </c>
      <c r="E14" s="24">
        <v>45505</v>
      </c>
      <c r="F14" s="71" t="s">
        <v>424</v>
      </c>
      <c r="G14" s="71">
        <v>408</v>
      </c>
      <c r="H14" s="71">
        <v>187</v>
      </c>
      <c r="I14" s="71">
        <v>95</v>
      </c>
      <c r="J14" s="71">
        <v>381</v>
      </c>
      <c r="K14" s="71">
        <v>166</v>
      </c>
      <c r="L14" s="71">
        <v>68</v>
      </c>
      <c r="M14" s="71">
        <v>35</v>
      </c>
      <c r="N14">
        <v>12</v>
      </c>
      <c r="O14" s="71">
        <v>197</v>
      </c>
      <c r="P14" s="71">
        <v>177</v>
      </c>
      <c r="Q14" s="71">
        <v>125</v>
      </c>
      <c r="R14" s="71">
        <v>390</v>
      </c>
      <c r="S14" s="71">
        <v>170</v>
      </c>
      <c r="T14" s="71">
        <v>200</v>
      </c>
      <c r="U14" s="71">
        <v>173</v>
      </c>
      <c r="V14" s="71">
        <v>204</v>
      </c>
      <c r="W14" s="71">
        <v>67</v>
      </c>
      <c r="X14" s="71">
        <v>91</v>
      </c>
      <c r="Y14" s="71">
        <v>408</v>
      </c>
      <c r="Z14" s="71">
        <v>381</v>
      </c>
      <c r="AA14" s="71">
        <v>218</v>
      </c>
      <c r="AB14" s="71">
        <v>155</v>
      </c>
      <c r="AC14">
        <v>44</v>
      </c>
      <c r="AD14">
        <v>29</v>
      </c>
      <c r="AE14">
        <v>20</v>
      </c>
      <c r="AF14">
        <v>3</v>
      </c>
      <c r="AG14" s="71">
        <v>0</v>
      </c>
      <c r="AH14" s="71">
        <v>1</v>
      </c>
      <c r="AI14" s="71">
        <v>2</v>
      </c>
      <c r="AJ14" s="71">
        <v>1</v>
      </c>
      <c r="AK14" s="71">
        <v>1</v>
      </c>
      <c r="AL14" s="71">
        <v>3</v>
      </c>
      <c r="AM14" s="71">
        <v>0</v>
      </c>
      <c r="AN14" s="71">
        <v>0</v>
      </c>
      <c r="AO14" s="71">
        <v>0</v>
      </c>
      <c r="AP14" s="71">
        <v>3</v>
      </c>
      <c r="AQ14" s="71">
        <v>3</v>
      </c>
      <c r="AR14" s="71">
        <v>3</v>
      </c>
      <c r="AS14" s="71">
        <v>3</v>
      </c>
      <c r="AT14" s="71">
        <v>0</v>
      </c>
      <c r="AU14" s="71">
        <v>3</v>
      </c>
      <c r="AV14" s="71">
        <v>3</v>
      </c>
      <c r="AW14" s="71">
        <v>3</v>
      </c>
      <c r="AX14" s="71">
        <v>3</v>
      </c>
      <c r="AY14" s="71">
        <v>2</v>
      </c>
      <c r="AZ14" s="71">
        <v>3</v>
      </c>
      <c r="BA14" s="71">
        <v>2</v>
      </c>
      <c r="BB14" s="71">
        <v>3</v>
      </c>
      <c r="BC14" s="71">
        <v>3</v>
      </c>
    </row>
    <row r="15" spans="1:55" x14ac:dyDescent="0.25">
      <c r="A15" t="s">
        <v>38</v>
      </c>
      <c r="B15" s="71" t="s">
        <v>535</v>
      </c>
      <c r="C15" s="71" t="s">
        <v>80</v>
      </c>
      <c r="D15" s="71" t="s">
        <v>79</v>
      </c>
      <c r="E15" s="24">
        <v>45536</v>
      </c>
      <c r="F15" s="71" t="s">
        <v>424</v>
      </c>
      <c r="G15" s="71">
        <v>413</v>
      </c>
      <c r="H15" s="71">
        <v>253</v>
      </c>
      <c r="I15" s="71">
        <v>134</v>
      </c>
      <c r="J15" s="71">
        <v>385</v>
      </c>
      <c r="K15" s="71">
        <v>171</v>
      </c>
      <c r="L15" s="71">
        <v>95</v>
      </c>
      <c r="M15" s="71">
        <v>33</v>
      </c>
      <c r="N15">
        <v>13</v>
      </c>
      <c r="O15" s="71">
        <v>265</v>
      </c>
      <c r="P15" s="71">
        <v>234</v>
      </c>
      <c r="Q15" s="71">
        <v>161</v>
      </c>
      <c r="R15" s="71">
        <v>399</v>
      </c>
      <c r="S15" s="71">
        <v>227</v>
      </c>
      <c r="T15" s="71">
        <v>268</v>
      </c>
      <c r="U15" s="71">
        <v>239</v>
      </c>
      <c r="V15" s="71">
        <v>257</v>
      </c>
      <c r="W15" s="71">
        <v>111</v>
      </c>
      <c r="X15" s="71">
        <v>107</v>
      </c>
      <c r="Y15" s="71">
        <v>413</v>
      </c>
      <c r="Z15" s="71">
        <v>385</v>
      </c>
      <c r="AA15" s="71">
        <v>227</v>
      </c>
      <c r="AB15" s="71">
        <v>170</v>
      </c>
      <c r="AC15">
        <v>45</v>
      </c>
      <c r="AD15">
        <v>31</v>
      </c>
      <c r="AE15">
        <v>21</v>
      </c>
      <c r="AF15">
        <v>5</v>
      </c>
      <c r="AG15" s="71">
        <v>0</v>
      </c>
      <c r="AH15" s="71">
        <v>1</v>
      </c>
      <c r="AI15" s="71">
        <v>3</v>
      </c>
      <c r="AJ15" s="71">
        <v>1</v>
      </c>
      <c r="AK15" s="71">
        <v>2</v>
      </c>
      <c r="AL15" s="71">
        <v>4</v>
      </c>
      <c r="AM15" s="71">
        <v>0</v>
      </c>
      <c r="AN15" s="71">
        <v>0</v>
      </c>
      <c r="AO15" s="71">
        <v>0</v>
      </c>
      <c r="AP15" s="71">
        <v>4</v>
      </c>
      <c r="AQ15" s="71">
        <v>5</v>
      </c>
      <c r="AR15" s="71">
        <v>5</v>
      </c>
      <c r="AS15" s="71">
        <v>5</v>
      </c>
      <c r="AT15" s="71">
        <v>0</v>
      </c>
      <c r="AU15" s="71">
        <v>5</v>
      </c>
      <c r="AV15" s="71">
        <v>5</v>
      </c>
      <c r="AW15" s="71">
        <v>5</v>
      </c>
      <c r="AX15" s="71">
        <v>5</v>
      </c>
      <c r="AY15" s="71">
        <v>5</v>
      </c>
      <c r="AZ15" s="71">
        <v>5</v>
      </c>
      <c r="BA15" s="71">
        <v>4</v>
      </c>
      <c r="BB15" s="71">
        <v>5</v>
      </c>
      <c r="BC15" s="71">
        <v>5</v>
      </c>
    </row>
    <row r="16" spans="1:55" x14ac:dyDescent="0.25">
      <c r="A16" t="s">
        <v>38</v>
      </c>
      <c r="B16" s="71" t="s">
        <v>535</v>
      </c>
      <c r="C16" s="71" t="s">
        <v>80</v>
      </c>
      <c r="D16" s="71" t="s">
        <v>79</v>
      </c>
      <c r="E16" s="24">
        <v>45566</v>
      </c>
      <c r="F16" s="71" t="s">
        <v>424</v>
      </c>
      <c r="G16" s="71">
        <v>414</v>
      </c>
      <c r="H16" s="71">
        <v>274</v>
      </c>
      <c r="I16" s="71">
        <v>143</v>
      </c>
      <c r="J16" s="71">
        <v>386</v>
      </c>
      <c r="K16" s="71">
        <v>171</v>
      </c>
      <c r="L16" s="71">
        <v>102</v>
      </c>
      <c r="M16" s="71">
        <v>34</v>
      </c>
      <c r="N16">
        <v>14</v>
      </c>
      <c r="O16" s="71">
        <v>289</v>
      </c>
      <c r="P16" s="71">
        <v>250</v>
      </c>
      <c r="Q16" s="71">
        <v>181</v>
      </c>
      <c r="R16" s="71">
        <v>404</v>
      </c>
      <c r="S16" s="71">
        <v>243</v>
      </c>
      <c r="T16" s="71">
        <v>291</v>
      </c>
      <c r="U16" s="71">
        <v>260</v>
      </c>
      <c r="V16" s="71">
        <v>274</v>
      </c>
      <c r="W16" s="71">
        <v>133</v>
      </c>
      <c r="X16" s="71">
        <v>134</v>
      </c>
      <c r="Y16" s="71">
        <v>414</v>
      </c>
      <c r="Z16" s="71">
        <v>386</v>
      </c>
      <c r="AA16" s="71">
        <v>231</v>
      </c>
      <c r="AB16" s="71">
        <v>176</v>
      </c>
      <c r="AC16">
        <v>45</v>
      </c>
      <c r="AD16">
        <v>31</v>
      </c>
      <c r="AE16">
        <v>20</v>
      </c>
      <c r="AF16">
        <v>7</v>
      </c>
      <c r="AG16" s="71">
        <v>0</v>
      </c>
      <c r="AH16" s="71">
        <v>1</v>
      </c>
      <c r="AI16" s="71">
        <v>3</v>
      </c>
      <c r="AJ16" s="71">
        <v>1</v>
      </c>
      <c r="AK16" s="71">
        <v>2</v>
      </c>
      <c r="AL16" s="71">
        <v>6</v>
      </c>
      <c r="AM16" s="71">
        <v>0</v>
      </c>
      <c r="AN16" s="71">
        <v>0</v>
      </c>
      <c r="AO16" s="71">
        <v>0</v>
      </c>
      <c r="AP16" s="71">
        <v>6</v>
      </c>
      <c r="AQ16" s="71">
        <v>7</v>
      </c>
      <c r="AR16" s="71">
        <v>7</v>
      </c>
      <c r="AS16" s="71">
        <v>7</v>
      </c>
      <c r="AT16" s="71">
        <v>0</v>
      </c>
      <c r="AU16" s="71">
        <v>7</v>
      </c>
      <c r="AV16" s="71">
        <v>7</v>
      </c>
      <c r="AW16" s="71">
        <v>7</v>
      </c>
      <c r="AX16" s="71">
        <v>7</v>
      </c>
      <c r="AY16" s="71">
        <v>7</v>
      </c>
      <c r="AZ16" s="71">
        <v>7</v>
      </c>
      <c r="BA16" s="71">
        <v>5</v>
      </c>
      <c r="BB16" s="71">
        <v>7</v>
      </c>
      <c r="BC16" s="71">
        <v>7</v>
      </c>
    </row>
    <row r="17" spans="1:55" x14ac:dyDescent="0.25">
      <c r="A17" t="s">
        <v>38</v>
      </c>
      <c r="B17" s="71" t="s">
        <v>535</v>
      </c>
      <c r="C17" s="71" t="s">
        <v>94</v>
      </c>
      <c r="D17" s="71" t="s">
        <v>93</v>
      </c>
      <c r="E17" s="24">
        <v>45413</v>
      </c>
      <c r="F17" s="71" t="s">
        <v>425</v>
      </c>
      <c r="G17" s="71">
        <v>1880</v>
      </c>
      <c r="H17" s="71">
        <v>225</v>
      </c>
      <c r="I17" s="71">
        <v>118</v>
      </c>
      <c r="J17" s="71">
        <v>1673</v>
      </c>
      <c r="K17" s="71">
        <v>886</v>
      </c>
      <c r="L17" s="71">
        <v>95</v>
      </c>
      <c r="M17" s="71">
        <v>149</v>
      </c>
      <c r="N17">
        <v>12</v>
      </c>
      <c r="O17" s="71">
        <v>256</v>
      </c>
      <c r="P17" s="71">
        <v>225</v>
      </c>
      <c r="Q17" s="71">
        <v>121</v>
      </c>
      <c r="R17" s="71">
        <v>1705</v>
      </c>
      <c r="S17" s="71">
        <v>225</v>
      </c>
      <c r="T17" s="71">
        <v>259</v>
      </c>
      <c r="U17" s="71">
        <v>206</v>
      </c>
      <c r="V17" s="71">
        <v>302</v>
      </c>
      <c r="W17" s="71">
        <v>38</v>
      </c>
      <c r="X17" s="71">
        <v>110</v>
      </c>
      <c r="Y17" s="71">
        <v>1878</v>
      </c>
      <c r="Z17" s="71">
        <v>1671</v>
      </c>
      <c r="AA17" s="71">
        <v>1039</v>
      </c>
      <c r="AB17" s="71">
        <v>691</v>
      </c>
      <c r="AC17">
        <v>201</v>
      </c>
      <c r="AD17">
        <v>128</v>
      </c>
      <c r="AE17">
        <v>97</v>
      </c>
      <c r="AF17">
        <v>0</v>
      </c>
      <c r="AG17" s="71">
        <v>0</v>
      </c>
      <c r="AH17" s="71">
        <v>0</v>
      </c>
      <c r="AI17" s="71">
        <v>0</v>
      </c>
      <c r="AJ17" s="71">
        <v>0</v>
      </c>
      <c r="AK17" s="71">
        <v>0</v>
      </c>
      <c r="AL17" s="71">
        <v>0</v>
      </c>
      <c r="AM17" s="71">
        <v>0</v>
      </c>
      <c r="AN17" s="71">
        <v>0</v>
      </c>
      <c r="AO17" s="71">
        <v>0</v>
      </c>
      <c r="AP17" s="71">
        <v>0</v>
      </c>
      <c r="AQ17" s="71">
        <v>0</v>
      </c>
      <c r="AR17" s="71">
        <v>0</v>
      </c>
      <c r="AS17" s="71">
        <v>0</v>
      </c>
      <c r="AT17" s="71">
        <v>0</v>
      </c>
      <c r="AU17" s="71">
        <v>0</v>
      </c>
      <c r="AV17" s="71">
        <v>0</v>
      </c>
      <c r="AW17" s="71">
        <v>0</v>
      </c>
      <c r="AX17" s="71">
        <v>0</v>
      </c>
      <c r="AY17" s="71">
        <v>0</v>
      </c>
      <c r="AZ17" s="71">
        <v>0</v>
      </c>
      <c r="BA17" s="71">
        <v>0</v>
      </c>
      <c r="BB17" s="71">
        <v>0</v>
      </c>
      <c r="BC17" s="71">
        <v>0</v>
      </c>
    </row>
    <row r="18" spans="1:55" x14ac:dyDescent="0.25">
      <c r="A18" t="s">
        <v>38</v>
      </c>
      <c r="B18" s="71" t="s">
        <v>535</v>
      </c>
      <c r="C18" s="71" t="s">
        <v>94</v>
      </c>
      <c r="D18" s="71" t="s">
        <v>93</v>
      </c>
      <c r="E18" s="24">
        <v>45444</v>
      </c>
      <c r="F18" s="71" t="s">
        <v>425</v>
      </c>
      <c r="G18" s="71">
        <v>1886</v>
      </c>
      <c r="H18" s="71">
        <v>435</v>
      </c>
      <c r="I18" s="71">
        <v>247</v>
      </c>
      <c r="J18" s="71">
        <v>1681</v>
      </c>
      <c r="K18" s="71">
        <v>885</v>
      </c>
      <c r="L18" s="71">
        <v>171</v>
      </c>
      <c r="M18" s="71">
        <v>151</v>
      </c>
      <c r="N18">
        <v>19</v>
      </c>
      <c r="O18" s="71">
        <v>496</v>
      </c>
      <c r="P18" s="71">
        <v>430</v>
      </c>
      <c r="Q18" s="71">
        <v>213</v>
      </c>
      <c r="R18" s="71">
        <v>1726</v>
      </c>
      <c r="S18" s="71">
        <v>356</v>
      </c>
      <c r="T18" s="71">
        <v>498</v>
      </c>
      <c r="U18" s="71">
        <v>411</v>
      </c>
      <c r="V18" s="71">
        <v>534</v>
      </c>
      <c r="W18" s="71">
        <v>89</v>
      </c>
      <c r="X18" s="71">
        <v>237</v>
      </c>
      <c r="Y18" s="71">
        <v>1884</v>
      </c>
      <c r="Z18" s="71">
        <v>1679</v>
      </c>
      <c r="AA18" s="71">
        <v>1051</v>
      </c>
      <c r="AB18" s="71">
        <v>771</v>
      </c>
      <c r="AC18">
        <v>202</v>
      </c>
      <c r="AD18">
        <v>140</v>
      </c>
      <c r="AE18">
        <v>98</v>
      </c>
      <c r="AF18">
        <v>0</v>
      </c>
      <c r="AG18" s="71">
        <v>0</v>
      </c>
      <c r="AH18" s="71">
        <v>0</v>
      </c>
      <c r="AI18" s="71">
        <v>0</v>
      </c>
      <c r="AJ18" s="71">
        <v>0</v>
      </c>
      <c r="AK18" s="71">
        <v>0</v>
      </c>
      <c r="AL18" s="71">
        <v>0</v>
      </c>
      <c r="AM18" s="71">
        <v>0</v>
      </c>
      <c r="AN18" s="71">
        <v>0</v>
      </c>
      <c r="AO18" s="71">
        <v>0</v>
      </c>
      <c r="AP18" s="71">
        <v>0</v>
      </c>
      <c r="AQ18" s="71">
        <v>0</v>
      </c>
      <c r="AR18" s="71">
        <v>0</v>
      </c>
      <c r="AS18" s="71">
        <v>0</v>
      </c>
      <c r="AT18" s="71">
        <v>0</v>
      </c>
      <c r="AU18" s="71">
        <v>0</v>
      </c>
      <c r="AV18" s="71">
        <v>0</v>
      </c>
      <c r="AW18" s="71">
        <v>0</v>
      </c>
      <c r="AX18" s="71">
        <v>0</v>
      </c>
      <c r="AY18" s="71">
        <v>0</v>
      </c>
      <c r="AZ18" s="71">
        <v>0</v>
      </c>
      <c r="BA18" s="71">
        <v>0</v>
      </c>
      <c r="BB18" s="71">
        <v>0</v>
      </c>
      <c r="BC18" s="71">
        <v>0</v>
      </c>
    </row>
    <row r="19" spans="1:55" x14ac:dyDescent="0.25">
      <c r="A19" t="s">
        <v>38</v>
      </c>
      <c r="B19" s="71" t="s">
        <v>535</v>
      </c>
      <c r="C19" s="71" t="s">
        <v>94</v>
      </c>
      <c r="D19" s="71" t="s">
        <v>93</v>
      </c>
      <c r="E19" s="24">
        <v>45474</v>
      </c>
      <c r="F19" s="71" t="s">
        <v>425</v>
      </c>
      <c r="G19" s="71">
        <v>1896</v>
      </c>
      <c r="H19" s="71">
        <v>652</v>
      </c>
      <c r="I19" s="71">
        <v>378</v>
      </c>
      <c r="J19" s="71">
        <v>1690</v>
      </c>
      <c r="K19" s="71">
        <v>884</v>
      </c>
      <c r="L19" s="71">
        <v>305</v>
      </c>
      <c r="M19" s="71">
        <v>157</v>
      </c>
      <c r="N19">
        <v>29</v>
      </c>
      <c r="O19" s="71">
        <v>714</v>
      </c>
      <c r="P19" s="71">
        <v>664</v>
      </c>
      <c r="Q19" s="71">
        <v>372</v>
      </c>
      <c r="R19" s="71">
        <v>1762</v>
      </c>
      <c r="S19" s="71">
        <v>587</v>
      </c>
      <c r="T19" s="71">
        <v>741</v>
      </c>
      <c r="U19" s="71">
        <v>614</v>
      </c>
      <c r="V19" s="71">
        <v>831</v>
      </c>
      <c r="W19" s="71">
        <v>189</v>
      </c>
      <c r="X19" s="71">
        <v>371</v>
      </c>
      <c r="Y19" s="71">
        <v>1894</v>
      </c>
      <c r="Z19" s="71">
        <v>1688</v>
      </c>
      <c r="AA19" s="71">
        <v>1059</v>
      </c>
      <c r="AB19" s="71">
        <v>802</v>
      </c>
      <c r="AC19">
        <v>202</v>
      </c>
      <c r="AD19">
        <v>144</v>
      </c>
      <c r="AE19">
        <v>100</v>
      </c>
      <c r="AF19">
        <v>0</v>
      </c>
      <c r="AG19" s="71">
        <v>0</v>
      </c>
      <c r="AH19" s="71">
        <v>0</v>
      </c>
      <c r="AI19" s="71">
        <v>0</v>
      </c>
      <c r="AJ19" s="71">
        <v>0</v>
      </c>
      <c r="AK19" s="71">
        <v>0</v>
      </c>
      <c r="AL19" s="71">
        <v>0</v>
      </c>
      <c r="AM19" s="71">
        <v>0</v>
      </c>
      <c r="AN19" s="71">
        <v>0</v>
      </c>
      <c r="AO19" s="71">
        <v>0</v>
      </c>
      <c r="AP19" s="71">
        <v>0</v>
      </c>
      <c r="AQ19" s="71">
        <v>0</v>
      </c>
      <c r="AR19" s="71">
        <v>0</v>
      </c>
      <c r="AS19" s="71">
        <v>0</v>
      </c>
      <c r="AT19" s="71">
        <v>0</v>
      </c>
      <c r="AU19" s="71">
        <v>0</v>
      </c>
      <c r="AV19" s="71">
        <v>0</v>
      </c>
      <c r="AW19" s="71">
        <v>0</v>
      </c>
      <c r="AX19" s="71">
        <v>0</v>
      </c>
      <c r="AY19" s="71">
        <v>0</v>
      </c>
      <c r="AZ19" s="71">
        <v>0</v>
      </c>
      <c r="BA19" s="71">
        <v>0</v>
      </c>
      <c r="BB19" s="71">
        <v>0</v>
      </c>
      <c r="BC19" s="71">
        <v>0</v>
      </c>
    </row>
    <row r="20" spans="1:55" x14ac:dyDescent="0.25">
      <c r="A20" t="s">
        <v>38</v>
      </c>
      <c r="B20" s="71" t="s">
        <v>535</v>
      </c>
      <c r="C20" s="71" t="s">
        <v>94</v>
      </c>
      <c r="D20" s="71" t="s">
        <v>93</v>
      </c>
      <c r="E20" s="24">
        <v>45505</v>
      </c>
      <c r="F20" s="71" t="s">
        <v>425</v>
      </c>
      <c r="G20" s="71">
        <v>1898</v>
      </c>
      <c r="H20" s="71">
        <v>918</v>
      </c>
      <c r="I20" s="71">
        <v>532</v>
      </c>
      <c r="J20" s="71">
        <v>1691</v>
      </c>
      <c r="K20" s="71">
        <v>882</v>
      </c>
      <c r="L20" s="71">
        <v>420</v>
      </c>
      <c r="M20" s="71">
        <v>157</v>
      </c>
      <c r="N20">
        <v>35</v>
      </c>
      <c r="O20" s="71">
        <v>1003</v>
      </c>
      <c r="P20" s="71">
        <v>963</v>
      </c>
      <c r="Q20" s="71">
        <v>585</v>
      </c>
      <c r="R20" s="71">
        <v>1802</v>
      </c>
      <c r="S20" s="71">
        <v>925</v>
      </c>
      <c r="T20" s="71">
        <v>1043</v>
      </c>
      <c r="U20" s="71">
        <v>884</v>
      </c>
      <c r="V20" s="71">
        <v>1138</v>
      </c>
      <c r="W20" s="71">
        <v>376</v>
      </c>
      <c r="X20" s="71">
        <v>525</v>
      </c>
      <c r="Y20" s="71">
        <v>1897</v>
      </c>
      <c r="Z20" s="71">
        <v>1690</v>
      </c>
      <c r="AA20" s="71">
        <v>1073</v>
      </c>
      <c r="AB20" s="71">
        <v>817</v>
      </c>
      <c r="AC20">
        <v>201</v>
      </c>
      <c r="AD20">
        <v>145</v>
      </c>
      <c r="AE20">
        <v>103</v>
      </c>
      <c r="AF20">
        <v>1</v>
      </c>
      <c r="AG20" s="71">
        <v>0</v>
      </c>
      <c r="AH20" s="71">
        <v>1</v>
      </c>
      <c r="AI20" s="71">
        <v>0</v>
      </c>
      <c r="AJ20" s="71">
        <v>0</v>
      </c>
      <c r="AK20" s="71">
        <v>0</v>
      </c>
      <c r="AL20" s="71">
        <v>1</v>
      </c>
      <c r="AM20" s="71">
        <v>0</v>
      </c>
      <c r="AN20" s="71">
        <v>0</v>
      </c>
      <c r="AO20" s="71">
        <v>0</v>
      </c>
      <c r="AP20" s="71">
        <v>1</v>
      </c>
      <c r="AQ20" s="71">
        <v>0</v>
      </c>
      <c r="AR20" s="71">
        <v>1</v>
      </c>
      <c r="AS20" s="71">
        <v>1</v>
      </c>
      <c r="AT20" s="71">
        <v>0</v>
      </c>
      <c r="AU20" s="71">
        <v>1</v>
      </c>
      <c r="AV20" s="71">
        <v>1</v>
      </c>
      <c r="AW20" s="71">
        <v>1</v>
      </c>
      <c r="AX20" s="71">
        <v>1</v>
      </c>
      <c r="AY20" s="71">
        <v>1</v>
      </c>
      <c r="AZ20" s="71">
        <v>1</v>
      </c>
      <c r="BA20" s="71">
        <v>0</v>
      </c>
      <c r="BB20" s="71">
        <v>1</v>
      </c>
      <c r="BC20" s="71">
        <v>1</v>
      </c>
    </row>
    <row r="21" spans="1:55" x14ac:dyDescent="0.25">
      <c r="A21" t="s">
        <v>38</v>
      </c>
      <c r="B21" s="71" t="s">
        <v>535</v>
      </c>
      <c r="C21" s="71" t="s">
        <v>94</v>
      </c>
      <c r="D21" s="71" t="s">
        <v>93</v>
      </c>
      <c r="E21" s="24">
        <v>45536</v>
      </c>
      <c r="F21" s="71" t="s">
        <v>425</v>
      </c>
      <c r="G21" s="71">
        <v>1906</v>
      </c>
      <c r="H21" s="71">
        <v>1146</v>
      </c>
      <c r="I21" s="71">
        <v>672</v>
      </c>
      <c r="J21" s="71">
        <v>1701</v>
      </c>
      <c r="K21" s="71">
        <v>894</v>
      </c>
      <c r="L21" s="71">
        <v>526</v>
      </c>
      <c r="M21" s="71">
        <v>154</v>
      </c>
      <c r="N21">
        <v>40</v>
      </c>
      <c r="O21" s="71">
        <v>1248</v>
      </c>
      <c r="P21" s="71">
        <v>1229</v>
      </c>
      <c r="Q21" s="71">
        <v>822</v>
      </c>
      <c r="R21" s="71">
        <v>1833</v>
      </c>
      <c r="S21" s="71">
        <v>1236</v>
      </c>
      <c r="T21" s="71">
        <v>1287</v>
      </c>
      <c r="U21" s="71">
        <v>1134</v>
      </c>
      <c r="V21" s="71">
        <v>1387</v>
      </c>
      <c r="W21" s="71">
        <v>624</v>
      </c>
      <c r="X21" s="71">
        <v>655</v>
      </c>
      <c r="Y21" s="71">
        <v>1905</v>
      </c>
      <c r="Z21" s="71">
        <v>1700</v>
      </c>
      <c r="AA21" s="71">
        <v>1095</v>
      </c>
      <c r="AB21" s="71">
        <v>849</v>
      </c>
      <c r="AC21">
        <v>200</v>
      </c>
      <c r="AD21">
        <v>145</v>
      </c>
      <c r="AE21">
        <v>104</v>
      </c>
      <c r="AF21">
        <v>1</v>
      </c>
      <c r="AG21" s="71">
        <v>0</v>
      </c>
      <c r="AH21" s="71">
        <v>1</v>
      </c>
      <c r="AI21" s="71">
        <v>0</v>
      </c>
      <c r="AJ21" s="71">
        <v>0</v>
      </c>
      <c r="AK21" s="71">
        <v>0</v>
      </c>
      <c r="AL21" s="71">
        <v>1</v>
      </c>
      <c r="AM21" s="71">
        <v>0</v>
      </c>
      <c r="AN21" s="71">
        <v>0</v>
      </c>
      <c r="AO21" s="71">
        <v>0</v>
      </c>
      <c r="AP21" s="71">
        <v>1</v>
      </c>
      <c r="AQ21" s="71">
        <v>0</v>
      </c>
      <c r="AR21" s="71">
        <v>1</v>
      </c>
      <c r="AS21" s="71">
        <v>1</v>
      </c>
      <c r="AT21" s="71">
        <v>0</v>
      </c>
      <c r="AU21" s="71">
        <v>1</v>
      </c>
      <c r="AV21" s="71">
        <v>1</v>
      </c>
      <c r="AW21" s="71">
        <v>1</v>
      </c>
      <c r="AX21" s="71">
        <v>1</v>
      </c>
      <c r="AY21" s="71">
        <v>1</v>
      </c>
      <c r="AZ21" s="71">
        <v>1</v>
      </c>
      <c r="BA21" s="71">
        <v>0</v>
      </c>
      <c r="BB21" s="71">
        <v>1</v>
      </c>
      <c r="BC21" s="71">
        <v>1</v>
      </c>
    </row>
    <row r="22" spans="1:55" x14ac:dyDescent="0.25">
      <c r="A22" t="s">
        <v>38</v>
      </c>
      <c r="B22" s="71" t="s">
        <v>535</v>
      </c>
      <c r="C22" s="71" t="s">
        <v>94</v>
      </c>
      <c r="D22" s="71" t="s">
        <v>93</v>
      </c>
      <c r="E22" s="24">
        <v>45566</v>
      </c>
      <c r="F22" s="71" t="s">
        <v>425</v>
      </c>
      <c r="G22" s="71">
        <v>1914</v>
      </c>
      <c r="H22" s="71">
        <v>1257</v>
      </c>
      <c r="I22" s="71">
        <v>750</v>
      </c>
      <c r="J22" s="71">
        <v>1712</v>
      </c>
      <c r="K22" s="71">
        <v>895</v>
      </c>
      <c r="L22" s="71">
        <v>567</v>
      </c>
      <c r="M22" s="71">
        <v>156</v>
      </c>
      <c r="N22">
        <v>46</v>
      </c>
      <c r="O22" s="71">
        <v>1363</v>
      </c>
      <c r="P22" s="71">
        <v>1310</v>
      </c>
      <c r="Q22" s="71">
        <v>918</v>
      </c>
      <c r="R22" s="71">
        <v>1849</v>
      </c>
      <c r="S22" s="71">
        <v>1316</v>
      </c>
      <c r="T22" s="71">
        <v>1405</v>
      </c>
      <c r="U22" s="71">
        <v>1265</v>
      </c>
      <c r="V22" s="71">
        <v>1465</v>
      </c>
      <c r="W22" s="71">
        <v>730</v>
      </c>
      <c r="X22" s="71">
        <v>767</v>
      </c>
      <c r="Y22" s="71">
        <v>1913</v>
      </c>
      <c r="Z22" s="71">
        <v>1711</v>
      </c>
      <c r="AA22" s="71">
        <v>1116</v>
      </c>
      <c r="AB22" s="71">
        <v>883</v>
      </c>
      <c r="AC22">
        <v>199</v>
      </c>
      <c r="AD22">
        <v>145</v>
      </c>
      <c r="AE22">
        <v>108</v>
      </c>
      <c r="AF22">
        <v>7</v>
      </c>
      <c r="AG22" s="71">
        <v>0</v>
      </c>
      <c r="AH22" s="71">
        <v>4</v>
      </c>
      <c r="AI22" s="71">
        <v>0</v>
      </c>
      <c r="AJ22" s="71">
        <v>0</v>
      </c>
      <c r="AK22" s="71">
        <v>0</v>
      </c>
      <c r="AL22" s="71">
        <v>3</v>
      </c>
      <c r="AM22" s="71">
        <v>0</v>
      </c>
      <c r="AN22" s="71">
        <v>0</v>
      </c>
      <c r="AO22" s="71">
        <v>1</v>
      </c>
      <c r="AP22" s="71">
        <v>7</v>
      </c>
      <c r="AQ22" s="71">
        <v>5</v>
      </c>
      <c r="AR22" s="71">
        <v>6</v>
      </c>
      <c r="AS22" s="71">
        <v>6</v>
      </c>
      <c r="AT22" s="71">
        <v>1</v>
      </c>
      <c r="AU22" s="71">
        <v>7</v>
      </c>
      <c r="AV22" s="71">
        <v>6</v>
      </c>
      <c r="AW22" s="71">
        <v>6</v>
      </c>
      <c r="AX22" s="71">
        <v>7</v>
      </c>
      <c r="AY22" s="71">
        <v>5</v>
      </c>
      <c r="AZ22" s="71">
        <v>5</v>
      </c>
      <c r="BA22" s="71">
        <v>2</v>
      </c>
      <c r="BB22" s="71">
        <v>3</v>
      </c>
      <c r="BC22" s="71">
        <v>7</v>
      </c>
    </row>
    <row r="23" spans="1:55" x14ac:dyDescent="0.25">
      <c r="A23" t="s">
        <v>38</v>
      </c>
      <c r="B23" s="71" t="s">
        <v>536</v>
      </c>
      <c r="C23" s="71" t="s">
        <v>110</v>
      </c>
      <c r="D23" s="71" t="s">
        <v>109</v>
      </c>
      <c r="E23" s="24">
        <v>45413</v>
      </c>
      <c r="F23" s="71" t="s">
        <v>426</v>
      </c>
      <c r="G23" s="71">
        <v>481</v>
      </c>
      <c r="H23" s="71">
        <v>66</v>
      </c>
      <c r="I23" s="71">
        <v>34</v>
      </c>
      <c r="J23" s="71">
        <v>456</v>
      </c>
      <c r="K23" s="71">
        <v>228</v>
      </c>
      <c r="L23" s="71">
        <v>44</v>
      </c>
      <c r="M23" s="71">
        <v>23</v>
      </c>
      <c r="N23">
        <v>4</v>
      </c>
      <c r="O23" s="71">
        <v>78</v>
      </c>
      <c r="P23" s="71">
        <v>65</v>
      </c>
      <c r="Q23" s="71">
        <v>34</v>
      </c>
      <c r="R23" s="71">
        <v>431</v>
      </c>
      <c r="S23" s="71">
        <v>76</v>
      </c>
      <c r="T23" s="71">
        <v>70</v>
      </c>
      <c r="U23" s="71">
        <v>59</v>
      </c>
      <c r="V23" s="71">
        <v>115</v>
      </c>
      <c r="W23" s="71">
        <v>10</v>
      </c>
      <c r="X23" s="71">
        <v>40</v>
      </c>
      <c r="Y23" s="71">
        <v>481</v>
      </c>
      <c r="Z23" s="71">
        <v>456</v>
      </c>
      <c r="AA23" s="71">
        <v>167</v>
      </c>
      <c r="AB23" s="71">
        <v>58</v>
      </c>
      <c r="AC23">
        <v>52</v>
      </c>
      <c r="AD23">
        <v>21</v>
      </c>
      <c r="AE23">
        <v>40</v>
      </c>
      <c r="AF23">
        <v>0</v>
      </c>
      <c r="AG23" s="71">
        <v>0</v>
      </c>
      <c r="AH23" s="71">
        <v>0</v>
      </c>
      <c r="AI23" s="71">
        <v>0</v>
      </c>
      <c r="AJ23" s="71">
        <v>0</v>
      </c>
      <c r="AK23" s="71">
        <v>0</v>
      </c>
      <c r="AL23" s="71">
        <v>0</v>
      </c>
      <c r="AM23" s="71">
        <v>0</v>
      </c>
      <c r="AN23" s="71">
        <v>0</v>
      </c>
      <c r="AO23" s="71">
        <v>0</v>
      </c>
      <c r="AP23" s="71">
        <v>0</v>
      </c>
      <c r="AQ23" s="71">
        <v>0</v>
      </c>
      <c r="AR23" s="71">
        <v>0</v>
      </c>
      <c r="AS23" s="71">
        <v>0</v>
      </c>
      <c r="AT23" s="71">
        <v>0</v>
      </c>
      <c r="AU23" s="71">
        <v>0</v>
      </c>
      <c r="AV23" s="71">
        <v>0</v>
      </c>
      <c r="AW23" s="71">
        <v>0</v>
      </c>
      <c r="AX23" s="71">
        <v>0</v>
      </c>
      <c r="AY23" s="71">
        <v>0</v>
      </c>
      <c r="AZ23" s="71">
        <v>0</v>
      </c>
      <c r="BA23" s="71">
        <v>0</v>
      </c>
      <c r="BB23" s="71">
        <v>0</v>
      </c>
      <c r="BC23" s="71">
        <v>0</v>
      </c>
    </row>
    <row r="24" spans="1:55" x14ac:dyDescent="0.25">
      <c r="A24" t="s">
        <v>38</v>
      </c>
      <c r="B24" s="71" t="s">
        <v>536</v>
      </c>
      <c r="C24" s="71" t="s">
        <v>110</v>
      </c>
      <c r="D24" s="71" t="s">
        <v>109</v>
      </c>
      <c r="E24" s="24">
        <v>45444</v>
      </c>
      <c r="F24" s="71" t="s">
        <v>426</v>
      </c>
      <c r="G24" s="71">
        <v>491</v>
      </c>
      <c r="H24" s="71">
        <v>131</v>
      </c>
      <c r="I24" s="71">
        <v>69</v>
      </c>
      <c r="J24" s="71">
        <v>467</v>
      </c>
      <c r="K24" s="71">
        <v>232</v>
      </c>
      <c r="L24" s="71">
        <v>79</v>
      </c>
      <c r="M24" s="71">
        <v>24</v>
      </c>
      <c r="N24">
        <v>6</v>
      </c>
      <c r="O24" s="71">
        <v>144</v>
      </c>
      <c r="P24" s="71">
        <v>165</v>
      </c>
      <c r="Q24" s="71">
        <v>70</v>
      </c>
      <c r="R24" s="71">
        <v>457</v>
      </c>
      <c r="S24" s="71">
        <v>151</v>
      </c>
      <c r="T24" s="71">
        <v>137</v>
      </c>
      <c r="U24" s="71">
        <v>110</v>
      </c>
      <c r="V24" s="71">
        <v>211</v>
      </c>
      <c r="W24" s="71">
        <v>37</v>
      </c>
      <c r="X24" s="71">
        <v>57</v>
      </c>
      <c r="Y24" s="71">
        <v>491</v>
      </c>
      <c r="Z24" s="71">
        <v>467</v>
      </c>
      <c r="AA24" s="71">
        <v>176</v>
      </c>
      <c r="AB24" s="71">
        <v>108</v>
      </c>
      <c r="AC24">
        <v>52</v>
      </c>
      <c r="AD24">
        <v>30</v>
      </c>
      <c r="AE24">
        <v>41</v>
      </c>
      <c r="AF24">
        <v>0</v>
      </c>
      <c r="AG24" s="71">
        <v>0</v>
      </c>
      <c r="AH24" s="71">
        <v>0</v>
      </c>
      <c r="AI24" s="71">
        <v>0</v>
      </c>
      <c r="AJ24" s="71">
        <v>0</v>
      </c>
      <c r="AK24" s="71">
        <v>0</v>
      </c>
      <c r="AL24" s="71">
        <v>0</v>
      </c>
      <c r="AM24" s="71">
        <v>0</v>
      </c>
      <c r="AN24" s="71">
        <v>0</v>
      </c>
      <c r="AO24" s="71">
        <v>0</v>
      </c>
      <c r="AP24" s="71">
        <v>0</v>
      </c>
      <c r="AQ24" s="71">
        <v>0</v>
      </c>
      <c r="AR24" s="71">
        <v>0</v>
      </c>
      <c r="AS24" s="71">
        <v>0</v>
      </c>
      <c r="AT24" s="71">
        <v>0</v>
      </c>
      <c r="AU24" s="71">
        <v>0</v>
      </c>
      <c r="AV24" s="71">
        <v>0</v>
      </c>
      <c r="AW24" s="71">
        <v>0</v>
      </c>
      <c r="AX24" s="71">
        <v>0</v>
      </c>
      <c r="AY24" s="71">
        <v>0</v>
      </c>
      <c r="AZ24" s="71">
        <v>0</v>
      </c>
      <c r="BA24" s="71">
        <v>0</v>
      </c>
      <c r="BB24" s="71">
        <v>0</v>
      </c>
      <c r="BC24" s="71">
        <v>0</v>
      </c>
    </row>
    <row r="25" spans="1:55" x14ac:dyDescent="0.25">
      <c r="A25" t="s">
        <v>38</v>
      </c>
      <c r="B25" s="71" t="s">
        <v>536</v>
      </c>
      <c r="C25" s="71" t="s">
        <v>110</v>
      </c>
      <c r="D25" s="71" t="s">
        <v>109</v>
      </c>
      <c r="E25" s="24">
        <v>45474</v>
      </c>
      <c r="F25" s="71" t="s">
        <v>426</v>
      </c>
      <c r="G25" s="71">
        <v>498</v>
      </c>
      <c r="H25" s="71">
        <v>210</v>
      </c>
      <c r="I25" s="71">
        <v>104</v>
      </c>
      <c r="J25" s="71">
        <v>474</v>
      </c>
      <c r="K25" s="71">
        <v>231</v>
      </c>
      <c r="L25" s="71">
        <v>104</v>
      </c>
      <c r="M25" s="71">
        <v>27</v>
      </c>
      <c r="N25">
        <v>8</v>
      </c>
      <c r="O25" s="71">
        <v>211</v>
      </c>
      <c r="P25" s="71">
        <v>243</v>
      </c>
      <c r="Q25" s="71">
        <v>110</v>
      </c>
      <c r="R25" s="71">
        <v>474</v>
      </c>
      <c r="S25" s="71">
        <v>224</v>
      </c>
      <c r="T25" s="71">
        <v>220</v>
      </c>
      <c r="U25" s="71">
        <v>170</v>
      </c>
      <c r="V25" s="71">
        <v>278</v>
      </c>
      <c r="W25" s="71">
        <v>69</v>
      </c>
      <c r="X25" s="71">
        <v>63</v>
      </c>
      <c r="Y25" s="71">
        <v>498</v>
      </c>
      <c r="Z25" s="71">
        <v>474</v>
      </c>
      <c r="AA25" s="71">
        <v>178</v>
      </c>
      <c r="AB25" s="71">
        <v>127</v>
      </c>
      <c r="AC25">
        <v>53</v>
      </c>
      <c r="AD25">
        <v>33</v>
      </c>
      <c r="AE25">
        <v>42</v>
      </c>
      <c r="AF25">
        <v>0</v>
      </c>
      <c r="AG25" s="71">
        <v>0</v>
      </c>
      <c r="AH25" s="71">
        <v>0</v>
      </c>
      <c r="AI25" s="71">
        <v>0</v>
      </c>
      <c r="AJ25" s="71">
        <v>0</v>
      </c>
      <c r="AK25" s="71">
        <v>0</v>
      </c>
      <c r="AL25" s="71">
        <v>0</v>
      </c>
      <c r="AM25" s="71">
        <v>0</v>
      </c>
      <c r="AN25" s="71">
        <v>0</v>
      </c>
      <c r="AO25" s="71">
        <v>0</v>
      </c>
      <c r="AP25" s="71">
        <v>0</v>
      </c>
      <c r="AQ25" s="71">
        <v>0</v>
      </c>
      <c r="AR25" s="71">
        <v>0</v>
      </c>
      <c r="AS25" s="71">
        <v>0</v>
      </c>
      <c r="AT25" s="71">
        <v>0</v>
      </c>
      <c r="AU25" s="71">
        <v>0</v>
      </c>
      <c r="AV25" s="71">
        <v>0</v>
      </c>
      <c r="AW25" s="71">
        <v>0</v>
      </c>
      <c r="AX25" s="71">
        <v>0</v>
      </c>
      <c r="AY25" s="71">
        <v>0</v>
      </c>
      <c r="AZ25" s="71">
        <v>0</v>
      </c>
      <c r="BA25" s="71">
        <v>0</v>
      </c>
      <c r="BB25" s="71">
        <v>0</v>
      </c>
      <c r="BC25" s="71">
        <v>0</v>
      </c>
    </row>
    <row r="26" spans="1:55" x14ac:dyDescent="0.25">
      <c r="A26" t="s">
        <v>38</v>
      </c>
      <c r="B26" s="71" t="s">
        <v>536</v>
      </c>
      <c r="C26" s="71" t="s">
        <v>110</v>
      </c>
      <c r="D26" s="71" t="s">
        <v>109</v>
      </c>
      <c r="E26" s="24">
        <v>45505</v>
      </c>
      <c r="F26" s="71" t="s">
        <v>426</v>
      </c>
      <c r="G26" s="71">
        <v>505</v>
      </c>
      <c r="H26" s="71">
        <v>259</v>
      </c>
      <c r="I26" s="71">
        <v>133</v>
      </c>
      <c r="J26" s="71">
        <v>481</v>
      </c>
      <c r="K26" s="71">
        <v>231</v>
      </c>
      <c r="L26" s="71">
        <v>118</v>
      </c>
      <c r="M26" s="71">
        <v>27</v>
      </c>
      <c r="N26">
        <v>10</v>
      </c>
      <c r="O26" s="71">
        <v>259</v>
      </c>
      <c r="P26" s="71">
        <v>295</v>
      </c>
      <c r="Q26" s="71">
        <v>138</v>
      </c>
      <c r="R26" s="71">
        <v>488</v>
      </c>
      <c r="S26" s="71">
        <v>275</v>
      </c>
      <c r="T26" s="71">
        <v>271</v>
      </c>
      <c r="U26" s="71">
        <v>218</v>
      </c>
      <c r="V26" s="71">
        <v>331</v>
      </c>
      <c r="W26" s="71">
        <v>90</v>
      </c>
      <c r="X26" s="71">
        <v>93</v>
      </c>
      <c r="Y26" s="71">
        <v>505</v>
      </c>
      <c r="Z26" s="71">
        <v>481</v>
      </c>
      <c r="AA26" s="71">
        <v>178</v>
      </c>
      <c r="AB26" s="71">
        <v>133</v>
      </c>
      <c r="AC26">
        <v>55</v>
      </c>
      <c r="AD26">
        <v>37</v>
      </c>
      <c r="AE26">
        <v>44</v>
      </c>
      <c r="AF26">
        <v>0</v>
      </c>
      <c r="AG26" s="71">
        <v>0</v>
      </c>
      <c r="AH26" s="71">
        <v>0</v>
      </c>
      <c r="AI26" s="71">
        <v>0</v>
      </c>
      <c r="AJ26" s="71">
        <v>0</v>
      </c>
      <c r="AK26" s="71">
        <v>0</v>
      </c>
      <c r="AL26" s="71">
        <v>0</v>
      </c>
      <c r="AM26" s="71">
        <v>0</v>
      </c>
      <c r="AN26" s="71">
        <v>0</v>
      </c>
      <c r="AO26" s="71">
        <v>0</v>
      </c>
      <c r="AP26" s="71">
        <v>0</v>
      </c>
      <c r="AQ26" s="71">
        <v>0</v>
      </c>
      <c r="AR26" s="71">
        <v>0</v>
      </c>
      <c r="AS26" s="71">
        <v>0</v>
      </c>
      <c r="AT26" s="71">
        <v>0</v>
      </c>
      <c r="AU26" s="71">
        <v>0</v>
      </c>
      <c r="AV26" s="71">
        <v>0</v>
      </c>
      <c r="AW26" s="71">
        <v>0</v>
      </c>
      <c r="AX26" s="71">
        <v>0</v>
      </c>
      <c r="AY26" s="71">
        <v>0</v>
      </c>
      <c r="AZ26" s="71">
        <v>0</v>
      </c>
      <c r="BA26" s="71">
        <v>0</v>
      </c>
      <c r="BB26" s="71">
        <v>0</v>
      </c>
      <c r="BC26" s="71">
        <v>0</v>
      </c>
    </row>
    <row r="27" spans="1:55" x14ac:dyDescent="0.25">
      <c r="A27" t="s">
        <v>38</v>
      </c>
      <c r="B27" s="71" t="s">
        <v>536</v>
      </c>
      <c r="C27" s="71" t="s">
        <v>110</v>
      </c>
      <c r="D27" s="71" t="s">
        <v>109</v>
      </c>
      <c r="E27" s="24">
        <v>45536</v>
      </c>
      <c r="F27" s="71" t="s">
        <v>426</v>
      </c>
      <c r="G27" s="71">
        <v>511</v>
      </c>
      <c r="H27" s="71">
        <v>318</v>
      </c>
      <c r="I27" s="71">
        <v>161</v>
      </c>
      <c r="J27" s="71">
        <v>487</v>
      </c>
      <c r="K27" s="71">
        <v>229</v>
      </c>
      <c r="L27" s="71">
        <v>141</v>
      </c>
      <c r="M27" s="71">
        <v>30</v>
      </c>
      <c r="N27">
        <v>13</v>
      </c>
      <c r="O27" s="71">
        <v>312</v>
      </c>
      <c r="P27" s="71">
        <v>355</v>
      </c>
      <c r="Q27" s="71">
        <v>182</v>
      </c>
      <c r="R27" s="71">
        <v>499</v>
      </c>
      <c r="S27" s="71">
        <v>342</v>
      </c>
      <c r="T27" s="71">
        <v>333</v>
      </c>
      <c r="U27" s="71">
        <v>279</v>
      </c>
      <c r="V27" s="71">
        <v>387</v>
      </c>
      <c r="W27" s="71">
        <v>135</v>
      </c>
      <c r="X27" s="71">
        <v>112</v>
      </c>
      <c r="Y27" s="71">
        <v>511</v>
      </c>
      <c r="Z27" s="71">
        <v>487</v>
      </c>
      <c r="AA27" s="71">
        <v>181</v>
      </c>
      <c r="AB27" s="71">
        <v>136</v>
      </c>
      <c r="AC27">
        <v>55</v>
      </c>
      <c r="AD27">
        <v>37</v>
      </c>
      <c r="AE27">
        <v>45</v>
      </c>
      <c r="AF27">
        <v>0</v>
      </c>
      <c r="AG27" s="71">
        <v>0</v>
      </c>
      <c r="AH27" s="71">
        <v>0</v>
      </c>
      <c r="AI27" s="71">
        <v>0</v>
      </c>
      <c r="AJ27" s="71">
        <v>0</v>
      </c>
      <c r="AK27" s="71">
        <v>0</v>
      </c>
      <c r="AL27" s="71">
        <v>0</v>
      </c>
      <c r="AM27" s="71">
        <v>0</v>
      </c>
      <c r="AN27" s="71">
        <v>0</v>
      </c>
      <c r="AO27" s="71">
        <v>0</v>
      </c>
      <c r="AP27" s="71">
        <v>0</v>
      </c>
      <c r="AQ27" s="71">
        <v>0</v>
      </c>
      <c r="AR27" s="71">
        <v>0</v>
      </c>
      <c r="AS27" s="71">
        <v>0</v>
      </c>
      <c r="AT27" s="71">
        <v>0</v>
      </c>
      <c r="AU27" s="71">
        <v>0</v>
      </c>
      <c r="AV27" s="71">
        <v>0</v>
      </c>
      <c r="AW27" s="71">
        <v>0</v>
      </c>
      <c r="AX27" s="71">
        <v>0</v>
      </c>
      <c r="AY27" s="71">
        <v>0</v>
      </c>
      <c r="AZ27" s="71">
        <v>0</v>
      </c>
      <c r="BA27" s="71">
        <v>0</v>
      </c>
      <c r="BB27" s="71">
        <v>0</v>
      </c>
      <c r="BC27" s="71">
        <v>0</v>
      </c>
    </row>
    <row r="28" spans="1:55" x14ac:dyDescent="0.25">
      <c r="A28" t="s">
        <v>38</v>
      </c>
      <c r="B28" s="71" t="s">
        <v>536</v>
      </c>
      <c r="C28" s="71" t="s">
        <v>110</v>
      </c>
      <c r="D28" s="71" t="s">
        <v>109</v>
      </c>
      <c r="E28" s="24">
        <v>45566</v>
      </c>
      <c r="F28" s="71" t="s">
        <v>426</v>
      </c>
      <c r="G28" s="71">
        <v>517</v>
      </c>
      <c r="H28" s="71">
        <v>350</v>
      </c>
      <c r="I28" s="71">
        <v>178</v>
      </c>
      <c r="J28" s="71">
        <v>492</v>
      </c>
      <c r="K28" s="71">
        <v>228</v>
      </c>
      <c r="L28" s="71">
        <v>148</v>
      </c>
      <c r="M28" s="71">
        <v>33</v>
      </c>
      <c r="N28">
        <v>16</v>
      </c>
      <c r="O28" s="71">
        <v>352</v>
      </c>
      <c r="P28" s="71">
        <v>396</v>
      </c>
      <c r="Q28" s="71">
        <v>212</v>
      </c>
      <c r="R28" s="71">
        <v>505</v>
      </c>
      <c r="S28" s="71">
        <v>381</v>
      </c>
      <c r="T28" s="71">
        <v>368</v>
      </c>
      <c r="U28" s="71">
        <v>318</v>
      </c>
      <c r="V28" s="71">
        <v>422</v>
      </c>
      <c r="W28" s="71">
        <v>168</v>
      </c>
      <c r="X28" s="71">
        <v>115</v>
      </c>
      <c r="Y28" s="71">
        <v>517</v>
      </c>
      <c r="Z28" s="71">
        <v>492</v>
      </c>
      <c r="AA28" s="71">
        <v>183</v>
      </c>
      <c r="AB28" s="71">
        <v>142</v>
      </c>
      <c r="AC28">
        <v>55</v>
      </c>
      <c r="AD28">
        <v>38</v>
      </c>
      <c r="AE28">
        <v>44</v>
      </c>
      <c r="AF28">
        <v>0</v>
      </c>
      <c r="AG28" s="71">
        <v>0</v>
      </c>
      <c r="AH28" s="71">
        <v>0</v>
      </c>
      <c r="AI28" s="71">
        <v>0</v>
      </c>
      <c r="AJ28" s="71">
        <v>0</v>
      </c>
      <c r="AK28" s="71">
        <v>0</v>
      </c>
      <c r="AL28" s="71">
        <v>0</v>
      </c>
      <c r="AM28" s="71">
        <v>0</v>
      </c>
      <c r="AN28" s="71">
        <v>0</v>
      </c>
      <c r="AO28" s="71">
        <v>0</v>
      </c>
      <c r="AP28" s="71">
        <v>0</v>
      </c>
      <c r="AQ28" s="71">
        <v>0</v>
      </c>
      <c r="AR28" s="71">
        <v>0</v>
      </c>
      <c r="AS28" s="71">
        <v>0</v>
      </c>
      <c r="AT28" s="71">
        <v>0</v>
      </c>
      <c r="AU28" s="71">
        <v>0</v>
      </c>
      <c r="AV28" s="71">
        <v>0</v>
      </c>
      <c r="AW28" s="71">
        <v>0</v>
      </c>
      <c r="AX28" s="71">
        <v>0</v>
      </c>
      <c r="AY28" s="71">
        <v>0</v>
      </c>
      <c r="AZ28" s="71">
        <v>0</v>
      </c>
      <c r="BA28" s="71">
        <v>0</v>
      </c>
      <c r="BB28" s="71">
        <v>0</v>
      </c>
      <c r="BC28" s="71">
        <v>0</v>
      </c>
    </row>
    <row r="29" spans="1:55" x14ac:dyDescent="0.25">
      <c r="A29" t="s">
        <v>38</v>
      </c>
      <c r="B29" s="71" t="s">
        <v>536</v>
      </c>
      <c r="C29" s="71" t="s">
        <v>58</v>
      </c>
      <c r="D29" s="71" t="s">
        <v>57</v>
      </c>
      <c r="E29" s="24">
        <v>45413</v>
      </c>
      <c r="F29" s="71" t="s">
        <v>427</v>
      </c>
      <c r="G29" s="71">
        <v>443</v>
      </c>
      <c r="H29" s="71">
        <v>43</v>
      </c>
      <c r="I29" s="71">
        <v>18</v>
      </c>
      <c r="J29" s="71">
        <v>379</v>
      </c>
      <c r="K29" s="71">
        <v>195</v>
      </c>
      <c r="L29" s="71">
        <v>25</v>
      </c>
      <c r="M29" s="71">
        <v>21</v>
      </c>
      <c r="N29">
        <v>4</v>
      </c>
      <c r="O29" s="71">
        <v>43</v>
      </c>
      <c r="P29" s="71">
        <v>60</v>
      </c>
      <c r="Q29" s="71">
        <v>54</v>
      </c>
      <c r="R29" s="71">
        <v>418</v>
      </c>
      <c r="S29" s="71">
        <v>76</v>
      </c>
      <c r="T29" s="71">
        <v>48</v>
      </c>
      <c r="U29" s="71">
        <v>27</v>
      </c>
      <c r="V29" s="71">
        <v>80</v>
      </c>
      <c r="W29" s="71">
        <v>4</v>
      </c>
      <c r="X29" s="71">
        <v>38</v>
      </c>
      <c r="Y29" s="71">
        <v>443</v>
      </c>
      <c r="Z29" s="71">
        <v>379</v>
      </c>
      <c r="AA29" s="71">
        <v>206</v>
      </c>
      <c r="AB29" s="71">
        <v>115</v>
      </c>
      <c r="AC29">
        <v>38</v>
      </c>
      <c r="AD29">
        <v>12</v>
      </c>
      <c r="AE29">
        <v>31</v>
      </c>
      <c r="AF29">
        <v>0</v>
      </c>
      <c r="AG29" s="71">
        <v>0</v>
      </c>
      <c r="AH29" s="71">
        <v>0</v>
      </c>
      <c r="AI29" s="71">
        <v>0</v>
      </c>
      <c r="AJ29" s="71">
        <v>0</v>
      </c>
      <c r="AK29" s="71">
        <v>0</v>
      </c>
      <c r="AL29" s="71">
        <v>0</v>
      </c>
      <c r="AM29" s="71">
        <v>0</v>
      </c>
      <c r="AN29" s="71">
        <v>0</v>
      </c>
      <c r="AO29" s="71">
        <v>0</v>
      </c>
      <c r="AP29" s="71">
        <v>0</v>
      </c>
      <c r="AQ29" s="71">
        <v>0</v>
      </c>
      <c r="AR29" s="71">
        <v>0</v>
      </c>
      <c r="AS29" s="71">
        <v>0</v>
      </c>
      <c r="AT29" s="71">
        <v>0</v>
      </c>
      <c r="AU29" s="71">
        <v>0</v>
      </c>
      <c r="AV29" s="71">
        <v>0</v>
      </c>
      <c r="AW29" s="71">
        <v>0</v>
      </c>
      <c r="AX29" s="71">
        <v>0</v>
      </c>
      <c r="AY29" s="71">
        <v>0</v>
      </c>
      <c r="AZ29" s="71">
        <v>0</v>
      </c>
      <c r="BA29" s="71">
        <v>0</v>
      </c>
      <c r="BB29" s="71">
        <v>0</v>
      </c>
      <c r="BC29" s="71">
        <v>0</v>
      </c>
    </row>
    <row r="30" spans="1:55" x14ac:dyDescent="0.25">
      <c r="A30" t="s">
        <v>38</v>
      </c>
      <c r="B30" s="71" t="s">
        <v>536</v>
      </c>
      <c r="C30" s="71" t="s">
        <v>58</v>
      </c>
      <c r="D30" s="71" t="s">
        <v>57</v>
      </c>
      <c r="E30" s="24">
        <v>45444</v>
      </c>
      <c r="F30" s="71" t="s">
        <v>427</v>
      </c>
      <c r="G30" s="71">
        <v>443</v>
      </c>
      <c r="H30" s="71">
        <v>89</v>
      </c>
      <c r="I30" s="71">
        <v>39</v>
      </c>
      <c r="J30" s="71">
        <v>381</v>
      </c>
      <c r="K30" s="71">
        <v>194</v>
      </c>
      <c r="L30" s="71">
        <v>61</v>
      </c>
      <c r="M30" s="71">
        <v>21</v>
      </c>
      <c r="N30">
        <v>3</v>
      </c>
      <c r="O30" s="71">
        <v>94</v>
      </c>
      <c r="P30" s="71">
        <v>136</v>
      </c>
      <c r="Q30" s="71">
        <v>97</v>
      </c>
      <c r="R30" s="71">
        <v>427</v>
      </c>
      <c r="S30" s="71">
        <v>129</v>
      </c>
      <c r="T30" s="71">
        <v>102</v>
      </c>
      <c r="U30" s="71">
        <v>69</v>
      </c>
      <c r="V30" s="71">
        <v>164</v>
      </c>
      <c r="W30" s="71">
        <v>25</v>
      </c>
      <c r="X30" s="71">
        <v>49</v>
      </c>
      <c r="Y30" s="71">
        <v>443</v>
      </c>
      <c r="Z30" s="71">
        <v>381</v>
      </c>
      <c r="AA30" s="71">
        <v>208</v>
      </c>
      <c r="AB30" s="71">
        <v>156</v>
      </c>
      <c r="AC30">
        <v>37</v>
      </c>
      <c r="AD30">
        <v>18</v>
      </c>
      <c r="AE30">
        <v>32</v>
      </c>
      <c r="AF30">
        <v>0</v>
      </c>
      <c r="AG30" s="71">
        <v>0</v>
      </c>
      <c r="AH30" s="71">
        <v>0</v>
      </c>
      <c r="AI30" s="71">
        <v>0</v>
      </c>
      <c r="AJ30" s="71">
        <v>0</v>
      </c>
      <c r="AK30" s="71">
        <v>0</v>
      </c>
      <c r="AL30" s="71">
        <v>0</v>
      </c>
      <c r="AM30" s="71">
        <v>0</v>
      </c>
      <c r="AN30" s="71">
        <v>0</v>
      </c>
      <c r="AO30" s="71">
        <v>0</v>
      </c>
      <c r="AP30" s="71">
        <v>0</v>
      </c>
      <c r="AQ30" s="71">
        <v>0</v>
      </c>
      <c r="AR30" s="71">
        <v>0</v>
      </c>
      <c r="AS30" s="71">
        <v>0</v>
      </c>
      <c r="AT30" s="71">
        <v>0</v>
      </c>
      <c r="AU30" s="71">
        <v>0</v>
      </c>
      <c r="AV30" s="71">
        <v>0</v>
      </c>
      <c r="AW30" s="71">
        <v>0</v>
      </c>
      <c r="AX30" s="71">
        <v>0</v>
      </c>
      <c r="AY30" s="71">
        <v>0</v>
      </c>
      <c r="AZ30" s="71">
        <v>0</v>
      </c>
      <c r="BA30" s="71">
        <v>0</v>
      </c>
      <c r="BB30" s="71">
        <v>0</v>
      </c>
      <c r="BC30" s="71">
        <v>0</v>
      </c>
    </row>
    <row r="31" spans="1:55" x14ac:dyDescent="0.25">
      <c r="A31" t="s">
        <v>38</v>
      </c>
      <c r="B31" s="71" t="s">
        <v>536</v>
      </c>
      <c r="C31" s="71" t="s">
        <v>58</v>
      </c>
      <c r="D31" s="71" t="s">
        <v>57</v>
      </c>
      <c r="E31" s="24">
        <v>45474</v>
      </c>
      <c r="F31" s="71" t="s">
        <v>427</v>
      </c>
      <c r="G31" s="71">
        <v>447</v>
      </c>
      <c r="H31" s="71">
        <v>160</v>
      </c>
      <c r="I31" s="71">
        <v>74</v>
      </c>
      <c r="J31" s="71">
        <v>385</v>
      </c>
      <c r="K31" s="71">
        <v>195</v>
      </c>
      <c r="L31" s="71">
        <v>104</v>
      </c>
      <c r="M31" s="71">
        <v>21</v>
      </c>
      <c r="N31">
        <v>6</v>
      </c>
      <c r="O31" s="71">
        <v>176</v>
      </c>
      <c r="P31" s="71">
        <v>233</v>
      </c>
      <c r="Q31" s="71">
        <v>154</v>
      </c>
      <c r="R31" s="71">
        <v>437</v>
      </c>
      <c r="S31" s="71">
        <v>225</v>
      </c>
      <c r="T31" s="71">
        <v>187</v>
      </c>
      <c r="U31" s="71">
        <v>148</v>
      </c>
      <c r="V31" s="71">
        <v>248</v>
      </c>
      <c r="W31" s="71">
        <v>83</v>
      </c>
      <c r="X31" s="71">
        <v>92</v>
      </c>
      <c r="Y31" s="71">
        <v>447</v>
      </c>
      <c r="Z31" s="71">
        <v>385</v>
      </c>
      <c r="AA31" s="71">
        <v>213</v>
      </c>
      <c r="AB31" s="71">
        <v>169</v>
      </c>
      <c r="AC31">
        <v>39</v>
      </c>
      <c r="AD31">
        <v>22</v>
      </c>
      <c r="AE31">
        <v>34</v>
      </c>
      <c r="AF31">
        <v>0</v>
      </c>
      <c r="AG31" s="71">
        <v>0</v>
      </c>
      <c r="AH31" s="71">
        <v>0</v>
      </c>
      <c r="AI31" s="71">
        <v>0</v>
      </c>
      <c r="AJ31" s="71">
        <v>0</v>
      </c>
      <c r="AK31" s="71">
        <v>0</v>
      </c>
      <c r="AL31" s="71">
        <v>0</v>
      </c>
      <c r="AM31" s="71">
        <v>0</v>
      </c>
      <c r="AN31" s="71">
        <v>0</v>
      </c>
      <c r="AO31" s="71">
        <v>0</v>
      </c>
      <c r="AP31" s="71">
        <v>0</v>
      </c>
      <c r="AQ31" s="71">
        <v>0</v>
      </c>
      <c r="AR31" s="71">
        <v>0</v>
      </c>
      <c r="AS31" s="71">
        <v>0</v>
      </c>
      <c r="AT31" s="71">
        <v>0</v>
      </c>
      <c r="AU31" s="71">
        <v>0</v>
      </c>
      <c r="AV31" s="71">
        <v>0</v>
      </c>
      <c r="AW31" s="71">
        <v>0</v>
      </c>
      <c r="AX31" s="71">
        <v>0</v>
      </c>
      <c r="AY31" s="71">
        <v>0</v>
      </c>
      <c r="AZ31" s="71">
        <v>0</v>
      </c>
      <c r="BA31" s="71">
        <v>0</v>
      </c>
      <c r="BB31" s="71">
        <v>0</v>
      </c>
      <c r="BC31" s="71">
        <v>0</v>
      </c>
    </row>
    <row r="32" spans="1:55" x14ac:dyDescent="0.25">
      <c r="A32" t="s">
        <v>38</v>
      </c>
      <c r="B32" s="71" t="s">
        <v>536</v>
      </c>
      <c r="C32" s="71" t="s">
        <v>58</v>
      </c>
      <c r="D32" s="71" t="s">
        <v>57</v>
      </c>
      <c r="E32" s="24">
        <v>45505</v>
      </c>
      <c r="F32" s="71" t="s">
        <v>427</v>
      </c>
      <c r="G32" s="71">
        <v>454</v>
      </c>
      <c r="H32" s="71">
        <v>223</v>
      </c>
      <c r="I32" s="71">
        <v>109</v>
      </c>
      <c r="J32" s="71">
        <v>385</v>
      </c>
      <c r="K32" s="71">
        <v>195</v>
      </c>
      <c r="L32" s="71">
        <v>133</v>
      </c>
      <c r="M32" s="71">
        <v>20</v>
      </c>
      <c r="N32">
        <v>4</v>
      </c>
      <c r="O32" s="71">
        <v>254</v>
      </c>
      <c r="P32" s="71">
        <v>314</v>
      </c>
      <c r="Q32" s="71">
        <v>215</v>
      </c>
      <c r="R32" s="71">
        <v>447</v>
      </c>
      <c r="S32" s="71">
        <v>304</v>
      </c>
      <c r="T32" s="71">
        <v>269</v>
      </c>
      <c r="U32" s="71">
        <v>224</v>
      </c>
      <c r="V32" s="71">
        <v>325</v>
      </c>
      <c r="W32" s="71">
        <v>147</v>
      </c>
      <c r="X32" s="71">
        <v>115</v>
      </c>
      <c r="Y32" s="71">
        <v>454</v>
      </c>
      <c r="Z32" s="71">
        <v>385</v>
      </c>
      <c r="AA32" s="71">
        <v>223</v>
      </c>
      <c r="AB32" s="71">
        <v>186</v>
      </c>
      <c r="AC32">
        <v>39</v>
      </c>
      <c r="AD32">
        <v>24</v>
      </c>
      <c r="AE32">
        <v>33</v>
      </c>
      <c r="AF32">
        <v>4</v>
      </c>
      <c r="AG32" s="71">
        <v>0</v>
      </c>
      <c r="AH32" s="71">
        <v>4</v>
      </c>
      <c r="AI32" s="71">
        <v>4</v>
      </c>
      <c r="AJ32" s="71">
        <v>1</v>
      </c>
      <c r="AK32" s="71">
        <v>3</v>
      </c>
      <c r="AL32" s="71">
        <v>4</v>
      </c>
      <c r="AM32" s="71">
        <v>0</v>
      </c>
      <c r="AN32" s="71">
        <v>1</v>
      </c>
      <c r="AO32" s="71">
        <v>3</v>
      </c>
      <c r="AP32" s="71">
        <v>4</v>
      </c>
      <c r="AQ32" s="71">
        <v>4</v>
      </c>
      <c r="AR32" s="71">
        <v>4</v>
      </c>
      <c r="AS32" s="71">
        <v>4</v>
      </c>
      <c r="AT32" s="71">
        <v>2</v>
      </c>
      <c r="AU32" s="71">
        <v>4</v>
      </c>
      <c r="AV32" s="71">
        <v>4</v>
      </c>
      <c r="AW32" s="71">
        <v>4</v>
      </c>
      <c r="AX32" s="71">
        <v>3</v>
      </c>
      <c r="AY32" s="71">
        <v>2</v>
      </c>
      <c r="AZ32" s="71">
        <v>3</v>
      </c>
      <c r="BA32" s="71">
        <v>1</v>
      </c>
      <c r="BB32" s="71">
        <v>4</v>
      </c>
      <c r="BC32" s="71">
        <v>4</v>
      </c>
    </row>
    <row r="33" spans="1:55" x14ac:dyDescent="0.25">
      <c r="A33" t="s">
        <v>38</v>
      </c>
      <c r="B33" s="71" t="s">
        <v>536</v>
      </c>
      <c r="C33" s="71" t="s">
        <v>58</v>
      </c>
      <c r="D33" s="71" t="s">
        <v>57</v>
      </c>
      <c r="E33" s="24">
        <v>45536</v>
      </c>
      <c r="F33" s="71" t="s">
        <v>427</v>
      </c>
      <c r="G33" s="71">
        <v>466</v>
      </c>
      <c r="H33" s="71">
        <v>273</v>
      </c>
      <c r="I33" s="71">
        <v>135</v>
      </c>
      <c r="J33" s="71">
        <v>395</v>
      </c>
      <c r="K33" s="71">
        <v>200</v>
      </c>
      <c r="L33" s="71">
        <v>149</v>
      </c>
      <c r="M33" s="71">
        <v>22</v>
      </c>
      <c r="N33">
        <v>8</v>
      </c>
      <c r="O33" s="71">
        <v>317</v>
      </c>
      <c r="P33" s="71">
        <v>363</v>
      </c>
      <c r="Q33" s="71">
        <v>271</v>
      </c>
      <c r="R33" s="71">
        <v>458</v>
      </c>
      <c r="S33" s="71">
        <v>345</v>
      </c>
      <c r="T33" s="71">
        <v>324</v>
      </c>
      <c r="U33" s="71">
        <v>287</v>
      </c>
      <c r="V33" s="71">
        <v>372</v>
      </c>
      <c r="W33" s="71">
        <v>199</v>
      </c>
      <c r="X33" s="71">
        <v>149</v>
      </c>
      <c r="Y33" s="71">
        <v>466</v>
      </c>
      <c r="Z33" s="71">
        <v>395</v>
      </c>
      <c r="AA33" s="71">
        <v>232</v>
      </c>
      <c r="AB33" s="71">
        <v>192</v>
      </c>
      <c r="AC33">
        <v>40</v>
      </c>
      <c r="AD33">
        <v>25</v>
      </c>
      <c r="AE33">
        <v>33</v>
      </c>
      <c r="AF33">
        <v>5</v>
      </c>
      <c r="AG33" s="71">
        <v>0</v>
      </c>
      <c r="AH33" s="71">
        <v>5</v>
      </c>
      <c r="AI33" s="71">
        <v>5</v>
      </c>
      <c r="AJ33" s="71">
        <v>1</v>
      </c>
      <c r="AK33" s="71">
        <v>4</v>
      </c>
      <c r="AL33" s="71">
        <v>5</v>
      </c>
      <c r="AM33" s="71">
        <v>0</v>
      </c>
      <c r="AN33" s="71">
        <v>1</v>
      </c>
      <c r="AO33" s="71">
        <v>4</v>
      </c>
      <c r="AP33" s="71">
        <v>5</v>
      </c>
      <c r="AQ33" s="71">
        <v>5</v>
      </c>
      <c r="AR33" s="71">
        <v>5</v>
      </c>
      <c r="AS33" s="71">
        <v>5</v>
      </c>
      <c r="AT33" s="71">
        <v>2</v>
      </c>
      <c r="AU33" s="71">
        <v>5</v>
      </c>
      <c r="AV33" s="71">
        <v>5</v>
      </c>
      <c r="AW33" s="71">
        <v>5</v>
      </c>
      <c r="AX33" s="71">
        <v>5</v>
      </c>
      <c r="AY33" s="71">
        <v>4</v>
      </c>
      <c r="AZ33" s="71">
        <v>5</v>
      </c>
      <c r="BA33" s="71">
        <v>2</v>
      </c>
      <c r="BB33" s="71">
        <v>5</v>
      </c>
      <c r="BC33" s="71">
        <v>5</v>
      </c>
    </row>
    <row r="34" spans="1:55" x14ac:dyDescent="0.25">
      <c r="A34" t="s">
        <v>38</v>
      </c>
      <c r="B34" s="71" t="s">
        <v>536</v>
      </c>
      <c r="C34" s="71" t="s">
        <v>58</v>
      </c>
      <c r="D34" s="71" t="s">
        <v>57</v>
      </c>
      <c r="E34" s="24">
        <v>45566</v>
      </c>
      <c r="F34" s="71" t="s">
        <v>427</v>
      </c>
      <c r="G34" s="71">
        <v>481</v>
      </c>
      <c r="H34" s="71">
        <v>311</v>
      </c>
      <c r="I34" s="71">
        <v>159</v>
      </c>
      <c r="J34" s="71">
        <v>407</v>
      </c>
      <c r="K34" s="71">
        <v>205</v>
      </c>
      <c r="L34" s="71">
        <v>164</v>
      </c>
      <c r="M34" s="71">
        <v>20</v>
      </c>
      <c r="N34">
        <v>8</v>
      </c>
      <c r="O34" s="71">
        <v>363</v>
      </c>
      <c r="P34" s="71">
        <v>408</v>
      </c>
      <c r="Q34" s="71">
        <v>306</v>
      </c>
      <c r="R34" s="71">
        <v>476</v>
      </c>
      <c r="S34" s="71">
        <v>386</v>
      </c>
      <c r="T34" s="71">
        <v>368</v>
      </c>
      <c r="U34" s="71">
        <v>335</v>
      </c>
      <c r="V34" s="71">
        <v>412</v>
      </c>
      <c r="W34" s="71">
        <v>249</v>
      </c>
      <c r="X34" s="71">
        <v>174</v>
      </c>
      <c r="Y34" s="71">
        <v>481</v>
      </c>
      <c r="Z34" s="71">
        <v>407</v>
      </c>
      <c r="AA34" s="71">
        <v>236</v>
      </c>
      <c r="AB34" s="71">
        <v>203</v>
      </c>
      <c r="AC34">
        <v>40</v>
      </c>
      <c r="AD34">
        <v>26</v>
      </c>
      <c r="AE34">
        <v>37</v>
      </c>
      <c r="AF34">
        <v>9</v>
      </c>
      <c r="AG34" s="71">
        <v>0</v>
      </c>
      <c r="AH34" s="71">
        <v>9</v>
      </c>
      <c r="AI34" s="71">
        <v>7</v>
      </c>
      <c r="AJ34" s="71">
        <v>2</v>
      </c>
      <c r="AK34" s="71">
        <v>5</v>
      </c>
      <c r="AL34" s="71">
        <v>9</v>
      </c>
      <c r="AM34" s="71">
        <v>0</v>
      </c>
      <c r="AN34" s="71">
        <v>1</v>
      </c>
      <c r="AO34" s="71">
        <v>6</v>
      </c>
      <c r="AP34" s="71">
        <v>9</v>
      </c>
      <c r="AQ34" s="71">
        <v>9</v>
      </c>
      <c r="AR34" s="71">
        <v>9</v>
      </c>
      <c r="AS34" s="71">
        <v>9</v>
      </c>
      <c r="AT34" s="71">
        <v>2</v>
      </c>
      <c r="AU34" s="71">
        <v>9</v>
      </c>
      <c r="AV34" s="71">
        <v>9</v>
      </c>
      <c r="AW34" s="71">
        <v>9</v>
      </c>
      <c r="AX34" s="71">
        <v>9</v>
      </c>
      <c r="AY34" s="71">
        <v>7</v>
      </c>
      <c r="AZ34" s="71">
        <v>9</v>
      </c>
      <c r="BA34" s="71">
        <v>5</v>
      </c>
      <c r="BB34" s="71">
        <v>8</v>
      </c>
      <c r="BC34" s="71">
        <v>9</v>
      </c>
    </row>
    <row r="35" spans="1:55" x14ac:dyDescent="0.25">
      <c r="A35" t="s">
        <v>38</v>
      </c>
      <c r="B35" s="71" t="s">
        <v>536</v>
      </c>
      <c r="C35" s="71" t="s">
        <v>114</v>
      </c>
      <c r="D35" s="71" t="s">
        <v>113</v>
      </c>
      <c r="E35" s="24">
        <v>45413</v>
      </c>
      <c r="F35" s="71" t="s">
        <v>428</v>
      </c>
      <c r="G35" s="71">
        <v>1177</v>
      </c>
      <c r="H35" s="71">
        <v>105</v>
      </c>
      <c r="I35" s="71">
        <v>44</v>
      </c>
      <c r="J35" s="71">
        <v>1132</v>
      </c>
      <c r="K35" s="71">
        <v>514</v>
      </c>
      <c r="L35" s="71">
        <v>45</v>
      </c>
      <c r="M35" s="71">
        <v>92</v>
      </c>
      <c r="N35">
        <v>6</v>
      </c>
      <c r="O35" s="71">
        <v>104</v>
      </c>
      <c r="P35" s="71">
        <v>118</v>
      </c>
      <c r="Q35" s="71">
        <v>53</v>
      </c>
      <c r="R35" s="71">
        <v>1100</v>
      </c>
      <c r="S35" s="71">
        <v>140</v>
      </c>
      <c r="T35" s="71">
        <v>108</v>
      </c>
      <c r="U35" s="71">
        <v>84</v>
      </c>
      <c r="V35" s="71">
        <v>161</v>
      </c>
      <c r="W35" s="71">
        <v>11</v>
      </c>
      <c r="X35" s="71">
        <v>57</v>
      </c>
      <c r="Y35" s="71">
        <v>1177</v>
      </c>
      <c r="Z35" s="71">
        <v>1132</v>
      </c>
      <c r="AA35" s="71">
        <v>565</v>
      </c>
      <c r="AB35" s="71">
        <v>256</v>
      </c>
      <c r="AC35">
        <v>119</v>
      </c>
      <c r="AD35">
        <v>56</v>
      </c>
      <c r="AE35">
        <v>90</v>
      </c>
      <c r="AF35">
        <v>0</v>
      </c>
      <c r="AG35" s="71">
        <v>0</v>
      </c>
      <c r="AH35" s="71">
        <v>0</v>
      </c>
      <c r="AI35" s="71">
        <v>0</v>
      </c>
      <c r="AJ35" s="71">
        <v>0</v>
      </c>
      <c r="AK35" s="71">
        <v>0</v>
      </c>
      <c r="AL35" s="71">
        <v>0</v>
      </c>
      <c r="AM35" s="71">
        <v>0</v>
      </c>
      <c r="AN35" s="71">
        <v>0</v>
      </c>
      <c r="AO35" s="71">
        <v>0</v>
      </c>
      <c r="AP35" s="71">
        <v>0</v>
      </c>
      <c r="AQ35" s="71">
        <v>0</v>
      </c>
      <c r="AR35" s="71">
        <v>0</v>
      </c>
      <c r="AS35" s="71">
        <v>0</v>
      </c>
      <c r="AT35" s="71">
        <v>0</v>
      </c>
      <c r="AU35" s="71">
        <v>0</v>
      </c>
      <c r="AV35" s="71">
        <v>0</v>
      </c>
      <c r="AW35" s="71">
        <v>0</v>
      </c>
      <c r="AX35" s="71">
        <v>0</v>
      </c>
      <c r="AY35" s="71">
        <v>0</v>
      </c>
      <c r="AZ35" s="71">
        <v>0</v>
      </c>
      <c r="BA35" s="71">
        <v>0</v>
      </c>
      <c r="BB35" s="71">
        <v>0</v>
      </c>
      <c r="BC35" s="71">
        <v>0</v>
      </c>
    </row>
    <row r="36" spans="1:55" x14ac:dyDescent="0.25">
      <c r="A36" t="s">
        <v>38</v>
      </c>
      <c r="B36" s="71" t="s">
        <v>536</v>
      </c>
      <c r="C36" s="71" t="s">
        <v>114</v>
      </c>
      <c r="D36" s="71" t="s">
        <v>113</v>
      </c>
      <c r="E36" s="24">
        <v>45444</v>
      </c>
      <c r="F36" s="71" t="s">
        <v>428</v>
      </c>
      <c r="G36" s="71">
        <v>1192</v>
      </c>
      <c r="H36" s="71">
        <v>237</v>
      </c>
      <c r="I36" s="71">
        <v>111</v>
      </c>
      <c r="J36" s="71">
        <v>1148</v>
      </c>
      <c r="K36" s="71">
        <v>521</v>
      </c>
      <c r="L36" s="71">
        <v>112</v>
      </c>
      <c r="M36" s="71">
        <v>91</v>
      </c>
      <c r="N36">
        <v>11</v>
      </c>
      <c r="O36" s="71">
        <v>238</v>
      </c>
      <c r="P36" s="71">
        <v>326</v>
      </c>
      <c r="Q36" s="71">
        <v>102</v>
      </c>
      <c r="R36" s="71">
        <v>1131</v>
      </c>
      <c r="S36" s="71">
        <v>204</v>
      </c>
      <c r="T36" s="71">
        <v>245</v>
      </c>
      <c r="U36" s="71">
        <v>199</v>
      </c>
      <c r="V36" s="71">
        <v>356</v>
      </c>
      <c r="W36" s="71">
        <v>43</v>
      </c>
      <c r="X36" s="71">
        <v>135</v>
      </c>
      <c r="Y36" s="71">
        <v>1192</v>
      </c>
      <c r="Z36" s="71">
        <v>1148</v>
      </c>
      <c r="AA36" s="71">
        <v>575</v>
      </c>
      <c r="AB36" s="71">
        <v>377</v>
      </c>
      <c r="AC36">
        <v>118</v>
      </c>
      <c r="AD36">
        <v>74</v>
      </c>
      <c r="AE36">
        <v>97</v>
      </c>
      <c r="AF36">
        <v>0</v>
      </c>
      <c r="AG36" s="71">
        <v>0</v>
      </c>
      <c r="AH36" s="71">
        <v>0</v>
      </c>
      <c r="AI36" s="71">
        <v>0</v>
      </c>
      <c r="AJ36" s="71">
        <v>0</v>
      </c>
      <c r="AK36" s="71">
        <v>0</v>
      </c>
      <c r="AL36" s="71">
        <v>0</v>
      </c>
      <c r="AM36" s="71">
        <v>0</v>
      </c>
      <c r="AN36" s="71">
        <v>0</v>
      </c>
      <c r="AO36" s="71">
        <v>0</v>
      </c>
      <c r="AP36" s="71">
        <v>0</v>
      </c>
      <c r="AQ36" s="71">
        <v>0</v>
      </c>
      <c r="AR36" s="71">
        <v>0</v>
      </c>
      <c r="AS36" s="71">
        <v>0</v>
      </c>
      <c r="AT36" s="71">
        <v>0</v>
      </c>
      <c r="AU36" s="71">
        <v>0</v>
      </c>
      <c r="AV36" s="71">
        <v>0</v>
      </c>
      <c r="AW36" s="71">
        <v>0</v>
      </c>
      <c r="AX36" s="71">
        <v>0</v>
      </c>
      <c r="AY36" s="71">
        <v>0</v>
      </c>
      <c r="AZ36" s="71">
        <v>0</v>
      </c>
      <c r="BA36" s="71">
        <v>0</v>
      </c>
      <c r="BB36" s="71">
        <v>0</v>
      </c>
      <c r="BC36" s="71">
        <v>0</v>
      </c>
    </row>
    <row r="37" spans="1:55" x14ac:dyDescent="0.25">
      <c r="A37" t="s">
        <v>38</v>
      </c>
      <c r="B37" s="71" t="s">
        <v>536</v>
      </c>
      <c r="C37" s="71" t="s">
        <v>114</v>
      </c>
      <c r="D37" s="71" t="s">
        <v>113</v>
      </c>
      <c r="E37" s="24">
        <v>45474</v>
      </c>
      <c r="F37" s="71" t="s">
        <v>428</v>
      </c>
      <c r="G37" s="71">
        <v>1218</v>
      </c>
      <c r="H37" s="71">
        <v>408</v>
      </c>
      <c r="I37" s="71">
        <v>204</v>
      </c>
      <c r="J37" s="71">
        <v>1175</v>
      </c>
      <c r="K37" s="71">
        <v>527</v>
      </c>
      <c r="L37" s="71">
        <v>228</v>
      </c>
      <c r="M37" s="71">
        <v>92</v>
      </c>
      <c r="N37">
        <v>18</v>
      </c>
      <c r="O37" s="71">
        <v>412</v>
      </c>
      <c r="P37" s="71">
        <v>635</v>
      </c>
      <c r="Q37" s="71">
        <v>188</v>
      </c>
      <c r="R37" s="71">
        <v>1163</v>
      </c>
      <c r="S37" s="71">
        <v>351</v>
      </c>
      <c r="T37" s="71">
        <v>420</v>
      </c>
      <c r="U37" s="71">
        <v>350</v>
      </c>
      <c r="V37" s="71">
        <v>637</v>
      </c>
      <c r="W37" s="71">
        <v>106</v>
      </c>
      <c r="X37" s="71">
        <v>233</v>
      </c>
      <c r="Y37" s="71">
        <v>1218</v>
      </c>
      <c r="Z37" s="71">
        <v>1175</v>
      </c>
      <c r="AA37" s="71">
        <v>596</v>
      </c>
      <c r="AB37" s="71">
        <v>412</v>
      </c>
      <c r="AC37">
        <v>116</v>
      </c>
      <c r="AD37">
        <v>81</v>
      </c>
      <c r="AE37">
        <v>100</v>
      </c>
      <c r="AF37">
        <v>0</v>
      </c>
      <c r="AG37" s="71">
        <v>0</v>
      </c>
      <c r="AH37" s="71">
        <v>0</v>
      </c>
      <c r="AI37" s="71">
        <v>0</v>
      </c>
      <c r="AJ37" s="71">
        <v>0</v>
      </c>
      <c r="AK37" s="71">
        <v>0</v>
      </c>
      <c r="AL37" s="71">
        <v>0</v>
      </c>
      <c r="AM37" s="71">
        <v>0</v>
      </c>
      <c r="AN37" s="71">
        <v>0</v>
      </c>
      <c r="AO37" s="71">
        <v>0</v>
      </c>
      <c r="AP37" s="71">
        <v>0</v>
      </c>
      <c r="AQ37" s="71">
        <v>0</v>
      </c>
      <c r="AR37" s="71">
        <v>0</v>
      </c>
      <c r="AS37" s="71">
        <v>0</v>
      </c>
      <c r="AT37" s="71">
        <v>0</v>
      </c>
      <c r="AU37" s="71">
        <v>0</v>
      </c>
      <c r="AV37" s="71">
        <v>0</v>
      </c>
      <c r="AW37" s="71">
        <v>0</v>
      </c>
      <c r="AX37" s="71">
        <v>0</v>
      </c>
      <c r="AY37" s="71">
        <v>0</v>
      </c>
      <c r="AZ37" s="71">
        <v>0</v>
      </c>
      <c r="BA37" s="71">
        <v>0</v>
      </c>
      <c r="BB37" s="71">
        <v>0</v>
      </c>
      <c r="BC37" s="71">
        <v>0</v>
      </c>
    </row>
    <row r="38" spans="1:55" x14ac:dyDescent="0.25">
      <c r="A38" t="s">
        <v>38</v>
      </c>
      <c r="B38" s="71" t="s">
        <v>536</v>
      </c>
      <c r="C38" s="71" t="s">
        <v>114</v>
      </c>
      <c r="D38" s="71" t="s">
        <v>113</v>
      </c>
      <c r="E38" s="24">
        <v>45505</v>
      </c>
      <c r="F38" s="71" t="s">
        <v>428</v>
      </c>
      <c r="G38" s="71">
        <v>1253</v>
      </c>
      <c r="H38" s="71">
        <v>695</v>
      </c>
      <c r="I38" s="71">
        <v>365</v>
      </c>
      <c r="J38" s="71">
        <v>1210</v>
      </c>
      <c r="K38" s="71">
        <v>532</v>
      </c>
      <c r="L38" s="71">
        <v>275</v>
      </c>
      <c r="M38" s="71">
        <v>104</v>
      </c>
      <c r="N38">
        <v>23</v>
      </c>
      <c r="O38" s="71">
        <v>711</v>
      </c>
      <c r="P38" s="71">
        <v>762</v>
      </c>
      <c r="Q38" s="71">
        <v>472</v>
      </c>
      <c r="R38" s="71">
        <v>1203</v>
      </c>
      <c r="S38" s="71">
        <v>544</v>
      </c>
      <c r="T38" s="71">
        <v>715</v>
      </c>
      <c r="U38" s="71">
        <v>653</v>
      </c>
      <c r="V38" s="71">
        <v>788</v>
      </c>
      <c r="W38" s="71">
        <v>302</v>
      </c>
      <c r="X38" s="71">
        <v>356</v>
      </c>
      <c r="Y38" s="71">
        <v>1253</v>
      </c>
      <c r="Z38" s="71">
        <v>1210</v>
      </c>
      <c r="AA38" s="71">
        <v>621</v>
      </c>
      <c r="AB38" s="71">
        <v>439</v>
      </c>
      <c r="AC38">
        <v>121</v>
      </c>
      <c r="AD38">
        <v>87</v>
      </c>
      <c r="AE38">
        <v>99</v>
      </c>
      <c r="AF38">
        <v>0</v>
      </c>
      <c r="AG38" s="71">
        <v>0</v>
      </c>
      <c r="AH38" s="71">
        <v>0</v>
      </c>
      <c r="AI38" s="71">
        <v>0</v>
      </c>
      <c r="AJ38" s="71">
        <v>0</v>
      </c>
      <c r="AK38" s="71">
        <v>0</v>
      </c>
      <c r="AL38" s="71">
        <v>0</v>
      </c>
      <c r="AM38" s="71">
        <v>0</v>
      </c>
      <c r="AN38" s="71">
        <v>0</v>
      </c>
      <c r="AO38" s="71">
        <v>0</v>
      </c>
      <c r="AP38" s="71">
        <v>0</v>
      </c>
      <c r="AQ38" s="71">
        <v>0</v>
      </c>
      <c r="AR38" s="71">
        <v>0</v>
      </c>
      <c r="AS38" s="71">
        <v>0</v>
      </c>
      <c r="AT38" s="71">
        <v>0</v>
      </c>
      <c r="AU38" s="71">
        <v>0</v>
      </c>
      <c r="AV38" s="71">
        <v>0</v>
      </c>
      <c r="AW38" s="71">
        <v>0</v>
      </c>
      <c r="AX38" s="71">
        <v>0</v>
      </c>
      <c r="AY38" s="71">
        <v>0</v>
      </c>
      <c r="AZ38" s="71">
        <v>0</v>
      </c>
      <c r="BA38" s="71">
        <v>0</v>
      </c>
      <c r="BB38" s="71">
        <v>0</v>
      </c>
      <c r="BC38" s="71">
        <v>0</v>
      </c>
    </row>
    <row r="39" spans="1:55" x14ac:dyDescent="0.25">
      <c r="A39" t="s">
        <v>38</v>
      </c>
      <c r="B39" s="71" t="s">
        <v>536</v>
      </c>
      <c r="C39" s="71" t="s">
        <v>114</v>
      </c>
      <c r="D39" s="71" t="s">
        <v>113</v>
      </c>
      <c r="E39" s="24">
        <v>45536</v>
      </c>
      <c r="F39" s="71" t="s">
        <v>428</v>
      </c>
      <c r="G39" s="71">
        <v>1270</v>
      </c>
      <c r="H39" s="71">
        <v>841</v>
      </c>
      <c r="I39" s="71">
        <v>445</v>
      </c>
      <c r="J39" s="71">
        <v>1226</v>
      </c>
      <c r="K39" s="71">
        <v>541</v>
      </c>
      <c r="L39" s="71">
        <v>309</v>
      </c>
      <c r="M39" s="71">
        <v>103</v>
      </c>
      <c r="N39">
        <v>24</v>
      </c>
      <c r="O39" s="71">
        <v>862</v>
      </c>
      <c r="P39" s="71">
        <v>837</v>
      </c>
      <c r="Q39" s="71">
        <v>604</v>
      </c>
      <c r="R39" s="71">
        <v>1228</v>
      </c>
      <c r="S39" s="71">
        <v>676</v>
      </c>
      <c r="T39" s="71">
        <v>868</v>
      </c>
      <c r="U39" s="71">
        <v>805</v>
      </c>
      <c r="V39" s="71">
        <v>884</v>
      </c>
      <c r="W39" s="71">
        <v>442</v>
      </c>
      <c r="X39" s="71">
        <v>452</v>
      </c>
      <c r="Y39" s="71">
        <v>1270</v>
      </c>
      <c r="Z39" s="71">
        <v>1226</v>
      </c>
      <c r="AA39" s="71">
        <v>649</v>
      </c>
      <c r="AB39" s="71">
        <v>468</v>
      </c>
      <c r="AC39">
        <v>124</v>
      </c>
      <c r="AD39">
        <v>91</v>
      </c>
      <c r="AE39">
        <v>102</v>
      </c>
      <c r="AF39">
        <v>1</v>
      </c>
      <c r="AG39" s="71">
        <v>0</v>
      </c>
      <c r="AH39" s="71">
        <v>1</v>
      </c>
      <c r="AI39" s="71">
        <v>0</v>
      </c>
      <c r="AJ39" s="71">
        <v>0</v>
      </c>
      <c r="AK39" s="71">
        <v>0</v>
      </c>
      <c r="AL39" s="71">
        <v>1</v>
      </c>
      <c r="AM39" s="71">
        <v>0</v>
      </c>
      <c r="AN39" s="71">
        <v>0</v>
      </c>
      <c r="AO39" s="71">
        <v>0</v>
      </c>
      <c r="AP39" s="71">
        <v>0</v>
      </c>
      <c r="AQ39" s="71">
        <v>0</v>
      </c>
      <c r="AR39" s="71">
        <v>0</v>
      </c>
      <c r="AS39" s="71">
        <v>0</v>
      </c>
      <c r="AT39" s="71">
        <v>0</v>
      </c>
      <c r="AU39" s="71">
        <v>1</v>
      </c>
      <c r="AV39" s="71">
        <v>1</v>
      </c>
      <c r="AW39" s="71">
        <v>1</v>
      </c>
      <c r="AX39" s="71">
        <v>1</v>
      </c>
      <c r="AY39" s="71">
        <v>0</v>
      </c>
      <c r="AZ39" s="71">
        <v>0</v>
      </c>
      <c r="BA39" s="71">
        <v>0</v>
      </c>
      <c r="BB39" s="71">
        <v>1</v>
      </c>
      <c r="BC39" s="71">
        <v>1</v>
      </c>
    </row>
    <row r="40" spans="1:55" x14ac:dyDescent="0.25">
      <c r="A40" t="s">
        <v>38</v>
      </c>
      <c r="B40" s="71" t="s">
        <v>536</v>
      </c>
      <c r="C40" s="71" t="s">
        <v>114</v>
      </c>
      <c r="D40" s="71" t="s">
        <v>113</v>
      </c>
      <c r="E40" s="24">
        <v>45566</v>
      </c>
      <c r="F40" s="71" t="s">
        <v>428</v>
      </c>
      <c r="G40" s="71">
        <v>1275</v>
      </c>
      <c r="H40" s="71">
        <v>917</v>
      </c>
      <c r="I40" s="71">
        <v>474</v>
      </c>
      <c r="J40" s="71">
        <v>1233</v>
      </c>
      <c r="K40" s="71">
        <v>544</v>
      </c>
      <c r="L40" s="71">
        <v>342</v>
      </c>
      <c r="M40" s="71">
        <v>102</v>
      </c>
      <c r="N40">
        <v>28</v>
      </c>
      <c r="O40" s="71">
        <v>931</v>
      </c>
      <c r="P40" s="71">
        <v>951</v>
      </c>
      <c r="Q40" s="71">
        <v>680</v>
      </c>
      <c r="R40" s="71">
        <v>1245</v>
      </c>
      <c r="S40" s="71">
        <v>760</v>
      </c>
      <c r="T40" s="71">
        <v>944</v>
      </c>
      <c r="U40" s="71">
        <v>886</v>
      </c>
      <c r="V40" s="71">
        <v>968</v>
      </c>
      <c r="W40" s="71">
        <v>527</v>
      </c>
      <c r="X40" s="71">
        <v>524</v>
      </c>
      <c r="Y40" s="71">
        <v>1275</v>
      </c>
      <c r="Z40" s="71">
        <v>1233</v>
      </c>
      <c r="AA40" s="71">
        <v>654</v>
      </c>
      <c r="AB40" s="71">
        <v>481</v>
      </c>
      <c r="AC40">
        <v>124</v>
      </c>
      <c r="AD40">
        <v>92</v>
      </c>
      <c r="AE40">
        <v>101</v>
      </c>
      <c r="AF40">
        <v>2</v>
      </c>
      <c r="AG40" s="71">
        <v>0</v>
      </c>
      <c r="AH40" s="71">
        <v>1</v>
      </c>
      <c r="AI40" s="71">
        <v>1</v>
      </c>
      <c r="AJ40" s="71">
        <v>0</v>
      </c>
      <c r="AK40" s="71">
        <v>1</v>
      </c>
      <c r="AL40" s="71">
        <v>2</v>
      </c>
      <c r="AM40" s="71">
        <v>0</v>
      </c>
      <c r="AN40" s="71">
        <v>0</v>
      </c>
      <c r="AO40" s="71">
        <v>1</v>
      </c>
      <c r="AP40" s="71">
        <v>1</v>
      </c>
      <c r="AQ40" s="71">
        <v>1</v>
      </c>
      <c r="AR40" s="71">
        <v>1</v>
      </c>
      <c r="AS40" s="71">
        <v>1</v>
      </c>
      <c r="AT40" s="71">
        <v>0</v>
      </c>
      <c r="AU40" s="71">
        <v>2</v>
      </c>
      <c r="AV40" s="71">
        <v>2</v>
      </c>
      <c r="AW40" s="71">
        <v>2</v>
      </c>
      <c r="AX40" s="71">
        <v>1</v>
      </c>
      <c r="AY40" s="71">
        <v>1</v>
      </c>
      <c r="AZ40" s="71">
        <v>1</v>
      </c>
      <c r="BA40" s="71">
        <v>0</v>
      </c>
      <c r="BB40" s="71">
        <v>1</v>
      </c>
      <c r="BC40" s="71">
        <v>2</v>
      </c>
    </row>
    <row r="41" spans="1:55" x14ac:dyDescent="0.25">
      <c r="A41" t="s">
        <v>38</v>
      </c>
      <c r="B41" s="71" t="s">
        <v>537</v>
      </c>
      <c r="C41" s="71" t="s">
        <v>553</v>
      </c>
      <c r="D41" s="71" t="s">
        <v>554</v>
      </c>
      <c r="E41" s="24">
        <v>45536</v>
      </c>
      <c r="F41" s="71" t="s">
        <v>555</v>
      </c>
      <c r="G41" s="71">
        <v>40</v>
      </c>
      <c r="H41" s="71">
        <v>21</v>
      </c>
      <c r="I41" s="71">
        <v>7</v>
      </c>
      <c r="J41" s="71">
        <v>38</v>
      </c>
      <c r="K41" s="71">
        <v>14</v>
      </c>
      <c r="L41" s="71">
        <v>5</v>
      </c>
      <c r="M41" s="71">
        <v>3</v>
      </c>
      <c r="N41">
        <v>1</v>
      </c>
      <c r="O41" s="71">
        <v>21</v>
      </c>
      <c r="P41" s="71">
        <v>18</v>
      </c>
      <c r="Q41" s="71">
        <v>8</v>
      </c>
      <c r="R41" s="71">
        <v>36</v>
      </c>
      <c r="S41" s="71">
        <v>10</v>
      </c>
      <c r="T41" s="71">
        <v>22</v>
      </c>
      <c r="U41" s="71">
        <v>18</v>
      </c>
      <c r="V41" s="71">
        <v>21</v>
      </c>
      <c r="W41" s="71">
        <v>5</v>
      </c>
      <c r="X41" s="71">
        <v>12</v>
      </c>
      <c r="Y41" s="71">
        <v>40</v>
      </c>
      <c r="Z41" s="71">
        <v>38</v>
      </c>
      <c r="AA41" s="71">
        <v>18</v>
      </c>
      <c r="AB41" s="71">
        <v>11</v>
      </c>
      <c r="AC41">
        <v>1</v>
      </c>
      <c r="AD41">
        <v>0</v>
      </c>
      <c r="AE41">
        <v>11</v>
      </c>
      <c r="AF41">
        <v>0</v>
      </c>
      <c r="AG41" s="71">
        <v>0</v>
      </c>
      <c r="AH41" s="71">
        <v>0</v>
      </c>
      <c r="AI41" s="71">
        <v>0</v>
      </c>
      <c r="AJ41" s="71">
        <v>0</v>
      </c>
      <c r="AK41" s="71">
        <v>0</v>
      </c>
      <c r="AL41" s="71">
        <v>0</v>
      </c>
      <c r="AM41" s="71">
        <v>0</v>
      </c>
      <c r="AN41" s="71">
        <v>0</v>
      </c>
      <c r="AO41" s="71">
        <v>0</v>
      </c>
      <c r="AP41" s="71">
        <v>0</v>
      </c>
      <c r="AQ41" s="71">
        <v>0</v>
      </c>
      <c r="AR41" s="71">
        <v>0</v>
      </c>
      <c r="AS41" s="71">
        <v>0</v>
      </c>
      <c r="AT41" s="71">
        <v>0</v>
      </c>
      <c r="AU41" s="71">
        <v>0</v>
      </c>
      <c r="AV41" s="71">
        <v>0</v>
      </c>
      <c r="AW41" s="71">
        <v>0</v>
      </c>
      <c r="AX41" s="71">
        <v>0</v>
      </c>
      <c r="AY41" s="71">
        <v>0</v>
      </c>
      <c r="AZ41" s="71">
        <v>0</v>
      </c>
      <c r="BA41" s="71">
        <v>0</v>
      </c>
      <c r="BB41" s="71">
        <v>0</v>
      </c>
      <c r="BC41" s="71">
        <v>0</v>
      </c>
    </row>
    <row r="42" spans="1:55" x14ac:dyDescent="0.25">
      <c r="A42" t="s">
        <v>38</v>
      </c>
      <c r="B42" s="71" t="s">
        <v>537</v>
      </c>
      <c r="C42" s="71" t="s">
        <v>553</v>
      </c>
      <c r="D42" s="71" t="s">
        <v>554</v>
      </c>
      <c r="E42" s="24">
        <v>45566</v>
      </c>
      <c r="F42" s="71" t="s">
        <v>555</v>
      </c>
      <c r="G42" s="71">
        <v>54</v>
      </c>
      <c r="H42" s="71">
        <v>30</v>
      </c>
      <c r="I42" s="71">
        <v>11</v>
      </c>
      <c r="J42" s="71">
        <v>50</v>
      </c>
      <c r="K42" s="71">
        <v>17</v>
      </c>
      <c r="L42" s="71">
        <v>6</v>
      </c>
      <c r="M42" s="71">
        <v>3</v>
      </c>
      <c r="N42">
        <v>1</v>
      </c>
      <c r="O42" s="71">
        <v>31</v>
      </c>
      <c r="P42" s="71">
        <v>23</v>
      </c>
      <c r="Q42" s="71">
        <v>11</v>
      </c>
      <c r="R42" s="71">
        <v>51</v>
      </c>
      <c r="S42" s="71">
        <v>14</v>
      </c>
      <c r="T42" s="71">
        <v>32</v>
      </c>
      <c r="U42" s="71">
        <v>28</v>
      </c>
      <c r="V42" s="71">
        <v>31</v>
      </c>
      <c r="W42" s="71">
        <v>5</v>
      </c>
      <c r="X42" s="71">
        <v>15</v>
      </c>
      <c r="Y42" s="71">
        <v>54</v>
      </c>
      <c r="Z42" s="71">
        <v>50</v>
      </c>
      <c r="AA42" s="71">
        <v>21</v>
      </c>
      <c r="AB42" s="71">
        <v>13</v>
      </c>
      <c r="AC42">
        <v>4</v>
      </c>
      <c r="AD42">
        <v>3</v>
      </c>
      <c r="AE42">
        <v>12</v>
      </c>
      <c r="AF42">
        <v>0</v>
      </c>
      <c r="AG42" s="71">
        <v>0</v>
      </c>
      <c r="AH42" s="71">
        <v>0</v>
      </c>
      <c r="AI42" s="71">
        <v>0</v>
      </c>
      <c r="AJ42" s="71">
        <v>0</v>
      </c>
      <c r="AK42" s="71">
        <v>0</v>
      </c>
      <c r="AL42" s="71">
        <v>0</v>
      </c>
      <c r="AM42" s="71">
        <v>0</v>
      </c>
      <c r="AN42" s="71">
        <v>0</v>
      </c>
      <c r="AO42" s="71">
        <v>0</v>
      </c>
      <c r="AP42" s="71">
        <v>0</v>
      </c>
      <c r="AQ42" s="71">
        <v>0</v>
      </c>
      <c r="AR42" s="71">
        <v>0</v>
      </c>
      <c r="AS42" s="71">
        <v>0</v>
      </c>
      <c r="AT42" s="71">
        <v>0</v>
      </c>
      <c r="AU42" s="71">
        <v>0</v>
      </c>
      <c r="AV42" s="71">
        <v>0</v>
      </c>
      <c r="AW42" s="71">
        <v>0</v>
      </c>
      <c r="AX42" s="71">
        <v>0</v>
      </c>
      <c r="AY42" s="71">
        <v>0</v>
      </c>
      <c r="AZ42" s="71">
        <v>0</v>
      </c>
      <c r="BA42" s="71">
        <v>0</v>
      </c>
      <c r="BB42" s="71">
        <v>0</v>
      </c>
      <c r="BC42" s="71">
        <v>0</v>
      </c>
    </row>
    <row r="43" spans="1:55" x14ac:dyDescent="0.25">
      <c r="A43" t="s">
        <v>38</v>
      </c>
      <c r="B43" s="71" t="s">
        <v>537</v>
      </c>
      <c r="C43" s="71" t="s">
        <v>100</v>
      </c>
      <c r="D43" s="71" t="s">
        <v>99</v>
      </c>
      <c r="E43" s="24">
        <v>45413</v>
      </c>
      <c r="F43" s="71" t="s">
        <v>429</v>
      </c>
      <c r="G43" s="71">
        <v>474</v>
      </c>
      <c r="H43" s="71">
        <v>40</v>
      </c>
      <c r="I43" s="71">
        <v>29</v>
      </c>
      <c r="J43" s="71">
        <v>368</v>
      </c>
      <c r="K43" s="71">
        <v>217</v>
      </c>
      <c r="L43" s="71">
        <v>32</v>
      </c>
      <c r="M43" s="71">
        <v>22</v>
      </c>
      <c r="N43">
        <v>1</v>
      </c>
      <c r="O43" s="71">
        <v>66</v>
      </c>
      <c r="P43" s="71">
        <v>90</v>
      </c>
      <c r="Q43" s="71">
        <v>36</v>
      </c>
      <c r="R43" s="71">
        <v>438</v>
      </c>
      <c r="S43" s="71">
        <v>162</v>
      </c>
      <c r="T43" s="71">
        <v>59</v>
      </c>
      <c r="U43" s="71">
        <v>56</v>
      </c>
      <c r="V43" s="71">
        <v>106</v>
      </c>
      <c r="W43" s="71">
        <v>13</v>
      </c>
      <c r="X43" s="71">
        <v>19</v>
      </c>
      <c r="Y43" s="71">
        <v>474</v>
      </c>
      <c r="Z43" s="71">
        <v>368</v>
      </c>
      <c r="AA43" s="71">
        <v>167</v>
      </c>
      <c r="AB43" s="71">
        <v>98</v>
      </c>
      <c r="AC43">
        <v>42</v>
      </c>
      <c r="AD43">
        <v>21</v>
      </c>
      <c r="AE43">
        <v>26</v>
      </c>
      <c r="AF43">
        <v>0</v>
      </c>
      <c r="AG43" s="71">
        <v>0</v>
      </c>
      <c r="AH43" s="71">
        <v>0</v>
      </c>
      <c r="AI43" s="71">
        <v>0</v>
      </c>
      <c r="AJ43" s="71">
        <v>0</v>
      </c>
      <c r="AK43" s="71">
        <v>0</v>
      </c>
      <c r="AL43" s="71">
        <v>0</v>
      </c>
      <c r="AM43" s="71">
        <v>0</v>
      </c>
      <c r="AN43" s="71">
        <v>0</v>
      </c>
      <c r="AO43" s="71">
        <v>0</v>
      </c>
      <c r="AP43" s="71">
        <v>0</v>
      </c>
      <c r="AQ43" s="71">
        <v>0</v>
      </c>
      <c r="AR43" s="71">
        <v>0</v>
      </c>
      <c r="AS43" s="71">
        <v>0</v>
      </c>
      <c r="AT43" s="71">
        <v>0</v>
      </c>
      <c r="AU43" s="71">
        <v>0</v>
      </c>
      <c r="AV43" s="71">
        <v>0</v>
      </c>
      <c r="AW43" s="71">
        <v>0</v>
      </c>
      <c r="AX43" s="71">
        <v>0</v>
      </c>
      <c r="AY43" s="71">
        <v>0</v>
      </c>
      <c r="AZ43" s="71">
        <v>0</v>
      </c>
      <c r="BA43" s="71">
        <v>0</v>
      </c>
      <c r="BB43" s="71">
        <v>0</v>
      </c>
      <c r="BC43" s="71">
        <v>0</v>
      </c>
    </row>
    <row r="44" spans="1:55" x14ac:dyDescent="0.25">
      <c r="A44" t="s">
        <v>38</v>
      </c>
      <c r="B44" s="71" t="s">
        <v>537</v>
      </c>
      <c r="C44" s="71" t="s">
        <v>100</v>
      </c>
      <c r="D44" s="71" t="s">
        <v>99</v>
      </c>
      <c r="E44" s="24">
        <v>45444</v>
      </c>
      <c r="F44" s="71" t="s">
        <v>429</v>
      </c>
      <c r="G44" s="71">
        <v>476</v>
      </c>
      <c r="H44" s="71">
        <v>102</v>
      </c>
      <c r="I44" s="71">
        <v>70</v>
      </c>
      <c r="J44" s="71">
        <v>373</v>
      </c>
      <c r="K44" s="71">
        <v>217</v>
      </c>
      <c r="L44" s="71">
        <v>59</v>
      </c>
      <c r="M44" s="71">
        <v>22</v>
      </c>
      <c r="N44">
        <v>2</v>
      </c>
      <c r="O44" s="71">
        <v>137</v>
      </c>
      <c r="P44" s="71">
        <v>146</v>
      </c>
      <c r="Q44" s="71">
        <v>91</v>
      </c>
      <c r="R44" s="71">
        <v>446</v>
      </c>
      <c r="S44" s="71">
        <v>207</v>
      </c>
      <c r="T44" s="71">
        <v>138</v>
      </c>
      <c r="U44" s="71">
        <v>116</v>
      </c>
      <c r="V44" s="71">
        <v>172</v>
      </c>
      <c r="W44" s="71">
        <v>59</v>
      </c>
      <c r="X44" s="71">
        <v>40</v>
      </c>
      <c r="Y44" s="71">
        <v>476</v>
      </c>
      <c r="Z44" s="71">
        <v>373</v>
      </c>
      <c r="AA44" s="71">
        <v>171</v>
      </c>
      <c r="AB44" s="71">
        <v>128</v>
      </c>
      <c r="AC44">
        <v>44</v>
      </c>
      <c r="AD44">
        <v>27</v>
      </c>
      <c r="AE44">
        <v>27</v>
      </c>
      <c r="AF44">
        <v>0</v>
      </c>
      <c r="AG44" s="71">
        <v>0</v>
      </c>
      <c r="AH44" s="71">
        <v>0</v>
      </c>
      <c r="AI44" s="71">
        <v>0</v>
      </c>
      <c r="AJ44" s="71">
        <v>0</v>
      </c>
      <c r="AK44" s="71">
        <v>0</v>
      </c>
      <c r="AL44" s="71">
        <v>0</v>
      </c>
      <c r="AM44" s="71">
        <v>0</v>
      </c>
      <c r="AN44" s="71">
        <v>0</v>
      </c>
      <c r="AO44" s="71">
        <v>0</v>
      </c>
      <c r="AP44" s="71">
        <v>0</v>
      </c>
      <c r="AQ44" s="71">
        <v>0</v>
      </c>
      <c r="AR44" s="71">
        <v>0</v>
      </c>
      <c r="AS44" s="71">
        <v>0</v>
      </c>
      <c r="AT44" s="71">
        <v>0</v>
      </c>
      <c r="AU44" s="71">
        <v>0</v>
      </c>
      <c r="AV44" s="71">
        <v>0</v>
      </c>
      <c r="AW44" s="71">
        <v>0</v>
      </c>
      <c r="AX44" s="71">
        <v>0</v>
      </c>
      <c r="AY44" s="71">
        <v>0</v>
      </c>
      <c r="AZ44" s="71">
        <v>0</v>
      </c>
      <c r="BA44" s="71">
        <v>0</v>
      </c>
      <c r="BB44" s="71">
        <v>0</v>
      </c>
      <c r="BC44" s="71">
        <v>0</v>
      </c>
    </row>
    <row r="45" spans="1:55" x14ac:dyDescent="0.25">
      <c r="A45" t="s">
        <v>38</v>
      </c>
      <c r="B45" s="71" t="s">
        <v>537</v>
      </c>
      <c r="C45" s="71" t="s">
        <v>100</v>
      </c>
      <c r="D45" s="71" t="s">
        <v>99</v>
      </c>
      <c r="E45" s="24">
        <v>45474</v>
      </c>
      <c r="F45" s="71" t="s">
        <v>429</v>
      </c>
      <c r="G45" s="71">
        <v>472</v>
      </c>
      <c r="H45" s="71">
        <v>132</v>
      </c>
      <c r="I45" s="71">
        <v>87</v>
      </c>
      <c r="J45" s="71">
        <v>375</v>
      </c>
      <c r="K45" s="71">
        <v>218</v>
      </c>
      <c r="L45" s="71">
        <v>72</v>
      </c>
      <c r="M45" s="71">
        <v>24</v>
      </c>
      <c r="N45">
        <v>2</v>
      </c>
      <c r="O45" s="71">
        <v>174</v>
      </c>
      <c r="P45" s="71">
        <v>169</v>
      </c>
      <c r="Q45" s="71">
        <v>116</v>
      </c>
      <c r="R45" s="71">
        <v>444</v>
      </c>
      <c r="S45" s="71">
        <v>224</v>
      </c>
      <c r="T45" s="71">
        <v>173</v>
      </c>
      <c r="U45" s="71">
        <v>146</v>
      </c>
      <c r="V45" s="71">
        <v>200</v>
      </c>
      <c r="W45" s="71">
        <v>74</v>
      </c>
      <c r="X45" s="71">
        <v>72</v>
      </c>
      <c r="Y45" s="71">
        <v>472</v>
      </c>
      <c r="Z45" s="71">
        <v>375</v>
      </c>
      <c r="AA45" s="71">
        <v>170</v>
      </c>
      <c r="AB45" s="71">
        <v>132</v>
      </c>
      <c r="AC45">
        <v>46</v>
      </c>
      <c r="AD45">
        <v>28</v>
      </c>
      <c r="AE45">
        <v>27</v>
      </c>
      <c r="AF45">
        <v>0</v>
      </c>
      <c r="AG45" s="71">
        <v>0</v>
      </c>
      <c r="AH45" s="71">
        <v>0</v>
      </c>
      <c r="AI45" s="71">
        <v>0</v>
      </c>
      <c r="AJ45" s="71">
        <v>0</v>
      </c>
      <c r="AK45" s="71">
        <v>0</v>
      </c>
      <c r="AL45" s="71">
        <v>0</v>
      </c>
      <c r="AM45" s="71">
        <v>0</v>
      </c>
      <c r="AN45" s="71">
        <v>0</v>
      </c>
      <c r="AO45" s="71">
        <v>0</v>
      </c>
      <c r="AP45" s="71">
        <v>0</v>
      </c>
      <c r="AQ45" s="71">
        <v>0</v>
      </c>
      <c r="AR45" s="71">
        <v>0</v>
      </c>
      <c r="AS45" s="71">
        <v>0</v>
      </c>
      <c r="AT45" s="71">
        <v>0</v>
      </c>
      <c r="AU45" s="71">
        <v>0</v>
      </c>
      <c r="AV45" s="71">
        <v>0</v>
      </c>
      <c r="AW45" s="71">
        <v>0</v>
      </c>
      <c r="AX45" s="71">
        <v>0</v>
      </c>
      <c r="AY45" s="71">
        <v>0</v>
      </c>
      <c r="AZ45" s="71">
        <v>0</v>
      </c>
      <c r="BA45" s="71">
        <v>0</v>
      </c>
      <c r="BB45" s="71">
        <v>0</v>
      </c>
      <c r="BC45" s="71">
        <v>0</v>
      </c>
    </row>
    <row r="46" spans="1:55" x14ac:dyDescent="0.25">
      <c r="A46" t="s">
        <v>38</v>
      </c>
      <c r="B46" s="71" t="s">
        <v>537</v>
      </c>
      <c r="C46" s="71" t="s">
        <v>100</v>
      </c>
      <c r="D46" s="71" t="s">
        <v>99</v>
      </c>
      <c r="E46" s="24">
        <v>45505</v>
      </c>
      <c r="F46" s="71" t="s">
        <v>429</v>
      </c>
      <c r="G46" s="71">
        <v>480</v>
      </c>
      <c r="H46" s="71">
        <v>168</v>
      </c>
      <c r="I46" s="71">
        <v>108</v>
      </c>
      <c r="J46" s="71">
        <v>379</v>
      </c>
      <c r="K46" s="71">
        <v>220</v>
      </c>
      <c r="L46" s="71">
        <v>83</v>
      </c>
      <c r="M46" s="71">
        <v>24</v>
      </c>
      <c r="N46">
        <v>2</v>
      </c>
      <c r="O46" s="71">
        <v>219</v>
      </c>
      <c r="P46" s="71">
        <v>197</v>
      </c>
      <c r="Q46" s="71">
        <v>144</v>
      </c>
      <c r="R46" s="71">
        <v>452</v>
      </c>
      <c r="S46" s="71">
        <v>248</v>
      </c>
      <c r="T46" s="71">
        <v>214</v>
      </c>
      <c r="U46" s="71">
        <v>183</v>
      </c>
      <c r="V46" s="71">
        <v>234</v>
      </c>
      <c r="W46" s="71">
        <v>102</v>
      </c>
      <c r="X46" s="71">
        <v>106</v>
      </c>
      <c r="Y46" s="71">
        <v>480</v>
      </c>
      <c r="Z46" s="71">
        <v>379</v>
      </c>
      <c r="AA46" s="71">
        <v>172</v>
      </c>
      <c r="AB46" s="71">
        <v>137</v>
      </c>
      <c r="AC46">
        <v>45</v>
      </c>
      <c r="AD46">
        <v>27</v>
      </c>
      <c r="AE46">
        <v>27</v>
      </c>
      <c r="AF46">
        <v>0</v>
      </c>
      <c r="AG46" s="71">
        <v>0</v>
      </c>
      <c r="AH46" s="71">
        <v>0</v>
      </c>
      <c r="AI46" s="71">
        <v>0</v>
      </c>
      <c r="AJ46" s="71">
        <v>0</v>
      </c>
      <c r="AK46" s="71">
        <v>0</v>
      </c>
      <c r="AL46" s="71">
        <v>0</v>
      </c>
      <c r="AM46" s="71">
        <v>0</v>
      </c>
      <c r="AN46" s="71">
        <v>0</v>
      </c>
      <c r="AO46" s="71">
        <v>0</v>
      </c>
      <c r="AP46" s="71">
        <v>0</v>
      </c>
      <c r="AQ46" s="71">
        <v>0</v>
      </c>
      <c r="AR46" s="71">
        <v>0</v>
      </c>
      <c r="AS46" s="71">
        <v>0</v>
      </c>
      <c r="AT46" s="71">
        <v>0</v>
      </c>
      <c r="AU46" s="71">
        <v>0</v>
      </c>
      <c r="AV46" s="71">
        <v>0</v>
      </c>
      <c r="AW46" s="71">
        <v>0</v>
      </c>
      <c r="AX46" s="71">
        <v>0</v>
      </c>
      <c r="AY46" s="71">
        <v>0</v>
      </c>
      <c r="AZ46" s="71">
        <v>0</v>
      </c>
      <c r="BA46" s="71">
        <v>0</v>
      </c>
      <c r="BB46" s="71">
        <v>0</v>
      </c>
      <c r="BC46" s="71">
        <v>0</v>
      </c>
    </row>
    <row r="47" spans="1:55" x14ac:dyDescent="0.25">
      <c r="A47" t="s">
        <v>38</v>
      </c>
      <c r="B47" s="71" t="s">
        <v>537</v>
      </c>
      <c r="C47" s="71" t="s">
        <v>100</v>
      </c>
      <c r="D47" s="71" t="s">
        <v>99</v>
      </c>
      <c r="E47" s="24">
        <v>45536</v>
      </c>
      <c r="F47" s="71" t="s">
        <v>429</v>
      </c>
      <c r="G47" s="71">
        <v>484</v>
      </c>
      <c r="H47" s="71">
        <v>198</v>
      </c>
      <c r="I47" s="71">
        <v>130</v>
      </c>
      <c r="J47" s="71">
        <v>383</v>
      </c>
      <c r="K47" s="71">
        <v>220</v>
      </c>
      <c r="L47" s="71">
        <v>104</v>
      </c>
      <c r="M47" s="71">
        <v>25</v>
      </c>
      <c r="N47">
        <v>4</v>
      </c>
      <c r="O47" s="71">
        <v>256</v>
      </c>
      <c r="P47" s="71">
        <v>236</v>
      </c>
      <c r="Q47" s="71">
        <v>172</v>
      </c>
      <c r="R47" s="71">
        <v>458</v>
      </c>
      <c r="S47" s="71">
        <v>273</v>
      </c>
      <c r="T47" s="71">
        <v>250</v>
      </c>
      <c r="U47" s="71">
        <v>216</v>
      </c>
      <c r="V47" s="71">
        <v>277</v>
      </c>
      <c r="W47" s="71">
        <v>124</v>
      </c>
      <c r="X47" s="71">
        <v>136</v>
      </c>
      <c r="Y47" s="71">
        <v>484</v>
      </c>
      <c r="Z47" s="71">
        <v>383</v>
      </c>
      <c r="AA47" s="71">
        <v>173</v>
      </c>
      <c r="AB47" s="71">
        <v>140</v>
      </c>
      <c r="AC47">
        <v>46</v>
      </c>
      <c r="AD47">
        <v>28</v>
      </c>
      <c r="AE47">
        <v>27</v>
      </c>
      <c r="AF47">
        <v>0</v>
      </c>
      <c r="AG47" s="71">
        <v>0</v>
      </c>
      <c r="AH47" s="71">
        <v>0</v>
      </c>
      <c r="AI47" s="71">
        <v>0</v>
      </c>
      <c r="AJ47" s="71">
        <v>0</v>
      </c>
      <c r="AK47" s="71">
        <v>0</v>
      </c>
      <c r="AL47" s="71">
        <v>0</v>
      </c>
      <c r="AM47" s="71">
        <v>0</v>
      </c>
      <c r="AN47" s="71">
        <v>0</v>
      </c>
      <c r="AO47" s="71">
        <v>0</v>
      </c>
      <c r="AP47" s="71">
        <v>0</v>
      </c>
      <c r="AQ47" s="71">
        <v>0</v>
      </c>
      <c r="AR47" s="71">
        <v>0</v>
      </c>
      <c r="AS47" s="71">
        <v>0</v>
      </c>
      <c r="AT47" s="71">
        <v>0</v>
      </c>
      <c r="AU47" s="71">
        <v>0</v>
      </c>
      <c r="AV47" s="71">
        <v>0</v>
      </c>
      <c r="AW47" s="71">
        <v>0</v>
      </c>
      <c r="AX47" s="71">
        <v>0</v>
      </c>
      <c r="AY47" s="71">
        <v>0</v>
      </c>
      <c r="AZ47" s="71">
        <v>0</v>
      </c>
      <c r="BA47" s="71">
        <v>0</v>
      </c>
      <c r="BB47" s="71">
        <v>0</v>
      </c>
      <c r="BC47" s="71">
        <v>0</v>
      </c>
    </row>
    <row r="48" spans="1:55" x14ac:dyDescent="0.25">
      <c r="A48" t="s">
        <v>38</v>
      </c>
      <c r="B48" s="71" t="s">
        <v>537</v>
      </c>
      <c r="C48" s="71" t="s">
        <v>100</v>
      </c>
      <c r="D48" s="71" t="s">
        <v>99</v>
      </c>
      <c r="E48" s="24">
        <v>45566</v>
      </c>
      <c r="F48" s="71" t="s">
        <v>429</v>
      </c>
      <c r="G48" s="71">
        <v>489</v>
      </c>
      <c r="H48" s="71">
        <v>239</v>
      </c>
      <c r="I48" s="71">
        <v>153</v>
      </c>
      <c r="J48" s="71">
        <v>388</v>
      </c>
      <c r="K48" s="71">
        <v>225</v>
      </c>
      <c r="L48" s="71">
        <v>122</v>
      </c>
      <c r="M48" s="71">
        <v>24</v>
      </c>
      <c r="N48">
        <v>5</v>
      </c>
      <c r="O48" s="71">
        <v>299</v>
      </c>
      <c r="P48" s="71">
        <v>271</v>
      </c>
      <c r="Q48" s="71">
        <v>206</v>
      </c>
      <c r="R48" s="71">
        <v>463</v>
      </c>
      <c r="S48" s="71">
        <v>304</v>
      </c>
      <c r="T48" s="71">
        <v>296</v>
      </c>
      <c r="U48" s="71">
        <v>263</v>
      </c>
      <c r="V48" s="71">
        <v>310</v>
      </c>
      <c r="W48" s="71">
        <v>159</v>
      </c>
      <c r="X48" s="71">
        <v>162</v>
      </c>
      <c r="Y48" s="71">
        <v>489</v>
      </c>
      <c r="Z48" s="71">
        <v>388</v>
      </c>
      <c r="AA48" s="71">
        <v>169</v>
      </c>
      <c r="AB48" s="71">
        <v>138</v>
      </c>
      <c r="AC48">
        <v>47</v>
      </c>
      <c r="AD48">
        <v>29</v>
      </c>
      <c r="AE48">
        <v>26</v>
      </c>
      <c r="AF48">
        <v>0</v>
      </c>
      <c r="AG48" s="71">
        <v>0</v>
      </c>
      <c r="AH48" s="71">
        <v>0</v>
      </c>
      <c r="AI48" s="71">
        <v>0</v>
      </c>
      <c r="AJ48" s="71">
        <v>0</v>
      </c>
      <c r="AK48" s="71">
        <v>0</v>
      </c>
      <c r="AL48" s="71">
        <v>0</v>
      </c>
      <c r="AM48" s="71">
        <v>0</v>
      </c>
      <c r="AN48" s="71">
        <v>0</v>
      </c>
      <c r="AO48" s="71">
        <v>0</v>
      </c>
      <c r="AP48" s="71">
        <v>0</v>
      </c>
      <c r="AQ48" s="71">
        <v>0</v>
      </c>
      <c r="AR48" s="71">
        <v>0</v>
      </c>
      <c r="AS48" s="71">
        <v>0</v>
      </c>
      <c r="AT48" s="71">
        <v>0</v>
      </c>
      <c r="AU48" s="71">
        <v>0</v>
      </c>
      <c r="AV48" s="71">
        <v>0</v>
      </c>
      <c r="AW48" s="71">
        <v>0</v>
      </c>
      <c r="AX48" s="71">
        <v>0</v>
      </c>
      <c r="AY48" s="71">
        <v>0</v>
      </c>
      <c r="AZ48" s="71">
        <v>0</v>
      </c>
      <c r="BA48" s="71">
        <v>0</v>
      </c>
      <c r="BB48" s="71">
        <v>0</v>
      </c>
      <c r="BC48" s="71">
        <v>0</v>
      </c>
    </row>
    <row r="49" spans="1:55" x14ac:dyDescent="0.25">
      <c r="A49" t="s">
        <v>38</v>
      </c>
      <c r="B49" s="71" t="s">
        <v>537</v>
      </c>
      <c r="C49" s="71" t="s">
        <v>56</v>
      </c>
      <c r="D49" s="71" t="s">
        <v>55</v>
      </c>
      <c r="E49" s="24">
        <v>45413</v>
      </c>
      <c r="F49" s="71" t="s">
        <v>430</v>
      </c>
      <c r="G49" s="71">
        <v>430</v>
      </c>
      <c r="H49" s="71">
        <v>46</v>
      </c>
      <c r="I49" s="71">
        <v>20</v>
      </c>
      <c r="J49" s="71">
        <v>386</v>
      </c>
      <c r="K49" s="71">
        <v>182</v>
      </c>
      <c r="L49" s="71">
        <v>18</v>
      </c>
      <c r="M49" s="71">
        <v>5</v>
      </c>
      <c r="N49">
        <v>0</v>
      </c>
      <c r="O49" s="71">
        <v>57</v>
      </c>
      <c r="P49" s="71">
        <v>39</v>
      </c>
      <c r="Q49" s="71">
        <v>37</v>
      </c>
      <c r="R49" s="71">
        <v>397</v>
      </c>
      <c r="S49" s="71">
        <v>55</v>
      </c>
      <c r="T49" s="71">
        <v>54</v>
      </c>
      <c r="U49" s="71">
        <v>54</v>
      </c>
      <c r="V49" s="71">
        <v>60</v>
      </c>
      <c r="W49" s="71">
        <v>5</v>
      </c>
      <c r="X49" s="71">
        <v>35</v>
      </c>
      <c r="Y49" s="71">
        <v>429</v>
      </c>
      <c r="Z49" s="71">
        <v>385</v>
      </c>
      <c r="AA49" s="71">
        <v>245</v>
      </c>
      <c r="AB49" s="71">
        <v>103</v>
      </c>
      <c r="AC49">
        <v>44</v>
      </c>
      <c r="AD49">
        <v>14</v>
      </c>
      <c r="AE49">
        <v>14</v>
      </c>
      <c r="AF49">
        <v>0</v>
      </c>
      <c r="AG49" s="71">
        <v>0</v>
      </c>
      <c r="AH49" s="71">
        <v>0</v>
      </c>
      <c r="AI49" s="71">
        <v>0</v>
      </c>
      <c r="AJ49" s="71">
        <v>0</v>
      </c>
      <c r="AK49" s="71">
        <v>0</v>
      </c>
      <c r="AL49" s="71">
        <v>0</v>
      </c>
      <c r="AM49" s="71">
        <v>0</v>
      </c>
      <c r="AN49" s="71">
        <v>0</v>
      </c>
      <c r="AO49" s="71">
        <v>0</v>
      </c>
      <c r="AP49" s="71">
        <v>0</v>
      </c>
      <c r="AQ49" s="71">
        <v>0</v>
      </c>
      <c r="AR49" s="71">
        <v>0</v>
      </c>
      <c r="AS49" s="71">
        <v>0</v>
      </c>
      <c r="AT49" s="71">
        <v>0</v>
      </c>
      <c r="AU49" s="71">
        <v>0</v>
      </c>
      <c r="AV49" s="71">
        <v>0</v>
      </c>
      <c r="AW49" s="71">
        <v>0</v>
      </c>
      <c r="AX49" s="71">
        <v>0</v>
      </c>
      <c r="AY49" s="71">
        <v>0</v>
      </c>
      <c r="AZ49" s="71">
        <v>0</v>
      </c>
      <c r="BA49" s="71">
        <v>0</v>
      </c>
      <c r="BB49" s="71">
        <v>0</v>
      </c>
      <c r="BC49" s="71">
        <v>0</v>
      </c>
    </row>
    <row r="50" spans="1:55" x14ac:dyDescent="0.25">
      <c r="A50" t="s">
        <v>38</v>
      </c>
      <c r="B50" s="71" t="s">
        <v>537</v>
      </c>
      <c r="C50" s="71" t="s">
        <v>56</v>
      </c>
      <c r="D50" s="71" t="s">
        <v>55</v>
      </c>
      <c r="E50" s="24">
        <v>45444</v>
      </c>
      <c r="F50" s="71" t="s">
        <v>430</v>
      </c>
      <c r="G50" s="71">
        <v>436</v>
      </c>
      <c r="H50" s="71">
        <v>100</v>
      </c>
      <c r="I50" s="71">
        <v>45</v>
      </c>
      <c r="J50" s="71">
        <v>390</v>
      </c>
      <c r="K50" s="71">
        <v>182</v>
      </c>
      <c r="L50" s="71">
        <v>33</v>
      </c>
      <c r="M50" s="71">
        <v>5</v>
      </c>
      <c r="N50">
        <v>0</v>
      </c>
      <c r="O50" s="71">
        <v>122</v>
      </c>
      <c r="P50" s="71">
        <v>74</v>
      </c>
      <c r="Q50" s="71">
        <v>76</v>
      </c>
      <c r="R50" s="71">
        <v>407</v>
      </c>
      <c r="S50" s="71">
        <v>85</v>
      </c>
      <c r="T50" s="71">
        <v>117</v>
      </c>
      <c r="U50" s="71">
        <v>117</v>
      </c>
      <c r="V50" s="71">
        <v>102</v>
      </c>
      <c r="W50" s="71">
        <v>22</v>
      </c>
      <c r="X50" s="71">
        <v>61</v>
      </c>
      <c r="Y50" s="71">
        <v>435</v>
      </c>
      <c r="Z50" s="71">
        <v>389</v>
      </c>
      <c r="AA50" s="71">
        <v>251</v>
      </c>
      <c r="AB50" s="71">
        <v>149</v>
      </c>
      <c r="AC50">
        <v>44</v>
      </c>
      <c r="AD50">
        <v>20</v>
      </c>
      <c r="AE50">
        <v>15</v>
      </c>
      <c r="AF50">
        <v>0</v>
      </c>
      <c r="AG50" s="71">
        <v>0</v>
      </c>
      <c r="AH50" s="71">
        <v>0</v>
      </c>
      <c r="AI50" s="71">
        <v>0</v>
      </c>
      <c r="AJ50" s="71">
        <v>0</v>
      </c>
      <c r="AK50" s="71">
        <v>0</v>
      </c>
      <c r="AL50" s="71">
        <v>0</v>
      </c>
      <c r="AM50" s="71">
        <v>0</v>
      </c>
      <c r="AN50" s="71">
        <v>0</v>
      </c>
      <c r="AO50" s="71">
        <v>0</v>
      </c>
      <c r="AP50" s="71">
        <v>0</v>
      </c>
      <c r="AQ50" s="71">
        <v>0</v>
      </c>
      <c r="AR50" s="71">
        <v>0</v>
      </c>
      <c r="AS50" s="71">
        <v>0</v>
      </c>
      <c r="AT50" s="71">
        <v>0</v>
      </c>
      <c r="AU50" s="71">
        <v>0</v>
      </c>
      <c r="AV50" s="71">
        <v>0</v>
      </c>
      <c r="AW50" s="71">
        <v>0</v>
      </c>
      <c r="AX50" s="71">
        <v>0</v>
      </c>
      <c r="AY50" s="71">
        <v>0</v>
      </c>
      <c r="AZ50" s="71">
        <v>0</v>
      </c>
      <c r="BA50" s="71">
        <v>0</v>
      </c>
      <c r="BB50" s="71">
        <v>0</v>
      </c>
      <c r="BC50" s="71">
        <v>0</v>
      </c>
    </row>
    <row r="51" spans="1:55" x14ac:dyDescent="0.25">
      <c r="A51" t="s">
        <v>38</v>
      </c>
      <c r="B51" s="71" t="s">
        <v>537</v>
      </c>
      <c r="C51" s="71" t="s">
        <v>56</v>
      </c>
      <c r="D51" s="71" t="s">
        <v>55</v>
      </c>
      <c r="E51" s="24">
        <v>45474</v>
      </c>
      <c r="F51" s="71" t="s">
        <v>430</v>
      </c>
      <c r="G51" s="71">
        <v>437</v>
      </c>
      <c r="H51" s="71">
        <v>146</v>
      </c>
      <c r="I51" s="71">
        <v>69</v>
      </c>
      <c r="J51" s="71">
        <v>391</v>
      </c>
      <c r="K51" s="71">
        <v>185</v>
      </c>
      <c r="L51" s="71">
        <v>43</v>
      </c>
      <c r="M51" s="71">
        <v>5</v>
      </c>
      <c r="N51">
        <v>0</v>
      </c>
      <c r="O51" s="71">
        <v>175</v>
      </c>
      <c r="P51" s="71">
        <v>114</v>
      </c>
      <c r="Q51" s="71">
        <v>124</v>
      </c>
      <c r="R51" s="71">
        <v>416</v>
      </c>
      <c r="S51" s="71">
        <v>120</v>
      </c>
      <c r="T51" s="71">
        <v>167</v>
      </c>
      <c r="U51" s="71">
        <v>165</v>
      </c>
      <c r="V51" s="71">
        <v>148</v>
      </c>
      <c r="W51" s="71">
        <v>55</v>
      </c>
      <c r="X51" s="71">
        <v>86</v>
      </c>
      <c r="Y51" s="71">
        <v>436</v>
      </c>
      <c r="Z51" s="71">
        <v>390</v>
      </c>
      <c r="AA51" s="71">
        <v>254</v>
      </c>
      <c r="AB51" s="71">
        <v>167</v>
      </c>
      <c r="AC51">
        <v>46</v>
      </c>
      <c r="AD51">
        <v>21</v>
      </c>
      <c r="AE51">
        <v>14</v>
      </c>
      <c r="AF51">
        <v>0</v>
      </c>
      <c r="AG51" s="71">
        <v>0</v>
      </c>
      <c r="AH51" s="71">
        <v>0</v>
      </c>
      <c r="AI51" s="71">
        <v>0</v>
      </c>
      <c r="AJ51" s="71">
        <v>0</v>
      </c>
      <c r="AK51" s="71">
        <v>0</v>
      </c>
      <c r="AL51" s="71">
        <v>0</v>
      </c>
      <c r="AM51" s="71">
        <v>0</v>
      </c>
      <c r="AN51" s="71">
        <v>0</v>
      </c>
      <c r="AO51" s="71">
        <v>0</v>
      </c>
      <c r="AP51" s="71">
        <v>0</v>
      </c>
      <c r="AQ51" s="71">
        <v>0</v>
      </c>
      <c r="AR51" s="71">
        <v>0</v>
      </c>
      <c r="AS51" s="71">
        <v>0</v>
      </c>
      <c r="AT51" s="71">
        <v>0</v>
      </c>
      <c r="AU51" s="71">
        <v>0</v>
      </c>
      <c r="AV51" s="71">
        <v>0</v>
      </c>
      <c r="AW51" s="71">
        <v>0</v>
      </c>
      <c r="AX51" s="71">
        <v>0</v>
      </c>
      <c r="AY51" s="71">
        <v>0</v>
      </c>
      <c r="AZ51" s="71">
        <v>0</v>
      </c>
      <c r="BA51" s="71">
        <v>0</v>
      </c>
      <c r="BB51" s="71">
        <v>0</v>
      </c>
      <c r="BC51" s="71">
        <v>0</v>
      </c>
    </row>
    <row r="52" spans="1:55" x14ac:dyDescent="0.25">
      <c r="A52" t="s">
        <v>38</v>
      </c>
      <c r="B52" s="71" t="s">
        <v>537</v>
      </c>
      <c r="C52" s="71" t="s">
        <v>56</v>
      </c>
      <c r="D52" s="71" t="s">
        <v>55</v>
      </c>
      <c r="E52" s="24">
        <v>45505</v>
      </c>
      <c r="F52" s="71" t="s">
        <v>430</v>
      </c>
      <c r="G52" s="71">
        <v>428</v>
      </c>
      <c r="H52" s="71">
        <v>181</v>
      </c>
      <c r="I52" s="71">
        <v>89</v>
      </c>
      <c r="J52" s="71">
        <v>382</v>
      </c>
      <c r="K52" s="71">
        <v>181</v>
      </c>
      <c r="L52" s="71">
        <v>51</v>
      </c>
      <c r="M52" s="71">
        <v>5</v>
      </c>
      <c r="N52">
        <v>0</v>
      </c>
      <c r="O52" s="71">
        <v>212</v>
      </c>
      <c r="P52" s="71">
        <v>132</v>
      </c>
      <c r="Q52" s="71">
        <v>148</v>
      </c>
      <c r="R52" s="71">
        <v>412</v>
      </c>
      <c r="S52" s="71">
        <v>134</v>
      </c>
      <c r="T52" s="71">
        <v>203</v>
      </c>
      <c r="U52" s="71">
        <v>202</v>
      </c>
      <c r="V52" s="71">
        <v>177</v>
      </c>
      <c r="W52" s="71">
        <v>70</v>
      </c>
      <c r="X52" s="71">
        <v>116</v>
      </c>
      <c r="Y52" s="71">
        <v>427</v>
      </c>
      <c r="Z52" s="71">
        <v>381</v>
      </c>
      <c r="AA52" s="71">
        <v>251</v>
      </c>
      <c r="AB52" s="71">
        <v>172</v>
      </c>
      <c r="AC52">
        <v>46</v>
      </c>
      <c r="AD52">
        <v>21</v>
      </c>
      <c r="AE52">
        <v>13</v>
      </c>
      <c r="AF52">
        <v>0</v>
      </c>
      <c r="AG52" s="71">
        <v>0</v>
      </c>
      <c r="AH52" s="71">
        <v>0</v>
      </c>
      <c r="AI52" s="71">
        <v>0</v>
      </c>
      <c r="AJ52" s="71">
        <v>0</v>
      </c>
      <c r="AK52" s="71">
        <v>0</v>
      </c>
      <c r="AL52" s="71">
        <v>0</v>
      </c>
      <c r="AM52" s="71">
        <v>0</v>
      </c>
      <c r="AN52" s="71">
        <v>0</v>
      </c>
      <c r="AO52" s="71">
        <v>0</v>
      </c>
      <c r="AP52" s="71">
        <v>0</v>
      </c>
      <c r="AQ52" s="71">
        <v>0</v>
      </c>
      <c r="AR52" s="71">
        <v>0</v>
      </c>
      <c r="AS52" s="71">
        <v>0</v>
      </c>
      <c r="AT52" s="71">
        <v>0</v>
      </c>
      <c r="AU52" s="71">
        <v>0</v>
      </c>
      <c r="AV52" s="71">
        <v>0</v>
      </c>
      <c r="AW52" s="71">
        <v>0</v>
      </c>
      <c r="AX52" s="71">
        <v>0</v>
      </c>
      <c r="AY52" s="71">
        <v>0</v>
      </c>
      <c r="AZ52" s="71">
        <v>0</v>
      </c>
      <c r="BA52" s="71">
        <v>0</v>
      </c>
      <c r="BB52" s="71">
        <v>0</v>
      </c>
      <c r="BC52" s="71">
        <v>0</v>
      </c>
    </row>
    <row r="53" spans="1:55" x14ac:dyDescent="0.25">
      <c r="A53" t="s">
        <v>38</v>
      </c>
      <c r="B53" s="71" t="s">
        <v>537</v>
      </c>
      <c r="C53" s="71" t="s">
        <v>56</v>
      </c>
      <c r="D53" s="71" t="s">
        <v>55</v>
      </c>
      <c r="E53" s="24">
        <v>45536</v>
      </c>
      <c r="F53" s="71" t="s">
        <v>430</v>
      </c>
      <c r="G53" s="71">
        <v>429</v>
      </c>
      <c r="H53" s="71">
        <v>211</v>
      </c>
      <c r="I53" s="71">
        <v>109</v>
      </c>
      <c r="J53" s="71">
        <v>384</v>
      </c>
      <c r="K53" s="71">
        <v>179</v>
      </c>
      <c r="L53" s="71">
        <v>63</v>
      </c>
      <c r="M53" s="71">
        <v>5</v>
      </c>
      <c r="N53">
        <v>0</v>
      </c>
      <c r="O53" s="71">
        <v>240</v>
      </c>
      <c r="P53" s="71">
        <v>181</v>
      </c>
      <c r="Q53" s="71">
        <v>178</v>
      </c>
      <c r="R53" s="71">
        <v>413</v>
      </c>
      <c r="S53" s="71">
        <v>180</v>
      </c>
      <c r="T53" s="71">
        <v>236</v>
      </c>
      <c r="U53" s="71">
        <v>233</v>
      </c>
      <c r="V53" s="71">
        <v>224</v>
      </c>
      <c r="W53" s="71">
        <v>108</v>
      </c>
      <c r="X53" s="71">
        <v>147</v>
      </c>
      <c r="Y53" s="71">
        <v>428</v>
      </c>
      <c r="Z53" s="71">
        <v>383</v>
      </c>
      <c r="AA53" s="71">
        <v>249</v>
      </c>
      <c r="AB53" s="71">
        <v>169</v>
      </c>
      <c r="AC53">
        <v>46</v>
      </c>
      <c r="AD53">
        <v>21</v>
      </c>
      <c r="AE53">
        <v>12</v>
      </c>
      <c r="AF53">
        <v>0</v>
      </c>
      <c r="AG53" s="71">
        <v>0</v>
      </c>
      <c r="AH53" s="71">
        <v>0</v>
      </c>
      <c r="AI53" s="71">
        <v>0</v>
      </c>
      <c r="AJ53" s="71">
        <v>0</v>
      </c>
      <c r="AK53" s="71">
        <v>0</v>
      </c>
      <c r="AL53" s="71">
        <v>0</v>
      </c>
      <c r="AM53" s="71">
        <v>0</v>
      </c>
      <c r="AN53" s="71">
        <v>0</v>
      </c>
      <c r="AO53" s="71">
        <v>0</v>
      </c>
      <c r="AP53" s="71">
        <v>0</v>
      </c>
      <c r="AQ53" s="71">
        <v>0</v>
      </c>
      <c r="AR53" s="71">
        <v>0</v>
      </c>
      <c r="AS53" s="71">
        <v>0</v>
      </c>
      <c r="AT53" s="71">
        <v>0</v>
      </c>
      <c r="AU53" s="71">
        <v>0</v>
      </c>
      <c r="AV53" s="71">
        <v>0</v>
      </c>
      <c r="AW53" s="71">
        <v>0</v>
      </c>
      <c r="AX53" s="71">
        <v>0</v>
      </c>
      <c r="AY53" s="71">
        <v>0</v>
      </c>
      <c r="AZ53" s="71">
        <v>0</v>
      </c>
      <c r="BA53" s="71">
        <v>0</v>
      </c>
      <c r="BB53" s="71">
        <v>0</v>
      </c>
      <c r="BC53" s="71">
        <v>0</v>
      </c>
    </row>
    <row r="54" spans="1:55" x14ac:dyDescent="0.25">
      <c r="A54" t="s">
        <v>38</v>
      </c>
      <c r="B54" s="71" t="s">
        <v>537</v>
      </c>
      <c r="C54" s="71" t="s">
        <v>56</v>
      </c>
      <c r="D54" s="71" t="s">
        <v>55</v>
      </c>
      <c r="E54" s="24">
        <v>45566</v>
      </c>
      <c r="F54" s="71" t="s">
        <v>430</v>
      </c>
      <c r="G54" s="71">
        <v>427</v>
      </c>
      <c r="H54" s="71">
        <v>241</v>
      </c>
      <c r="I54" s="71">
        <v>125</v>
      </c>
      <c r="J54" s="71">
        <v>383</v>
      </c>
      <c r="K54" s="71">
        <v>178</v>
      </c>
      <c r="L54" s="71">
        <v>73</v>
      </c>
      <c r="M54" s="71">
        <v>5</v>
      </c>
      <c r="N54">
        <v>0</v>
      </c>
      <c r="O54" s="71">
        <v>276</v>
      </c>
      <c r="P54" s="71">
        <v>224</v>
      </c>
      <c r="Q54" s="71">
        <v>220</v>
      </c>
      <c r="R54" s="71">
        <v>411</v>
      </c>
      <c r="S54" s="71">
        <v>224</v>
      </c>
      <c r="T54" s="71">
        <v>272</v>
      </c>
      <c r="U54" s="71">
        <v>270</v>
      </c>
      <c r="V54" s="71">
        <v>271</v>
      </c>
      <c r="W54" s="71">
        <v>147</v>
      </c>
      <c r="X54" s="71">
        <v>171</v>
      </c>
      <c r="Y54" s="71">
        <v>427</v>
      </c>
      <c r="Z54" s="71">
        <v>383</v>
      </c>
      <c r="AA54" s="71">
        <v>248</v>
      </c>
      <c r="AB54" s="71">
        <v>168</v>
      </c>
      <c r="AC54">
        <v>47</v>
      </c>
      <c r="AD54">
        <v>21</v>
      </c>
      <c r="AE54">
        <v>12</v>
      </c>
      <c r="AF54">
        <v>0</v>
      </c>
      <c r="AG54" s="71">
        <v>0</v>
      </c>
      <c r="AH54" s="71">
        <v>0</v>
      </c>
      <c r="AI54" s="71">
        <v>0</v>
      </c>
      <c r="AJ54" s="71">
        <v>0</v>
      </c>
      <c r="AK54" s="71">
        <v>0</v>
      </c>
      <c r="AL54" s="71">
        <v>0</v>
      </c>
      <c r="AM54" s="71">
        <v>0</v>
      </c>
      <c r="AN54" s="71">
        <v>0</v>
      </c>
      <c r="AO54" s="71">
        <v>0</v>
      </c>
      <c r="AP54" s="71">
        <v>0</v>
      </c>
      <c r="AQ54" s="71">
        <v>0</v>
      </c>
      <c r="AR54" s="71">
        <v>0</v>
      </c>
      <c r="AS54" s="71">
        <v>0</v>
      </c>
      <c r="AT54" s="71">
        <v>0</v>
      </c>
      <c r="AU54" s="71">
        <v>0</v>
      </c>
      <c r="AV54" s="71">
        <v>0</v>
      </c>
      <c r="AW54" s="71">
        <v>0</v>
      </c>
      <c r="AX54" s="71">
        <v>0</v>
      </c>
      <c r="AY54" s="71">
        <v>0</v>
      </c>
      <c r="AZ54" s="71">
        <v>0</v>
      </c>
      <c r="BA54" s="71">
        <v>0</v>
      </c>
      <c r="BB54" s="71">
        <v>0</v>
      </c>
      <c r="BC54" s="71">
        <v>0</v>
      </c>
    </row>
    <row r="55" spans="1:55" x14ac:dyDescent="0.25">
      <c r="A55" t="s">
        <v>38</v>
      </c>
      <c r="B55" s="71" t="s">
        <v>537</v>
      </c>
      <c r="C55" s="71" t="s">
        <v>86</v>
      </c>
      <c r="D55" s="71" t="s">
        <v>85</v>
      </c>
      <c r="E55" s="24">
        <v>45413</v>
      </c>
      <c r="F55" s="71" t="s">
        <v>431</v>
      </c>
      <c r="G55" s="71">
        <v>299</v>
      </c>
      <c r="H55" s="71">
        <v>16</v>
      </c>
      <c r="I55" s="71">
        <v>8</v>
      </c>
      <c r="J55" s="71">
        <v>267</v>
      </c>
      <c r="K55" s="71">
        <v>145</v>
      </c>
      <c r="L55" s="71">
        <v>13</v>
      </c>
      <c r="M55" s="71">
        <v>17</v>
      </c>
      <c r="N55">
        <v>1</v>
      </c>
      <c r="O55" s="71">
        <v>26</v>
      </c>
      <c r="P55" s="71">
        <v>29</v>
      </c>
      <c r="Q55" s="71">
        <v>10</v>
      </c>
      <c r="R55" s="71">
        <v>271</v>
      </c>
      <c r="S55" s="71">
        <v>29</v>
      </c>
      <c r="T55" s="71">
        <v>22</v>
      </c>
      <c r="U55" s="71">
        <v>10</v>
      </c>
      <c r="V55" s="71">
        <v>47</v>
      </c>
      <c r="W55" s="71">
        <v>0</v>
      </c>
      <c r="X55" s="71">
        <v>11</v>
      </c>
      <c r="Y55" s="71">
        <v>299</v>
      </c>
      <c r="Z55" s="71">
        <v>267</v>
      </c>
      <c r="AA55" s="71">
        <v>124</v>
      </c>
      <c r="AB55" s="71">
        <v>58</v>
      </c>
      <c r="AC55">
        <v>36</v>
      </c>
      <c r="AD55">
        <v>14</v>
      </c>
      <c r="AE55">
        <v>19</v>
      </c>
      <c r="AF55">
        <v>0</v>
      </c>
      <c r="AG55" s="71">
        <v>0</v>
      </c>
      <c r="AH55" s="71">
        <v>0</v>
      </c>
      <c r="AI55" s="71">
        <v>0</v>
      </c>
      <c r="AJ55" s="71">
        <v>0</v>
      </c>
      <c r="AK55" s="71">
        <v>0</v>
      </c>
      <c r="AL55" s="71">
        <v>0</v>
      </c>
      <c r="AM55" s="71">
        <v>0</v>
      </c>
      <c r="AN55" s="71">
        <v>0</v>
      </c>
      <c r="AO55" s="71">
        <v>0</v>
      </c>
      <c r="AP55" s="71">
        <v>0</v>
      </c>
      <c r="AQ55" s="71">
        <v>0</v>
      </c>
      <c r="AR55" s="71">
        <v>0</v>
      </c>
      <c r="AS55" s="71">
        <v>0</v>
      </c>
      <c r="AT55" s="71">
        <v>0</v>
      </c>
      <c r="AU55" s="71">
        <v>0</v>
      </c>
      <c r="AV55" s="71">
        <v>0</v>
      </c>
      <c r="AW55" s="71">
        <v>0</v>
      </c>
      <c r="AX55" s="71">
        <v>0</v>
      </c>
      <c r="AY55" s="71">
        <v>0</v>
      </c>
      <c r="AZ55" s="71">
        <v>0</v>
      </c>
      <c r="BA55" s="71">
        <v>0</v>
      </c>
      <c r="BB55" s="71">
        <v>0</v>
      </c>
      <c r="BC55" s="71">
        <v>0</v>
      </c>
    </row>
    <row r="56" spans="1:55" x14ac:dyDescent="0.25">
      <c r="A56" t="s">
        <v>38</v>
      </c>
      <c r="B56" s="71" t="s">
        <v>537</v>
      </c>
      <c r="C56" s="71" t="s">
        <v>86</v>
      </c>
      <c r="D56" s="71" t="s">
        <v>85</v>
      </c>
      <c r="E56" s="24">
        <v>45444</v>
      </c>
      <c r="F56" s="71" t="s">
        <v>431</v>
      </c>
      <c r="G56" s="71">
        <v>303</v>
      </c>
      <c r="H56" s="71">
        <v>60</v>
      </c>
      <c r="I56" s="71">
        <v>34</v>
      </c>
      <c r="J56" s="71">
        <v>272</v>
      </c>
      <c r="K56" s="71">
        <v>149</v>
      </c>
      <c r="L56" s="71">
        <v>29</v>
      </c>
      <c r="M56" s="71">
        <v>18</v>
      </c>
      <c r="N56">
        <v>2</v>
      </c>
      <c r="O56" s="71">
        <v>76</v>
      </c>
      <c r="P56" s="71">
        <v>88</v>
      </c>
      <c r="Q56" s="71">
        <v>43</v>
      </c>
      <c r="R56" s="71">
        <v>282</v>
      </c>
      <c r="S56" s="71">
        <v>73</v>
      </c>
      <c r="T56" s="71">
        <v>72</v>
      </c>
      <c r="U56" s="71">
        <v>54</v>
      </c>
      <c r="V56" s="71">
        <v>95</v>
      </c>
      <c r="W56" s="71">
        <v>20</v>
      </c>
      <c r="X56" s="71">
        <v>28</v>
      </c>
      <c r="Y56" s="71">
        <v>303</v>
      </c>
      <c r="Z56" s="71">
        <v>272</v>
      </c>
      <c r="AA56" s="71">
        <v>130</v>
      </c>
      <c r="AB56" s="71">
        <v>95</v>
      </c>
      <c r="AC56">
        <v>37</v>
      </c>
      <c r="AD56">
        <v>15</v>
      </c>
      <c r="AE56">
        <v>19</v>
      </c>
      <c r="AF56">
        <v>0</v>
      </c>
      <c r="AG56" s="71">
        <v>0</v>
      </c>
      <c r="AH56" s="71">
        <v>0</v>
      </c>
      <c r="AI56" s="71">
        <v>0</v>
      </c>
      <c r="AJ56" s="71">
        <v>0</v>
      </c>
      <c r="AK56" s="71">
        <v>0</v>
      </c>
      <c r="AL56" s="71">
        <v>0</v>
      </c>
      <c r="AM56" s="71">
        <v>0</v>
      </c>
      <c r="AN56" s="71">
        <v>0</v>
      </c>
      <c r="AO56" s="71">
        <v>0</v>
      </c>
      <c r="AP56" s="71">
        <v>0</v>
      </c>
      <c r="AQ56" s="71">
        <v>0</v>
      </c>
      <c r="AR56" s="71">
        <v>0</v>
      </c>
      <c r="AS56" s="71">
        <v>0</v>
      </c>
      <c r="AT56" s="71">
        <v>0</v>
      </c>
      <c r="AU56" s="71">
        <v>0</v>
      </c>
      <c r="AV56" s="71">
        <v>0</v>
      </c>
      <c r="AW56" s="71">
        <v>0</v>
      </c>
      <c r="AX56" s="71">
        <v>0</v>
      </c>
      <c r="AY56" s="71">
        <v>0</v>
      </c>
      <c r="AZ56" s="71">
        <v>0</v>
      </c>
      <c r="BA56" s="71">
        <v>0</v>
      </c>
      <c r="BB56" s="71">
        <v>0</v>
      </c>
      <c r="BC56" s="71">
        <v>0</v>
      </c>
    </row>
    <row r="57" spans="1:55" x14ac:dyDescent="0.25">
      <c r="A57" t="s">
        <v>38</v>
      </c>
      <c r="B57" s="71" t="s">
        <v>537</v>
      </c>
      <c r="C57" s="71" t="s">
        <v>86</v>
      </c>
      <c r="D57" s="71" t="s">
        <v>85</v>
      </c>
      <c r="E57" s="24">
        <v>45474</v>
      </c>
      <c r="F57" s="71" t="s">
        <v>431</v>
      </c>
      <c r="G57" s="71">
        <v>299</v>
      </c>
      <c r="H57" s="71">
        <v>106</v>
      </c>
      <c r="I57" s="71">
        <v>59</v>
      </c>
      <c r="J57" s="71">
        <v>269</v>
      </c>
      <c r="K57" s="71">
        <v>147</v>
      </c>
      <c r="L57" s="71">
        <v>62</v>
      </c>
      <c r="M57" s="71">
        <v>18</v>
      </c>
      <c r="N57">
        <v>5</v>
      </c>
      <c r="O57" s="71">
        <v>121</v>
      </c>
      <c r="P57" s="71">
        <v>132</v>
      </c>
      <c r="Q57" s="71">
        <v>80</v>
      </c>
      <c r="R57" s="71">
        <v>279</v>
      </c>
      <c r="S57" s="71">
        <v>107</v>
      </c>
      <c r="T57" s="71">
        <v>122</v>
      </c>
      <c r="U57" s="71">
        <v>97</v>
      </c>
      <c r="V57" s="71">
        <v>163</v>
      </c>
      <c r="W57" s="71">
        <v>45</v>
      </c>
      <c r="X57" s="71">
        <v>49</v>
      </c>
      <c r="Y57" s="71">
        <v>299</v>
      </c>
      <c r="Z57" s="71">
        <v>269</v>
      </c>
      <c r="AA57" s="71">
        <v>131</v>
      </c>
      <c r="AB57" s="71">
        <v>102</v>
      </c>
      <c r="AC57">
        <v>37</v>
      </c>
      <c r="AD57">
        <v>17</v>
      </c>
      <c r="AE57">
        <v>17</v>
      </c>
      <c r="AF57">
        <v>0</v>
      </c>
      <c r="AG57" s="71">
        <v>0</v>
      </c>
      <c r="AH57" s="71">
        <v>0</v>
      </c>
      <c r="AI57" s="71">
        <v>0</v>
      </c>
      <c r="AJ57" s="71">
        <v>0</v>
      </c>
      <c r="AK57" s="71">
        <v>0</v>
      </c>
      <c r="AL57" s="71">
        <v>0</v>
      </c>
      <c r="AM57" s="71">
        <v>0</v>
      </c>
      <c r="AN57" s="71">
        <v>0</v>
      </c>
      <c r="AO57" s="71">
        <v>0</v>
      </c>
      <c r="AP57" s="71">
        <v>0</v>
      </c>
      <c r="AQ57" s="71">
        <v>0</v>
      </c>
      <c r="AR57" s="71">
        <v>0</v>
      </c>
      <c r="AS57" s="71">
        <v>0</v>
      </c>
      <c r="AT57" s="71">
        <v>0</v>
      </c>
      <c r="AU57" s="71">
        <v>0</v>
      </c>
      <c r="AV57" s="71">
        <v>0</v>
      </c>
      <c r="AW57" s="71">
        <v>0</v>
      </c>
      <c r="AX57" s="71">
        <v>0</v>
      </c>
      <c r="AY57" s="71">
        <v>0</v>
      </c>
      <c r="AZ57" s="71">
        <v>0</v>
      </c>
      <c r="BA57" s="71">
        <v>0</v>
      </c>
      <c r="BB57" s="71">
        <v>0</v>
      </c>
      <c r="BC57" s="71">
        <v>0</v>
      </c>
    </row>
    <row r="58" spans="1:55" x14ac:dyDescent="0.25">
      <c r="A58" t="s">
        <v>38</v>
      </c>
      <c r="B58" s="71" t="s">
        <v>537</v>
      </c>
      <c r="C58" s="71" t="s">
        <v>86</v>
      </c>
      <c r="D58" s="71" t="s">
        <v>85</v>
      </c>
      <c r="E58" s="24">
        <v>45505</v>
      </c>
      <c r="F58" s="71" t="s">
        <v>431</v>
      </c>
      <c r="G58" s="71">
        <v>297</v>
      </c>
      <c r="H58" s="71">
        <v>141</v>
      </c>
      <c r="I58" s="71">
        <v>80</v>
      </c>
      <c r="J58" s="71">
        <v>267</v>
      </c>
      <c r="K58" s="71">
        <v>145</v>
      </c>
      <c r="L58" s="71">
        <v>72</v>
      </c>
      <c r="M58" s="71">
        <v>18</v>
      </c>
      <c r="N58">
        <v>8</v>
      </c>
      <c r="O58" s="71">
        <v>159</v>
      </c>
      <c r="P58" s="71">
        <v>176</v>
      </c>
      <c r="Q58" s="71">
        <v>104</v>
      </c>
      <c r="R58" s="71">
        <v>285</v>
      </c>
      <c r="S58" s="71">
        <v>152</v>
      </c>
      <c r="T58" s="71">
        <v>160</v>
      </c>
      <c r="U58" s="71">
        <v>129</v>
      </c>
      <c r="V58" s="71">
        <v>199</v>
      </c>
      <c r="W58" s="71">
        <v>74</v>
      </c>
      <c r="X58" s="71">
        <v>82</v>
      </c>
      <c r="Y58" s="71">
        <v>297</v>
      </c>
      <c r="Z58" s="71">
        <v>267</v>
      </c>
      <c r="AA58" s="71">
        <v>128</v>
      </c>
      <c r="AB58" s="71">
        <v>100</v>
      </c>
      <c r="AC58">
        <v>37</v>
      </c>
      <c r="AD58">
        <v>18</v>
      </c>
      <c r="AE58">
        <v>17</v>
      </c>
      <c r="AF58">
        <v>0</v>
      </c>
      <c r="AG58" s="71">
        <v>0</v>
      </c>
      <c r="AH58" s="71">
        <v>0</v>
      </c>
      <c r="AI58" s="71">
        <v>0</v>
      </c>
      <c r="AJ58" s="71">
        <v>0</v>
      </c>
      <c r="AK58" s="71">
        <v>0</v>
      </c>
      <c r="AL58" s="71">
        <v>0</v>
      </c>
      <c r="AM58" s="71">
        <v>0</v>
      </c>
      <c r="AN58" s="71">
        <v>0</v>
      </c>
      <c r="AO58" s="71">
        <v>0</v>
      </c>
      <c r="AP58" s="71">
        <v>0</v>
      </c>
      <c r="AQ58" s="71">
        <v>0</v>
      </c>
      <c r="AR58" s="71">
        <v>0</v>
      </c>
      <c r="AS58" s="71">
        <v>0</v>
      </c>
      <c r="AT58" s="71">
        <v>0</v>
      </c>
      <c r="AU58" s="71">
        <v>0</v>
      </c>
      <c r="AV58" s="71">
        <v>0</v>
      </c>
      <c r="AW58" s="71">
        <v>0</v>
      </c>
      <c r="AX58" s="71">
        <v>0</v>
      </c>
      <c r="AY58" s="71">
        <v>0</v>
      </c>
      <c r="AZ58" s="71">
        <v>0</v>
      </c>
      <c r="BA58" s="71">
        <v>0</v>
      </c>
      <c r="BB58" s="71">
        <v>0</v>
      </c>
      <c r="BC58" s="71">
        <v>0</v>
      </c>
    </row>
    <row r="59" spans="1:55" x14ac:dyDescent="0.25">
      <c r="A59" t="s">
        <v>38</v>
      </c>
      <c r="B59" s="71" t="s">
        <v>537</v>
      </c>
      <c r="C59" s="71" t="s">
        <v>86</v>
      </c>
      <c r="D59" s="71" t="s">
        <v>85</v>
      </c>
      <c r="E59" s="24">
        <v>45536</v>
      </c>
      <c r="F59" s="71" t="s">
        <v>431</v>
      </c>
      <c r="G59" s="71">
        <v>300</v>
      </c>
      <c r="H59" s="71">
        <v>165</v>
      </c>
      <c r="I59" s="71">
        <v>95</v>
      </c>
      <c r="J59" s="71">
        <v>269</v>
      </c>
      <c r="K59" s="71">
        <v>145</v>
      </c>
      <c r="L59" s="71">
        <v>101</v>
      </c>
      <c r="M59" s="71">
        <v>19</v>
      </c>
      <c r="N59">
        <v>8</v>
      </c>
      <c r="O59" s="71">
        <v>188</v>
      </c>
      <c r="P59" s="71">
        <v>207</v>
      </c>
      <c r="Q59" s="71">
        <v>128</v>
      </c>
      <c r="R59" s="71">
        <v>290</v>
      </c>
      <c r="S59" s="71">
        <v>190</v>
      </c>
      <c r="T59" s="71">
        <v>189</v>
      </c>
      <c r="U59" s="71">
        <v>156</v>
      </c>
      <c r="V59" s="71">
        <v>243</v>
      </c>
      <c r="W59" s="71">
        <v>95</v>
      </c>
      <c r="X59" s="71">
        <v>97</v>
      </c>
      <c r="Y59" s="71">
        <v>300</v>
      </c>
      <c r="Z59" s="71">
        <v>269</v>
      </c>
      <c r="AA59" s="71">
        <v>125</v>
      </c>
      <c r="AB59" s="71">
        <v>99</v>
      </c>
      <c r="AC59">
        <v>37</v>
      </c>
      <c r="AD59">
        <v>19</v>
      </c>
      <c r="AE59">
        <v>18</v>
      </c>
      <c r="AF59">
        <v>0</v>
      </c>
      <c r="AG59" s="71">
        <v>0</v>
      </c>
      <c r="AH59" s="71">
        <v>0</v>
      </c>
      <c r="AI59" s="71">
        <v>0</v>
      </c>
      <c r="AJ59" s="71">
        <v>0</v>
      </c>
      <c r="AK59" s="71">
        <v>0</v>
      </c>
      <c r="AL59" s="71">
        <v>0</v>
      </c>
      <c r="AM59" s="71">
        <v>0</v>
      </c>
      <c r="AN59" s="71">
        <v>0</v>
      </c>
      <c r="AO59" s="71">
        <v>0</v>
      </c>
      <c r="AP59" s="71">
        <v>0</v>
      </c>
      <c r="AQ59" s="71">
        <v>0</v>
      </c>
      <c r="AR59" s="71">
        <v>0</v>
      </c>
      <c r="AS59" s="71">
        <v>0</v>
      </c>
      <c r="AT59" s="71">
        <v>0</v>
      </c>
      <c r="AU59" s="71">
        <v>0</v>
      </c>
      <c r="AV59" s="71">
        <v>0</v>
      </c>
      <c r="AW59" s="71">
        <v>0</v>
      </c>
      <c r="AX59" s="71">
        <v>0</v>
      </c>
      <c r="AY59" s="71">
        <v>0</v>
      </c>
      <c r="AZ59" s="71">
        <v>0</v>
      </c>
      <c r="BA59" s="71">
        <v>0</v>
      </c>
      <c r="BB59" s="71">
        <v>0</v>
      </c>
      <c r="BC59" s="71">
        <v>0</v>
      </c>
    </row>
    <row r="60" spans="1:55" x14ac:dyDescent="0.25">
      <c r="A60" t="s">
        <v>38</v>
      </c>
      <c r="B60" s="71" t="s">
        <v>537</v>
      </c>
      <c r="C60" s="71" t="s">
        <v>86</v>
      </c>
      <c r="D60" s="71" t="s">
        <v>85</v>
      </c>
      <c r="E60" s="24">
        <v>45566</v>
      </c>
      <c r="F60" s="71" t="s">
        <v>431</v>
      </c>
      <c r="G60" s="71">
        <v>298</v>
      </c>
      <c r="H60" s="71">
        <v>183</v>
      </c>
      <c r="I60" s="71">
        <v>104</v>
      </c>
      <c r="J60" s="71">
        <v>267</v>
      </c>
      <c r="K60" s="71">
        <v>145</v>
      </c>
      <c r="L60" s="71">
        <v>105</v>
      </c>
      <c r="M60" s="71">
        <v>19</v>
      </c>
      <c r="N60">
        <v>9</v>
      </c>
      <c r="O60" s="71">
        <v>205</v>
      </c>
      <c r="P60" s="71">
        <v>226</v>
      </c>
      <c r="Q60" s="71">
        <v>150</v>
      </c>
      <c r="R60" s="71">
        <v>290</v>
      </c>
      <c r="S60" s="71">
        <v>214</v>
      </c>
      <c r="T60" s="71">
        <v>208</v>
      </c>
      <c r="U60" s="71">
        <v>184</v>
      </c>
      <c r="V60" s="71">
        <v>254</v>
      </c>
      <c r="W60" s="71">
        <v>116</v>
      </c>
      <c r="X60" s="71">
        <v>116</v>
      </c>
      <c r="Y60" s="71">
        <v>298</v>
      </c>
      <c r="Z60" s="71">
        <v>267</v>
      </c>
      <c r="AA60" s="71">
        <v>124</v>
      </c>
      <c r="AB60" s="71">
        <v>100</v>
      </c>
      <c r="AC60">
        <v>37</v>
      </c>
      <c r="AD60">
        <v>19</v>
      </c>
      <c r="AE60">
        <v>15</v>
      </c>
      <c r="AF60">
        <v>0</v>
      </c>
      <c r="AG60" s="71">
        <v>0</v>
      </c>
      <c r="AH60" s="71">
        <v>0</v>
      </c>
      <c r="AI60" s="71">
        <v>0</v>
      </c>
      <c r="AJ60" s="71">
        <v>0</v>
      </c>
      <c r="AK60" s="71">
        <v>0</v>
      </c>
      <c r="AL60" s="71">
        <v>0</v>
      </c>
      <c r="AM60" s="71">
        <v>0</v>
      </c>
      <c r="AN60" s="71">
        <v>0</v>
      </c>
      <c r="AO60" s="71">
        <v>0</v>
      </c>
      <c r="AP60" s="71">
        <v>0</v>
      </c>
      <c r="AQ60" s="71">
        <v>0</v>
      </c>
      <c r="AR60" s="71">
        <v>0</v>
      </c>
      <c r="AS60" s="71">
        <v>0</v>
      </c>
      <c r="AT60" s="71">
        <v>0</v>
      </c>
      <c r="AU60" s="71">
        <v>0</v>
      </c>
      <c r="AV60" s="71">
        <v>0</v>
      </c>
      <c r="AW60" s="71">
        <v>0</v>
      </c>
      <c r="AX60" s="71">
        <v>0</v>
      </c>
      <c r="AY60" s="71">
        <v>0</v>
      </c>
      <c r="AZ60" s="71">
        <v>0</v>
      </c>
      <c r="BA60" s="71">
        <v>0</v>
      </c>
      <c r="BB60" s="71">
        <v>0</v>
      </c>
      <c r="BC60" s="71">
        <v>0</v>
      </c>
    </row>
    <row r="61" spans="1:55" x14ac:dyDescent="0.25">
      <c r="A61" t="s">
        <v>38</v>
      </c>
      <c r="B61" s="71" t="s">
        <v>537</v>
      </c>
      <c r="C61" s="71" t="s">
        <v>60</v>
      </c>
      <c r="D61" s="71" t="s">
        <v>59</v>
      </c>
      <c r="E61" s="24">
        <v>45413</v>
      </c>
      <c r="F61" s="71" t="s">
        <v>432</v>
      </c>
      <c r="G61" s="71">
        <v>413</v>
      </c>
      <c r="H61" s="71">
        <v>43</v>
      </c>
      <c r="I61" s="71">
        <v>26</v>
      </c>
      <c r="J61" s="71">
        <v>350</v>
      </c>
      <c r="K61" s="71">
        <v>186</v>
      </c>
      <c r="L61" s="71">
        <v>37</v>
      </c>
      <c r="M61" s="71">
        <v>15</v>
      </c>
      <c r="N61">
        <v>0</v>
      </c>
      <c r="O61" s="71">
        <v>58</v>
      </c>
      <c r="P61" s="71">
        <v>72</v>
      </c>
      <c r="Q61" s="71">
        <v>35</v>
      </c>
      <c r="R61" s="71">
        <v>392</v>
      </c>
      <c r="S61" s="71">
        <v>68</v>
      </c>
      <c r="T61" s="71">
        <v>53</v>
      </c>
      <c r="U61" s="71">
        <v>47</v>
      </c>
      <c r="V61" s="71">
        <v>73</v>
      </c>
      <c r="W61" s="71">
        <v>23</v>
      </c>
      <c r="X61" s="71">
        <v>31</v>
      </c>
      <c r="Y61" s="71">
        <v>413</v>
      </c>
      <c r="Z61" s="71">
        <v>350</v>
      </c>
      <c r="AA61" s="71">
        <v>237</v>
      </c>
      <c r="AB61" s="71">
        <v>109</v>
      </c>
      <c r="AC61">
        <v>29</v>
      </c>
      <c r="AD61">
        <v>10</v>
      </c>
      <c r="AE61">
        <v>16</v>
      </c>
      <c r="AF61">
        <v>2</v>
      </c>
      <c r="AG61" s="71">
        <v>0</v>
      </c>
      <c r="AH61" s="71">
        <v>0</v>
      </c>
      <c r="AI61" s="71">
        <v>0</v>
      </c>
      <c r="AJ61" s="71">
        <v>0</v>
      </c>
      <c r="AK61" s="71">
        <v>0</v>
      </c>
      <c r="AL61" s="71">
        <v>0</v>
      </c>
      <c r="AM61" s="71">
        <v>0</v>
      </c>
      <c r="AN61" s="71">
        <v>0</v>
      </c>
      <c r="AO61" s="71">
        <v>0</v>
      </c>
      <c r="AP61" s="71">
        <v>0</v>
      </c>
      <c r="AQ61" s="71">
        <v>0</v>
      </c>
      <c r="AR61" s="71">
        <v>0</v>
      </c>
      <c r="AS61" s="71">
        <v>0</v>
      </c>
      <c r="AT61" s="71">
        <v>0</v>
      </c>
      <c r="AU61" s="71">
        <v>2</v>
      </c>
      <c r="AV61" s="71">
        <v>2</v>
      </c>
      <c r="AW61" s="71">
        <v>2</v>
      </c>
      <c r="AX61" s="71">
        <v>1</v>
      </c>
      <c r="AY61" s="71">
        <v>1</v>
      </c>
      <c r="AZ61" s="71">
        <v>1</v>
      </c>
      <c r="BA61" s="71">
        <v>1</v>
      </c>
      <c r="BB61" s="71">
        <v>2</v>
      </c>
      <c r="BC61" s="71">
        <v>2</v>
      </c>
    </row>
    <row r="62" spans="1:55" x14ac:dyDescent="0.25">
      <c r="A62" t="s">
        <v>38</v>
      </c>
      <c r="B62" s="71" t="s">
        <v>537</v>
      </c>
      <c r="C62" s="71" t="s">
        <v>60</v>
      </c>
      <c r="D62" s="71" t="s">
        <v>59</v>
      </c>
      <c r="E62" s="24">
        <v>45444</v>
      </c>
      <c r="F62" s="71" t="s">
        <v>432</v>
      </c>
      <c r="G62" s="71">
        <v>418</v>
      </c>
      <c r="H62" s="71">
        <v>95</v>
      </c>
      <c r="I62" s="71">
        <v>55</v>
      </c>
      <c r="J62" s="71">
        <v>355</v>
      </c>
      <c r="K62" s="71">
        <v>188</v>
      </c>
      <c r="L62" s="71">
        <v>56</v>
      </c>
      <c r="M62" s="71">
        <v>15</v>
      </c>
      <c r="N62">
        <v>0</v>
      </c>
      <c r="O62" s="71">
        <v>115</v>
      </c>
      <c r="P62" s="71">
        <v>122</v>
      </c>
      <c r="Q62" s="71">
        <v>87</v>
      </c>
      <c r="R62" s="71">
        <v>408</v>
      </c>
      <c r="S62" s="71">
        <v>108</v>
      </c>
      <c r="T62" s="71">
        <v>115</v>
      </c>
      <c r="U62" s="71">
        <v>103</v>
      </c>
      <c r="V62" s="71">
        <v>128</v>
      </c>
      <c r="W62" s="71">
        <v>62</v>
      </c>
      <c r="X62" s="71">
        <v>47</v>
      </c>
      <c r="Y62" s="71">
        <v>418</v>
      </c>
      <c r="Z62" s="71">
        <v>355</v>
      </c>
      <c r="AA62" s="71">
        <v>239</v>
      </c>
      <c r="AB62" s="71">
        <v>167</v>
      </c>
      <c r="AC62">
        <v>29</v>
      </c>
      <c r="AD62">
        <v>17</v>
      </c>
      <c r="AE62">
        <v>18</v>
      </c>
      <c r="AF62">
        <v>10</v>
      </c>
      <c r="AG62" s="71">
        <v>0</v>
      </c>
      <c r="AH62" s="71">
        <v>6</v>
      </c>
      <c r="AI62" s="71">
        <v>0</v>
      </c>
      <c r="AJ62" s="71">
        <v>0</v>
      </c>
      <c r="AK62" s="71">
        <v>0</v>
      </c>
      <c r="AL62" s="71">
        <v>0</v>
      </c>
      <c r="AM62" s="71">
        <v>0</v>
      </c>
      <c r="AN62" s="71">
        <v>0</v>
      </c>
      <c r="AO62" s="71">
        <v>0</v>
      </c>
      <c r="AP62" s="71">
        <v>6</v>
      </c>
      <c r="AQ62" s="71">
        <v>6</v>
      </c>
      <c r="AR62" s="71">
        <v>6</v>
      </c>
      <c r="AS62" s="71">
        <v>6</v>
      </c>
      <c r="AT62" s="71">
        <v>1</v>
      </c>
      <c r="AU62" s="71">
        <v>10</v>
      </c>
      <c r="AV62" s="71">
        <v>6</v>
      </c>
      <c r="AW62" s="71">
        <v>6</v>
      </c>
      <c r="AX62" s="71">
        <v>3</v>
      </c>
      <c r="AY62" s="71">
        <v>2</v>
      </c>
      <c r="AZ62" s="71">
        <v>2</v>
      </c>
      <c r="BA62" s="71">
        <v>2</v>
      </c>
      <c r="BB62" s="71">
        <v>3</v>
      </c>
      <c r="BC62" s="71">
        <v>10</v>
      </c>
    </row>
    <row r="63" spans="1:55" x14ac:dyDescent="0.25">
      <c r="A63" t="s">
        <v>38</v>
      </c>
      <c r="B63" s="71" t="s">
        <v>537</v>
      </c>
      <c r="C63" s="71" t="s">
        <v>60</v>
      </c>
      <c r="D63" s="71" t="s">
        <v>59</v>
      </c>
      <c r="E63" s="24">
        <v>45474</v>
      </c>
      <c r="F63" s="71" t="s">
        <v>432</v>
      </c>
      <c r="G63" s="71">
        <v>416</v>
      </c>
      <c r="H63" s="71">
        <v>144</v>
      </c>
      <c r="I63" s="71">
        <v>87</v>
      </c>
      <c r="J63" s="71">
        <v>353</v>
      </c>
      <c r="K63" s="71">
        <v>189</v>
      </c>
      <c r="L63" s="71">
        <v>83</v>
      </c>
      <c r="M63" s="71">
        <v>15</v>
      </c>
      <c r="N63">
        <v>1</v>
      </c>
      <c r="O63" s="71">
        <v>177</v>
      </c>
      <c r="P63" s="71">
        <v>175</v>
      </c>
      <c r="Q63" s="71">
        <v>130</v>
      </c>
      <c r="R63" s="71">
        <v>408</v>
      </c>
      <c r="S63" s="71">
        <v>160</v>
      </c>
      <c r="T63" s="71">
        <v>174</v>
      </c>
      <c r="U63" s="71">
        <v>160</v>
      </c>
      <c r="V63" s="71">
        <v>188</v>
      </c>
      <c r="W63" s="71">
        <v>98</v>
      </c>
      <c r="X63" s="71">
        <v>73</v>
      </c>
      <c r="Y63" s="71">
        <v>416</v>
      </c>
      <c r="Z63" s="71">
        <v>353</v>
      </c>
      <c r="AA63" s="71">
        <v>241</v>
      </c>
      <c r="AB63" s="71">
        <v>181</v>
      </c>
      <c r="AC63">
        <v>29</v>
      </c>
      <c r="AD63">
        <v>17</v>
      </c>
      <c r="AE63">
        <v>17</v>
      </c>
      <c r="AF63">
        <v>9</v>
      </c>
      <c r="AG63" s="71">
        <v>0</v>
      </c>
      <c r="AH63" s="71">
        <v>5</v>
      </c>
      <c r="AI63" s="71">
        <v>0</v>
      </c>
      <c r="AJ63" s="71">
        <v>0</v>
      </c>
      <c r="AK63" s="71">
        <v>0</v>
      </c>
      <c r="AL63" s="71">
        <v>0</v>
      </c>
      <c r="AM63" s="71">
        <v>0</v>
      </c>
      <c r="AN63" s="71">
        <v>0</v>
      </c>
      <c r="AO63" s="71">
        <v>0</v>
      </c>
      <c r="AP63" s="71">
        <v>6</v>
      </c>
      <c r="AQ63" s="71">
        <v>6</v>
      </c>
      <c r="AR63" s="71">
        <v>6</v>
      </c>
      <c r="AS63" s="71">
        <v>6</v>
      </c>
      <c r="AT63" s="71">
        <v>1</v>
      </c>
      <c r="AU63" s="71">
        <v>9</v>
      </c>
      <c r="AV63" s="71">
        <v>6</v>
      </c>
      <c r="AW63" s="71">
        <v>7</v>
      </c>
      <c r="AX63" s="71">
        <v>5</v>
      </c>
      <c r="AY63" s="71">
        <v>4</v>
      </c>
      <c r="AZ63" s="71">
        <v>4</v>
      </c>
      <c r="BA63" s="71">
        <v>4</v>
      </c>
      <c r="BB63" s="71">
        <v>5</v>
      </c>
      <c r="BC63" s="71">
        <v>9</v>
      </c>
    </row>
    <row r="64" spans="1:55" x14ac:dyDescent="0.25">
      <c r="A64" t="s">
        <v>38</v>
      </c>
      <c r="B64" s="71" t="s">
        <v>537</v>
      </c>
      <c r="C64" s="71" t="s">
        <v>60</v>
      </c>
      <c r="D64" s="71" t="s">
        <v>59</v>
      </c>
      <c r="E64" s="24">
        <v>45505</v>
      </c>
      <c r="F64" s="71" t="s">
        <v>432</v>
      </c>
      <c r="G64" s="71">
        <v>414</v>
      </c>
      <c r="H64" s="71">
        <v>201</v>
      </c>
      <c r="I64" s="71">
        <v>123</v>
      </c>
      <c r="J64" s="71">
        <v>350</v>
      </c>
      <c r="K64" s="71">
        <v>186</v>
      </c>
      <c r="L64" s="71">
        <v>104</v>
      </c>
      <c r="M64" s="71">
        <v>16</v>
      </c>
      <c r="N64">
        <v>1</v>
      </c>
      <c r="O64" s="71">
        <v>241</v>
      </c>
      <c r="P64" s="71">
        <v>413</v>
      </c>
      <c r="Q64" s="71">
        <v>413</v>
      </c>
      <c r="R64" s="71">
        <v>409</v>
      </c>
      <c r="S64" s="71">
        <v>192</v>
      </c>
      <c r="T64" s="71">
        <v>240</v>
      </c>
      <c r="U64" s="71">
        <v>225</v>
      </c>
      <c r="V64" s="71">
        <v>239</v>
      </c>
      <c r="W64" s="71">
        <v>172</v>
      </c>
      <c r="X64" s="71">
        <v>103</v>
      </c>
      <c r="Y64" s="71">
        <v>414</v>
      </c>
      <c r="Z64" s="71">
        <v>350</v>
      </c>
      <c r="AA64" s="71">
        <v>240</v>
      </c>
      <c r="AB64" s="71">
        <v>187</v>
      </c>
      <c r="AC64">
        <v>29</v>
      </c>
      <c r="AD64">
        <v>18</v>
      </c>
      <c r="AE64">
        <v>16</v>
      </c>
      <c r="AF64">
        <v>9</v>
      </c>
      <c r="AG64" s="71">
        <v>0</v>
      </c>
      <c r="AH64" s="71">
        <v>5</v>
      </c>
      <c r="AI64" s="71">
        <v>0</v>
      </c>
      <c r="AJ64" s="71">
        <v>0</v>
      </c>
      <c r="AK64" s="71">
        <v>0</v>
      </c>
      <c r="AL64" s="71">
        <v>0</v>
      </c>
      <c r="AM64" s="71">
        <v>0</v>
      </c>
      <c r="AN64" s="71">
        <v>0</v>
      </c>
      <c r="AO64" s="71">
        <v>0</v>
      </c>
      <c r="AP64" s="71">
        <v>6</v>
      </c>
      <c r="AQ64" s="71">
        <v>6</v>
      </c>
      <c r="AR64" s="71">
        <v>6</v>
      </c>
      <c r="AS64" s="71">
        <v>6</v>
      </c>
      <c r="AT64" s="71">
        <v>1</v>
      </c>
      <c r="AU64" s="71">
        <v>9</v>
      </c>
      <c r="AV64" s="71">
        <v>6</v>
      </c>
      <c r="AW64" s="71">
        <v>9</v>
      </c>
      <c r="AX64" s="71">
        <v>6</v>
      </c>
      <c r="AY64" s="71">
        <v>6</v>
      </c>
      <c r="AZ64" s="71">
        <v>6</v>
      </c>
      <c r="BA64" s="71">
        <v>9</v>
      </c>
      <c r="BB64" s="71">
        <v>5</v>
      </c>
      <c r="BC64" s="71">
        <v>9</v>
      </c>
    </row>
    <row r="65" spans="1:55" x14ac:dyDescent="0.25">
      <c r="A65" t="s">
        <v>38</v>
      </c>
      <c r="B65" s="71" t="s">
        <v>537</v>
      </c>
      <c r="C65" s="71" t="s">
        <v>60</v>
      </c>
      <c r="D65" s="71" t="s">
        <v>59</v>
      </c>
      <c r="E65" s="24">
        <v>45536</v>
      </c>
      <c r="F65" s="71" t="s">
        <v>432</v>
      </c>
      <c r="G65" s="71">
        <v>422</v>
      </c>
      <c r="H65" s="71">
        <v>243</v>
      </c>
      <c r="I65" s="71">
        <v>145</v>
      </c>
      <c r="J65" s="71">
        <v>357</v>
      </c>
      <c r="K65" s="71">
        <v>189</v>
      </c>
      <c r="L65" s="71">
        <v>117</v>
      </c>
      <c r="M65" s="71">
        <v>17</v>
      </c>
      <c r="N65">
        <v>2</v>
      </c>
      <c r="O65" s="71">
        <v>290</v>
      </c>
      <c r="P65" s="71">
        <v>419</v>
      </c>
      <c r="Q65" s="71">
        <v>418</v>
      </c>
      <c r="R65" s="71">
        <v>418</v>
      </c>
      <c r="S65" s="71">
        <v>249</v>
      </c>
      <c r="T65" s="71">
        <v>292</v>
      </c>
      <c r="U65" s="71">
        <v>272</v>
      </c>
      <c r="V65" s="71">
        <v>285</v>
      </c>
      <c r="W65" s="71">
        <v>220</v>
      </c>
      <c r="X65" s="71">
        <v>134</v>
      </c>
      <c r="Y65" s="71">
        <v>422</v>
      </c>
      <c r="Z65" s="71">
        <v>357</v>
      </c>
      <c r="AA65" s="71">
        <v>236</v>
      </c>
      <c r="AB65" s="71">
        <v>186</v>
      </c>
      <c r="AC65">
        <v>31</v>
      </c>
      <c r="AD65">
        <v>21</v>
      </c>
      <c r="AE65">
        <v>16</v>
      </c>
      <c r="AF65">
        <v>9</v>
      </c>
      <c r="AG65" s="71">
        <v>0</v>
      </c>
      <c r="AH65" s="71">
        <v>5</v>
      </c>
      <c r="AI65" s="71">
        <v>0</v>
      </c>
      <c r="AJ65" s="71">
        <v>0</v>
      </c>
      <c r="AK65" s="71">
        <v>0</v>
      </c>
      <c r="AL65" s="71">
        <v>0</v>
      </c>
      <c r="AM65" s="71">
        <v>0</v>
      </c>
      <c r="AN65" s="71">
        <v>0</v>
      </c>
      <c r="AO65" s="71">
        <v>0</v>
      </c>
      <c r="AP65" s="71">
        <v>6</v>
      </c>
      <c r="AQ65" s="71">
        <v>6</v>
      </c>
      <c r="AR65" s="71">
        <v>6</v>
      </c>
      <c r="AS65" s="71">
        <v>6</v>
      </c>
      <c r="AT65" s="71">
        <v>1</v>
      </c>
      <c r="AU65" s="71">
        <v>9</v>
      </c>
      <c r="AV65" s="71">
        <v>6</v>
      </c>
      <c r="AW65" s="71">
        <v>9</v>
      </c>
      <c r="AX65" s="71">
        <v>7</v>
      </c>
      <c r="AY65" s="71">
        <v>7</v>
      </c>
      <c r="AZ65" s="71">
        <v>7</v>
      </c>
      <c r="BA65" s="71">
        <v>9</v>
      </c>
      <c r="BB65" s="71">
        <v>5</v>
      </c>
      <c r="BC65" s="71">
        <v>9</v>
      </c>
    </row>
    <row r="66" spans="1:55" x14ac:dyDescent="0.25">
      <c r="A66" t="s">
        <v>38</v>
      </c>
      <c r="B66" s="71" t="s">
        <v>537</v>
      </c>
      <c r="C66" s="71" t="s">
        <v>60</v>
      </c>
      <c r="D66" s="71" t="s">
        <v>59</v>
      </c>
      <c r="E66" s="24">
        <v>45566</v>
      </c>
      <c r="F66" s="71" t="s">
        <v>432</v>
      </c>
      <c r="G66" s="71">
        <v>428</v>
      </c>
      <c r="H66" s="71">
        <v>270</v>
      </c>
      <c r="I66" s="71">
        <v>165</v>
      </c>
      <c r="J66" s="71">
        <v>364</v>
      </c>
      <c r="K66" s="71">
        <v>193</v>
      </c>
      <c r="L66" s="71">
        <v>136</v>
      </c>
      <c r="M66" s="71">
        <v>17</v>
      </c>
      <c r="N66">
        <v>1</v>
      </c>
      <c r="O66" s="71">
        <v>318</v>
      </c>
      <c r="P66" s="71">
        <v>424</v>
      </c>
      <c r="Q66" s="71">
        <v>420</v>
      </c>
      <c r="R66" s="71">
        <v>425</v>
      </c>
      <c r="S66" s="71">
        <v>278</v>
      </c>
      <c r="T66" s="71">
        <v>321</v>
      </c>
      <c r="U66" s="71">
        <v>306</v>
      </c>
      <c r="V66" s="71">
        <v>330</v>
      </c>
      <c r="W66" s="71">
        <v>262</v>
      </c>
      <c r="X66" s="71">
        <v>161</v>
      </c>
      <c r="Y66" s="71">
        <v>428</v>
      </c>
      <c r="Z66" s="71">
        <v>364</v>
      </c>
      <c r="AA66" s="71">
        <v>239</v>
      </c>
      <c r="AB66" s="71">
        <v>191</v>
      </c>
      <c r="AC66">
        <v>30</v>
      </c>
      <c r="AD66">
        <v>20</v>
      </c>
      <c r="AE66">
        <v>15</v>
      </c>
      <c r="AF66">
        <v>14</v>
      </c>
      <c r="AG66" s="71">
        <v>0</v>
      </c>
      <c r="AH66" s="71">
        <v>7</v>
      </c>
      <c r="AI66" s="71">
        <v>0</v>
      </c>
      <c r="AJ66" s="71">
        <v>0</v>
      </c>
      <c r="AK66" s="71">
        <v>0</v>
      </c>
      <c r="AL66" s="71">
        <v>1</v>
      </c>
      <c r="AM66" s="71">
        <v>0</v>
      </c>
      <c r="AN66" s="71">
        <v>0</v>
      </c>
      <c r="AO66" s="71">
        <v>0</v>
      </c>
      <c r="AP66" s="71">
        <v>8</v>
      </c>
      <c r="AQ66" s="71">
        <v>8</v>
      </c>
      <c r="AR66" s="71">
        <v>8</v>
      </c>
      <c r="AS66" s="71">
        <v>7</v>
      </c>
      <c r="AT66" s="71">
        <v>2</v>
      </c>
      <c r="AU66" s="71">
        <v>14</v>
      </c>
      <c r="AV66" s="71">
        <v>11</v>
      </c>
      <c r="AW66" s="71">
        <v>14</v>
      </c>
      <c r="AX66" s="71">
        <v>10</v>
      </c>
      <c r="AY66" s="71">
        <v>10</v>
      </c>
      <c r="AZ66" s="71">
        <v>11</v>
      </c>
      <c r="BA66" s="71">
        <v>14</v>
      </c>
      <c r="BB66" s="71">
        <v>8</v>
      </c>
      <c r="BC66" s="71">
        <v>14</v>
      </c>
    </row>
    <row r="67" spans="1:55" x14ac:dyDescent="0.25">
      <c r="A67" t="s">
        <v>38</v>
      </c>
      <c r="B67" s="71" t="s">
        <v>537</v>
      </c>
      <c r="C67" s="71" t="s">
        <v>102</v>
      </c>
      <c r="D67" s="71" t="s">
        <v>101</v>
      </c>
      <c r="E67" s="24">
        <v>45413</v>
      </c>
      <c r="F67" s="71" t="s">
        <v>433</v>
      </c>
      <c r="G67" s="71">
        <v>394</v>
      </c>
      <c r="H67" s="71">
        <v>41</v>
      </c>
      <c r="I67" s="71">
        <v>21</v>
      </c>
      <c r="J67" s="71">
        <v>372</v>
      </c>
      <c r="K67" s="71">
        <v>195</v>
      </c>
      <c r="L67" s="71">
        <v>22</v>
      </c>
      <c r="M67" s="71">
        <v>22</v>
      </c>
      <c r="N67">
        <v>1</v>
      </c>
      <c r="O67" s="71">
        <v>49</v>
      </c>
      <c r="P67" s="71">
        <v>36</v>
      </c>
      <c r="Q67" s="71">
        <v>27</v>
      </c>
      <c r="R67" s="71">
        <v>355</v>
      </c>
      <c r="S67" s="71">
        <v>59</v>
      </c>
      <c r="T67" s="71">
        <v>43</v>
      </c>
      <c r="U67" s="71">
        <v>39</v>
      </c>
      <c r="V67" s="71">
        <v>54</v>
      </c>
      <c r="W67" s="71">
        <v>4</v>
      </c>
      <c r="X67" s="71">
        <v>19</v>
      </c>
      <c r="Y67" s="71">
        <v>394</v>
      </c>
      <c r="Z67" s="71">
        <v>372</v>
      </c>
      <c r="AA67" s="71">
        <v>203</v>
      </c>
      <c r="AB67" s="71">
        <v>83</v>
      </c>
      <c r="AC67">
        <v>45</v>
      </c>
      <c r="AD67">
        <v>21</v>
      </c>
      <c r="AE67">
        <v>22</v>
      </c>
      <c r="AF67">
        <v>0</v>
      </c>
      <c r="AG67" s="71">
        <v>0</v>
      </c>
      <c r="AH67" s="71">
        <v>0</v>
      </c>
      <c r="AI67" s="71">
        <v>0</v>
      </c>
      <c r="AJ67" s="71">
        <v>0</v>
      </c>
      <c r="AK67" s="71">
        <v>0</v>
      </c>
      <c r="AL67" s="71">
        <v>0</v>
      </c>
      <c r="AM67" s="71">
        <v>0</v>
      </c>
      <c r="AN67" s="71">
        <v>0</v>
      </c>
      <c r="AO67" s="71">
        <v>0</v>
      </c>
      <c r="AP67" s="71">
        <v>0</v>
      </c>
      <c r="AQ67" s="71">
        <v>0</v>
      </c>
      <c r="AR67" s="71">
        <v>0</v>
      </c>
      <c r="AS67" s="71">
        <v>0</v>
      </c>
      <c r="AT67" s="71">
        <v>0</v>
      </c>
      <c r="AU67" s="71">
        <v>0</v>
      </c>
      <c r="AV67" s="71">
        <v>0</v>
      </c>
      <c r="AW67" s="71">
        <v>0</v>
      </c>
      <c r="AX67" s="71">
        <v>0</v>
      </c>
      <c r="AY67" s="71">
        <v>0</v>
      </c>
      <c r="AZ67" s="71">
        <v>0</v>
      </c>
      <c r="BA67" s="71">
        <v>0</v>
      </c>
      <c r="BB67" s="71">
        <v>0</v>
      </c>
      <c r="BC67" s="71">
        <v>0</v>
      </c>
    </row>
    <row r="68" spans="1:55" x14ac:dyDescent="0.25">
      <c r="A68" t="s">
        <v>38</v>
      </c>
      <c r="B68" s="71" t="s">
        <v>537</v>
      </c>
      <c r="C68" s="71" t="s">
        <v>102</v>
      </c>
      <c r="D68" s="71" t="s">
        <v>101</v>
      </c>
      <c r="E68" s="24">
        <v>45444</v>
      </c>
      <c r="F68" s="71" t="s">
        <v>433</v>
      </c>
      <c r="G68" s="71">
        <v>397</v>
      </c>
      <c r="H68" s="71">
        <v>81</v>
      </c>
      <c r="I68" s="71">
        <v>43</v>
      </c>
      <c r="J68" s="71">
        <v>375</v>
      </c>
      <c r="K68" s="71">
        <v>196</v>
      </c>
      <c r="L68" s="71">
        <v>36</v>
      </c>
      <c r="M68" s="71">
        <v>24</v>
      </c>
      <c r="N68">
        <v>3</v>
      </c>
      <c r="O68" s="71">
        <v>89</v>
      </c>
      <c r="P68" s="71">
        <v>66</v>
      </c>
      <c r="Q68" s="71">
        <v>49</v>
      </c>
      <c r="R68" s="71">
        <v>362</v>
      </c>
      <c r="S68" s="71">
        <v>79</v>
      </c>
      <c r="T68" s="71">
        <v>86</v>
      </c>
      <c r="U68" s="71">
        <v>72</v>
      </c>
      <c r="V68" s="71">
        <v>98</v>
      </c>
      <c r="W68" s="71">
        <v>13</v>
      </c>
      <c r="X68" s="71">
        <v>36</v>
      </c>
      <c r="Y68" s="71">
        <v>397</v>
      </c>
      <c r="Z68" s="71">
        <v>375</v>
      </c>
      <c r="AA68" s="71">
        <v>205</v>
      </c>
      <c r="AB68" s="71">
        <v>143</v>
      </c>
      <c r="AC68">
        <v>44</v>
      </c>
      <c r="AD68">
        <v>27</v>
      </c>
      <c r="AE68">
        <v>21</v>
      </c>
      <c r="AF68">
        <v>0</v>
      </c>
      <c r="AG68" s="71">
        <v>0</v>
      </c>
      <c r="AH68" s="71">
        <v>0</v>
      </c>
      <c r="AI68" s="71">
        <v>0</v>
      </c>
      <c r="AJ68" s="71">
        <v>0</v>
      </c>
      <c r="AK68" s="71">
        <v>0</v>
      </c>
      <c r="AL68" s="71">
        <v>0</v>
      </c>
      <c r="AM68" s="71">
        <v>0</v>
      </c>
      <c r="AN68" s="71">
        <v>0</v>
      </c>
      <c r="AO68" s="71">
        <v>0</v>
      </c>
      <c r="AP68" s="71">
        <v>0</v>
      </c>
      <c r="AQ68" s="71">
        <v>0</v>
      </c>
      <c r="AR68" s="71">
        <v>0</v>
      </c>
      <c r="AS68" s="71">
        <v>0</v>
      </c>
      <c r="AT68" s="71">
        <v>0</v>
      </c>
      <c r="AU68" s="71">
        <v>0</v>
      </c>
      <c r="AV68" s="71">
        <v>0</v>
      </c>
      <c r="AW68" s="71">
        <v>0</v>
      </c>
      <c r="AX68" s="71">
        <v>0</v>
      </c>
      <c r="AY68" s="71">
        <v>0</v>
      </c>
      <c r="AZ68" s="71">
        <v>0</v>
      </c>
      <c r="BA68" s="71">
        <v>0</v>
      </c>
      <c r="BB68" s="71">
        <v>0</v>
      </c>
      <c r="BC68" s="71">
        <v>0</v>
      </c>
    </row>
    <row r="69" spans="1:55" x14ac:dyDescent="0.25">
      <c r="A69" t="s">
        <v>38</v>
      </c>
      <c r="B69" s="71" t="s">
        <v>537</v>
      </c>
      <c r="C69" s="71" t="s">
        <v>102</v>
      </c>
      <c r="D69" s="71" t="s">
        <v>101</v>
      </c>
      <c r="E69" s="24">
        <v>45474</v>
      </c>
      <c r="F69" s="71" t="s">
        <v>433</v>
      </c>
      <c r="G69" s="71">
        <v>402</v>
      </c>
      <c r="H69" s="71">
        <v>135</v>
      </c>
      <c r="I69" s="71">
        <v>72</v>
      </c>
      <c r="J69" s="71">
        <v>380</v>
      </c>
      <c r="K69" s="71">
        <v>199</v>
      </c>
      <c r="L69" s="71">
        <v>52</v>
      </c>
      <c r="M69" s="71">
        <v>25</v>
      </c>
      <c r="N69">
        <v>3</v>
      </c>
      <c r="O69" s="71">
        <v>147</v>
      </c>
      <c r="P69" s="71">
        <v>98</v>
      </c>
      <c r="Q69" s="71">
        <v>88</v>
      </c>
      <c r="R69" s="71">
        <v>373</v>
      </c>
      <c r="S69" s="71">
        <v>99</v>
      </c>
      <c r="T69" s="71">
        <v>142</v>
      </c>
      <c r="U69" s="71">
        <v>122</v>
      </c>
      <c r="V69" s="71">
        <v>137</v>
      </c>
      <c r="W69" s="71">
        <v>24</v>
      </c>
      <c r="X69" s="71">
        <v>64</v>
      </c>
      <c r="Y69" s="71">
        <v>402</v>
      </c>
      <c r="Z69" s="71">
        <v>380</v>
      </c>
      <c r="AA69" s="71">
        <v>209</v>
      </c>
      <c r="AB69" s="71">
        <v>161</v>
      </c>
      <c r="AC69">
        <v>44</v>
      </c>
      <c r="AD69">
        <v>29</v>
      </c>
      <c r="AE69">
        <v>23</v>
      </c>
      <c r="AF69">
        <v>0</v>
      </c>
      <c r="AG69" s="71">
        <v>0</v>
      </c>
      <c r="AH69" s="71">
        <v>0</v>
      </c>
      <c r="AI69" s="71">
        <v>0</v>
      </c>
      <c r="AJ69" s="71">
        <v>0</v>
      </c>
      <c r="AK69" s="71">
        <v>0</v>
      </c>
      <c r="AL69" s="71">
        <v>0</v>
      </c>
      <c r="AM69" s="71">
        <v>0</v>
      </c>
      <c r="AN69" s="71">
        <v>0</v>
      </c>
      <c r="AO69" s="71">
        <v>0</v>
      </c>
      <c r="AP69" s="71">
        <v>0</v>
      </c>
      <c r="AQ69" s="71">
        <v>0</v>
      </c>
      <c r="AR69" s="71">
        <v>0</v>
      </c>
      <c r="AS69" s="71">
        <v>0</v>
      </c>
      <c r="AT69" s="71">
        <v>0</v>
      </c>
      <c r="AU69" s="71">
        <v>0</v>
      </c>
      <c r="AV69" s="71">
        <v>0</v>
      </c>
      <c r="AW69" s="71">
        <v>0</v>
      </c>
      <c r="AX69" s="71">
        <v>0</v>
      </c>
      <c r="AY69" s="71">
        <v>0</v>
      </c>
      <c r="AZ69" s="71">
        <v>0</v>
      </c>
      <c r="BA69" s="71">
        <v>0</v>
      </c>
      <c r="BB69" s="71">
        <v>0</v>
      </c>
      <c r="BC69" s="71">
        <v>0</v>
      </c>
    </row>
    <row r="70" spans="1:55" x14ac:dyDescent="0.25">
      <c r="A70" t="s">
        <v>38</v>
      </c>
      <c r="B70" s="71" t="s">
        <v>537</v>
      </c>
      <c r="C70" s="71" t="s">
        <v>102</v>
      </c>
      <c r="D70" s="71" t="s">
        <v>101</v>
      </c>
      <c r="E70" s="24">
        <v>45505</v>
      </c>
      <c r="F70" s="71" t="s">
        <v>433</v>
      </c>
      <c r="G70" s="71">
        <v>407</v>
      </c>
      <c r="H70" s="71">
        <v>203</v>
      </c>
      <c r="I70" s="71">
        <v>106</v>
      </c>
      <c r="J70" s="71">
        <v>385</v>
      </c>
      <c r="K70" s="71">
        <v>203</v>
      </c>
      <c r="L70" s="71">
        <v>83</v>
      </c>
      <c r="M70" s="71">
        <v>26</v>
      </c>
      <c r="N70">
        <v>4</v>
      </c>
      <c r="O70" s="71">
        <v>222</v>
      </c>
      <c r="P70" s="71">
        <v>173</v>
      </c>
      <c r="Q70" s="71">
        <v>159</v>
      </c>
      <c r="R70" s="71">
        <v>391</v>
      </c>
      <c r="S70" s="71">
        <v>168</v>
      </c>
      <c r="T70" s="71">
        <v>218</v>
      </c>
      <c r="U70" s="71">
        <v>192</v>
      </c>
      <c r="V70" s="71">
        <v>208</v>
      </c>
      <c r="W70" s="71">
        <v>77</v>
      </c>
      <c r="X70" s="71">
        <v>90</v>
      </c>
      <c r="Y70" s="71">
        <v>407</v>
      </c>
      <c r="Z70" s="71">
        <v>385</v>
      </c>
      <c r="AA70" s="71">
        <v>211</v>
      </c>
      <c r="AB70" s="71">
        <v>168</v>
      </c>
      <c r="AC70">
        <v>46</v>
      </c>
      <c r="AD70">
        <v>31</v>
      </c>
      <c r="AE70">
        <v>23</v>
      </c>
      <c r="AF70">
        <v>0</v>
      </c>
      <c r="AG70" s="71">
        <v>0</v>
      </c>
      <c r="AH70" s="71">
        <v>0</v>
      </c>
      <c r="AI70" s="71">
        <v>0</v>
      </c>
      <c r="AJ70" s="71">
        <v>0</v>
      </c>
      <c r="AK70" s="71">
        <v>0</v>
      </c>
      <c r="AL70" s="71">
        <v>0</v>
      </c>
      <c r="AM70" s="71">
        <v>0</v>
      </c>
      <c r="AN70" s="71">
        <v>0</v>
      </c>
      <c r="AO70" s="71">
        <v>0</v>
      </c>
      <c r="AP70" s="71">
        <v>0</v>
      </c>
      <c r="AQ70" s="71">
        <v>0</v>
      </c>
      <c r="AR70" s="71">
        <v>0</v>
      </c>
      <c r="AS70" s="71">
        <v>0</v>
      </c>
      <c r="AT70" s="71">
        <v>0</v>
      </c>
      <c r="AU70" s="71">
        <v>0</v>
      </c>
      <c r="AV70" s="71">
        <v>0</v>
      </c>
      <c r="AW70" s="71">
        <v>0</v>
      </c>
      <c r="AX70" s="71">
        <v>0</v>
      </c>
      <c r="AY70" s="71">
        <v>0</v>
      </c>
      <c r="AZ70" s="71">
        <v>0</v>
      </c>
      <c r="BA70" s="71">
        <v>0</v>
      </c>
      <c r="BB70" s="71">
        <v>0</v>
      </c>
      <c r="BC70" s="71">
        <v>0</v>
      </c>
    </row>
    <row r="71" spans="1:55" x14ac:dyDescent="0.25">
      <c r="A71" t="s">
        <v>38</v>
      </c>
      <c r="B71" s="71" t="s">
        <v>537</v>
      </c>
      <c r="C71" s="71" t="s">
        <v>102</v>
      </c>
      <c r="D71" s="71" t="s">
        <v>101</v>
      </c>
      <c r="E71" s="24">
        <v>45536</v>
      </c>
      <c r="F71" s="71" t="s">
        <v>433</v>
      </c>
      <c r="G71" s="71">
        <v>413</v>
      </c>
      <c r="H71" s="71">
        <v>247</v>
      </c>
      <c r="I71" s="71">
        <v>125</v>
      </c>
      <c r="J71" s="71">
        <v>391</v>
      </c>
      <c r="K71" s="71">
        <v>204</v>
      </c>
      <c r="L71" s="71">
        <v>105</v>
      </c>
      <c r="M71" s="71">
        <v>27</v>
      </c>
      <c r="N71">
        <v>3</v>
      </c>
      <c r="O71" s="71">
        <v>268</v>
      </c>
      <c r="P71" s="71">
        <v>259</v>
      </c>
      <c r="Q71" s="71">
        <v>204</v>
      </c>
      <c r="R71" s="71">
        <v>403</v>
      </c>
      <c r="S71" s="71">
        <v>202</v>
      </c>
      <c r="T71" s="71">
        <v>264</v>
      </c>
      <c r="U71" s="71">
        <v>239</v>
      </c>
      <c r="V71" s="71">
        <v>259</v>
      </c>
      <c r="W71" s="71">
        <v>132</v>
      </c>
      <c r="X71" s="71">
        <v>121</v>
      </c>
      <c r="Y71" s="71">
        <v>413</v>
      </c>
      <c r="Z71" s="71">
        <v>391</v>
      </c>
      <c r="AA71" s="71">
        <v>215</v>
      </c>
      <c r="AB71" s="71">
        <v>172</v>
      </c>
      <c r="AC71">
        <v>46</v>
      </c>
      <c r="AD71">
        <v>31</v>
      </c>
      <c r="AE71">
        <v>23</v>
      </c>
      <c r="AF71">
        <v>0</v>
      </c>
      <c r="AG71" s="71">
        <v>0</v>
      </c>
      <c r="AH71" s="71">
        <v>0</v>
      </c>
      <c r="AI71" s="71">
        <v>0</v>
      </c>
      <c r="AJ71" s="71">
        <v>0</v>
      </c>
      <c r="AK71" s="71">
        <v>0</v>
      </c>
      <c r="AL71" s="71">
        <v>0</v>
      </c>
      <c r="AM71" s="71">
        <v>0</v>
      </c>
      <c r="AN71" s="71">
        <v>0</v>
      </c>
      <c r="AO71" s="71">
        <v>0</v>
      </c>
      <c r="AP71" s="71">
        <v>0</v>
      </c>
      <c r="AQ71" s="71">
        <v>0</v>
      </c>
      <c r="AR71" s="71">
        <v>0</v>
      </c>
      <c r="AS71" s="71">
        <v>0</v>
      </c>
      <c r="AT71" s="71">
        <v>0</v>
      </c>
      <c r="AU71" s="71">
        <v>0</v>
      </c>
      <c r="AV71" s="71">
        <v>0</v>
      </c>
      <c r="AW71" s="71">
        <v>0</v>
      </c>
      <c r="AX71" s="71">
        <v>0</v>
      </c>
      <c r="AY71" s="71">
        <v>0</v>
      </c>
      <c r="AZ71" s="71">
        <v>0</v>
      </c>
      <c r="BA71" s="71">
        <v>0</v>
      </c>
      <c r="BB71" s="71">
        <v>0</v>
      </c>
      <c r="BC71" s="71">
        <v>0</v>
      </c>
    </row>
    <row r="72" spans="1:55" x14ac:dyDescent="0.25">
      <c r="A72" t="s">
        <v>38</v>
      </c>
      <c r="B72" s="71" t="s">
        <v>537</v>
      </c>
      <c r="C72" s="71" t="s">
        <v>102</v>
      </c>
      <c r="D72" s="71" t="s">
        <v>101</v>
      </c>
      <c r="E72" s="24">
        <v>45566</v>
      </c>
      <c r="F72" s="71" t="s">
        <v>433</v>
      </c>
      <c r="G72" s="71">
        <v>414</v>
      </c>
      <c r="H72" s="71">
        <v>277</v>
      </c>
      <c r="I72" s="71">
        <v>141</v>
      </c>
      <c r="J72" s="71">
        <v>392</v>
      </c>
      <c r="K72" s="71">
        <v>198</v>
      </c>
      <c r="L72" s="71">
        <v>123</v>
      </c>
      <c r="M72" s="71">
        <v>33</v>
      </c>
      <c r="N72">
        <v>10</v>
      </c>
      <c r="O72" s="71">
        <v>295</v>
      </c>
      <c r="P72" s="71">
        <v>294</v>
      </c>
      <c r="Q72" s="71">
        <v>240</v>
      </c>
      <c r="R72" s="71">
        <v>407</v>
      </c>
      <c r="S72" s="71">
        <v>255</v>
      </c>
      <c r="T72" s="71">
        <v>295</v>
      </c>
      <c r="U72" s="71">
        <v>270</v>
      </c>
      <c r="V72" s="71">
        <v>313</v>
      </c>
      <c r="W72" s="71">
        <v>174</v>
      </c>
      <c r="X72" s="71">
        <v>133</v>
      </c>
      <c r="Y72" s="71">
        <v>414</v>
      </c>
      <c r="Z72" s="71">
        <v>392</v>
      </c>
      <c r="AA72" s="71">
        <v>216</v>
      </c>
      <c r="AB72" s="71">
        <v>171</v>
      </c>
      <c r="AC72">
        <v>44</v>
      </c>
      <c r="AD72">
        <v>30</v>
      </c>
      <c r="AE72">
        <v>23</v>
      </c>
      <c r="AF72">
        <v>4</v>
      </c>
      <c r="AG72" s="71">
        <v>0</v>
      </c>
      <c r="AH72" s="71">
        <v>4</v>
      </c>
      <c r="AI72" s="71">
        <v>1</v>
      </c>
      <c r="AJ72" s="71">
        <v>0</v>
      </c>
      <c r="AK72" s="71">
        <v>1</v>
      </c>
      <c r="AL72" s="71">
        <v>0</v>
      </c>
      <c r="AM72" s="71">
        <v>0</v>
      </c>
      <c r="AN72" s="71">
        <v>0</v>
      </c>
      <c r="AO72" s="71">
        <v>0</v>
      </c>
      <c r="AP72" s="71">
        <v>4</v>
      </c>
      <c r="AQ72" s="71">
        <v>0</v>
      </c>
      <c r="AR72" s="71">
        <v>4</v>
      </c>
      <c r="AS72" s="71">
        <v>4</v>
      </c>
      <c r="AT72" s="71">
        <v>2</v>
      </c>
      <c r="AU72" s="71">
        <v>4</v>
      </c>
      <c r="AV72" s="71">
        <v>4</v>
      </c>
      <c r="AW72" s="71">
        <v>4</v>
      </c>
      <c r="AX72" s="71">
        <v>4</v>
      </c>
      <c r="AY72" s="71">
        <v>4</v>
      </c>
      <c r="AZ72" s="71">
        <v>4</v>
      </c>
      <c r="BA72" s="71">
        <v>4</v>
      </c>
      <c r="BB72" s="71">
        <v>4</v>
      </c>
      <c r="BC72" s="71">
        <v>4</v>
      </c>
    </row>
    <row r="73" spans="1:55" x14ac:dyDescent="0.25">
      <c r="A73" t="s">
        <v>38</v>
      </c>
      <c r="B73" s="71" t="s">
        <v>537</v>
      </c>
      <c r="C73" s="71" t="s">
        <v>62</v>
      </c>
      <c r="D73" s="71" t="s">
        <v>61</v>
      </c>
      <c r="E73" s="24">
        <v>45413</v>
      </c>
      <c r="F73" s="71" t="s">
        <v>434</v>
      </c>
      <c r="G73" s="71">
        <v>651</v>
      </c>
      <c r="H73" s="71">
        <v>77</v>
      </c>
      <c r="I73" s="71">
        <v>36</v>
      </c>
      <c r="J73" s="71">
        <v>536</v>
      </c>
      <c r="K73" s="71">
        <v>336</v>
      </c>
      <c r="L73" s="71">
        <v>52</v>
      </c>
      <c r="M73" s="71">
        <v>51</v>
      </c>
      <c r="N73">
        <v>9</v>
      </c>
      <c r="O73" s="71">
        <v>98</v>
      </c>
      <c r="P73" s="71">
        <v>107</v>
      </c>
      <c r="Q73" s="71">
        <v>80</v>
      </c>
      <c r="R73" s="71">
        <v>611</v>
      </c>
      <c r="S73" s="71">
        <v>117</v>
      </c>
      <c r="T73" s="71">
        <v>96</v>
      </c>
      <c r="U73" s="71">
        <v>88</v>
      </c>
      <c r="V73" s="71">
        <v>150</v>
      </c>
      <c r="W73" s="71">
        <v>22</v>
      </c>
      <c r="X73" s="71">
        <v>1</v>
      </c>
      <c r="Y73" s="71">
        <v>651</v>
      </c>
      <c r="Z73" s="71">
        <v>536</v>
      </c>
      <c r="AA73" s="71">
        <v>136</v>
      </c>
      <c r="AB73" s="71">
        <v>89</v>
      </c>
      <c r="AC73">
        <v>57</v>
      </c>
      <c r="AD73">
        <v>30</v>
      </c>
      <c r="AE73">
        <v>31</v>
      </c>
      <c r="AF73">
        <v>0</v>
      </c>
      <c r="AG73" s="71">
        <v>0</v>
      </c>
      <c r="AH73" s="71">
        <v>0</v>
      </c>
      <c r="AI73" s="71">
        <v>0</v>
      </c>
      <c r="AJ73" s="71">
        <v>0</v>
      </c>
      <c r="AK73" s="71">
        <v>0</v>
      </c>
      <c r="AL73" s="71">
        <v>0</v>
      </c>
      <c r="AM73" s="71">
        <v>0</v>
      </c>
      <c r="AN73" s="71">
        <v>0</v>
      </c>
      <c r="AO73" s="71">
        <v>0</v>
      </c>
      <c r="AP73" s="71">
        <v>0</v>
      </c>
      <c r="AQ73" s="71">
        <v>0</v>
      </c>
      <c r="AR73" s="71">
        <v>0</v>
      </c>
      <c r="AS73" s="71">
        <v>0</v>
      </c>
      <c r="AT73" s="71">
        <v>0</v>
      </c>
      <c r="AU73" s="71">
        <v>0</v>
      </c>
      <c r="AV73" s="71">
        <v>0</v>
      </c>
      <c r="AW73" s="71">
        <v>0</v>
      </c>
      <c r="AX73" s="71">
        <v>0</v>
      </c>
      <c r="AY73" s="71">
        <v>0</v>
      </c>
      <c r="AZ73" s="71">
        <v>0</v>
      </c>
      <c r="BA73" s="71">
        <v>0</v>
      </c>
      <c r="BB73" s="71">
        <v>0</v>
      </c>
      <c r="BC73" s="71">
        <v>0</v>
      </c>
    </row>
    <row r="74" spans="1:55" x14ac:dyDescent="0.25">
      <c r="A74" t="s">
        <v>38</v>
      </c>
      <c r="B74" s="71" t="s">
        <v>537</v>
      </c>
      <c r="C74" s="71" t="s">
        <v>62</v>
      </c>
      <c r="D74" s="71" t="s">
        <v>61</v>
      </c>
      <c r="E74" s="24">
        <v>45444</v>
      </c>
      <c r="F74" s="71" t="s">
        <v>434</v>
      </c>
      <c r="G74" s="71">
        <v>661</v>
      </c>
      <c r="H74" s="71">
        <v>171</v>
      </c>
      <c r="I74" s="71">
        <v>94</v>
      </c>
      <c r="J74" s="71">
        <v>546</v>
      </c>
      <c r="K74" s="71">
        <v>341</v>
      </c>
      <c r="L74" s="71">
        <v>109</v>
      </c>
      <c r="M74" s="71">
        <v>53</v>
      </c>
      <c r="N74">
        <v>16</v>
      </c>
      <c r="O74" s="71">
        <v>218</v>
      </c>
      <c r="P74" s="71">
        <v>233</v>
      </c>
      <c r="Q74" s="71">
        <v>142</v>
      </c>
      <c r="R74" s="71">
        <v>644</v>
      </c>
      <c r="S74" s="71">
        <v>225</v>
      </c>
      <c r="T74" s="71">
        <v>213</v>
      </c>
      <c r="U74" s="71">
        <v>194</v>
      </c>
      <c r="V74" s="71">
        <v>281</v>
      </c>
      <c r="W74" s="71">
        <v>81</v>
      </c>
      <c r="X74" s="71">
        <v>6</v>
      </c>
      <c r="Y74" s="71">
        <v>661</v>
      </c>
      <c r="Z74" s="71">
        <v>546</v>
      </c>
      <c r="AA74" s="71">
        <v>136</v>
      </c>
      <c r="AB74" s="71">
        <v>110</v>
      </c>
      <c r="AC74">
        <v>58</v>
      </c>
      <c r="AD74">
        <v>37</v>
      </c>
      <c r="AE74">
        <v>31</v>
      </c>
      <c r="AF74">
        <v>0</v>
      </c>
      <c r="AG74" s="71">
        <v>0</v>
      </c>
      <c r="AH74" s="71">
        <v>0</v>
      </c>
      <c r="AI74" s="71">
        <v>0</v>
      </c>
      <c r="AJ74" s="71">
        <v>0</v>
      </c>
      <c r="AK74" s="71">
        <v>0</v>
      </c>
      <c r="AL74" s="71">
        <v>0</v>
      </c>
      <c r="AM74" s="71">
        <v>0</v>
      </c>
      <c r="AN74" s="71">
        <v>0</v>
      </c>
      <c r="AO74" s="71">
        <v>0</v>
      </c>
      <c r="AP74" s="71">
        <v>0</v>
      </c>
      <c r="AQ74" s="71">
        <v>0</v>
      </c>
      <c r="AR74" s="71">
        <v>0</v>
      </c>
      <c r="AS74" s="71">
        <v>0</v>
      </c>
      <c r="AT74" s="71">
        <v>0</v>
      </c>
      <c r="AU74" s="71">
        <v>0</v>
      </c>
      <c r="AV74" s="71">
        <v>0</v>
      </c>
      <c r="AW74" s="71">
        <v>0</v>
      </c>
      <c r="AX74" s="71">
        <v>0</v>
      </c>
      <c r="AY74" s="71">
        <v>0</v>
      </c>
      <c r="AZ74" s="71">
        <v>0</v>
      </c>
      <c r="BA74" s="71">
        <v>0</v>
      </c>
      <c r="BB74" s="71">
        <v>0</v>
      </c>
      <c r="BC74" s="71">
        <v>0</v>
      </c>
    </row>
    <row r="75" spans="1:55" x14ac:dyDescent="0.25">
      <c r="A75" t="s">
        <v>38</v>
      </c>
      <c r="B75" s="71" t="s">
        <v>537</v>
      </c>
      <c r="C75" s="71" t="s">
        <v>62</v>
      </c>
      <c r="D75" s="71" t="s">
        <v>61</v>
      </c>
      <c r="E75" s="24">
        <v>45474</v>
      </c>
      <c r="F75" s="71" t="s">
        <v>434</v>
      </c>
      <c r="G75" s="71">
        <v>660</v>
      </c>
      <c r="H75" s="71">
        <v>267</v>
      </c>
      <c r="I75" s="71">
        <v>143</v>
      </c>
      <c r="J75" s="71">
        <v>547</v>
      </c>
      <c r="K75" s="71">
        <v>342</v>
      </c>
      <c r="L75" s="71">
        <v>149</v>
      </c>
      <c r="M75" s="71">
        <v>53</v>
      </c>
      <c r="N75">
        <v>18</v>
      </c>
      <c r="O75" s="71">
        <v>326</v>
      </c>
      <c r="P75" s="71">
        <v>333</v>
      </c>
      <c r="Q75" s="71">
        <v>204</v>
      </c>
      <c r="R75" s="71">
        <v>646</v>
      </c>
      <c r="S75" s="71">
        <v>318</v>
      </c>
      <c r="T75" s="71">
        <v>322</v>
      </c>
      <c r="U75" s="71">
        <v>295</v>
      </c>
      <c r="V75" s="71">
        <v>381</v>
      </c>
      <c r="W75" s="71">
        <v>143</v>
      </c>
      <c r="X75" s="71">
        <v>10</v>
      </c>
      <c r="Y75" s="71">
        <v>660</v>
      </c>
      <c r="Z75" s="71">
        <v>547</v>
      </c>
      <c r="AA75" s="71">
        <v>137</v>
      </c>
      <c r="AB75" s="71">
        <v>117</v>
      </c>
      <c r="AC75">
        <v>59</v>
      </c>
      <c r="AD75">
        <v>39</v>
      </c>
      <c r="AE75">
        <v>29</v>
      </c>
      <c r="AF75">
        <v>0</v>
      </c>
      <c r="AG75" s="71">
        <v>0</v>
      </c>
      <c r="AH75" s="71">
        <v>0</v>
      </c>
      <c r="AI75" s="71">
        <v>0</v>
      </c>
      <c r="AJ75" s="71">
        <v>0</v>
      </c>
      <c r="AK75" s="71">
        <v>0</v>
      </c>
      <c r="AL75" s="71">
        <v>0</v>
      </c>
      <c r="AM75" s="71">
        <v>0</v>
      </c>
      <c r="AN75" s="71">
        <v>0</v>
      </c>
      <c r="AO75" s="71">
        <v>0</v>
      </c>
      <c r="AP75" s="71">
        <v>0</v>
      </c>
      <c r="AQ75" s="71">
        <v>0</v>
      </c>
      <c r="AR75" s="71">
        <v>0</v>
      </c>
      <c r="AS75" s="71">
        <v>0</v>
      </c>
      <c r="AT75" s="71">
        <v>0</v>
      </c>
      <c r="AU75" s="71">
        <v>0</v>
      </c>
      <c r="AV75" s="71">
        <v>0</v>
      </c>
      <c r="AW75" s="71">
        <v>0</v>
      </c>
      <c r="AX75" s="71">
        <v>0</v>
      </c>
      <c r="AY75" s="71">
        <v>0</v>
      </c>
      <c r="AZ75" s="71">
        <v>0</v>
      </c>
      <c r="BA75" s="71">
        <v>0</v>
      </c>
      <c r="BB75" s="71">
        <v>0</v>
      </c>
      <c r="BC75" s="71">
        <v>0</v>
      </c>
    </row>
    <row r="76" spans="1:55" x14ac:dyDescent="0.25">
      <c r="A76" t="s">
        <v>38</v>
      </c>
      <c r="B76" s="71" t="s">
        <v>537</v>
      </c>
      <c r="C76" s="71" t="s">
        <v>62</v>
      </c>
      <c r="D76" s="71" t="s">
        <v>61</v>
      </c>
      <c r="E76" s="24">
        <v>45505</v>
      </c>
      <c r="F76" s="71" t="s">
        <v>434</v>
      </c>
      <c r="G76" s="71">
        <v>658</v>
      </c>
      <c r="H76" s="71">
        <v>338</v>
      </c>
      <c r="I76" s="71">
        <v>182</v>
      </c>
      <c r="J76" s="71">
        <v>547</v>
      </c>
      <c r="K76" s="71">
        <v>342</v>
      </c>
      <c r="L76" s="71">
        <v>181</v>
      </c>
      <c r="M76" s="71">
        <v>53</v>
      </c>
      <c r="N76">
        <v>20</v>
      </c>
      <c r="O76" s="71">
        <v>413</v>
      </c>
      <c r="P76" s="71">
        <v>382</v>
      </c>
      <c r="Q76" s="71">
        <v>245</v>
      </c>
      <c r="R76" s="71">
        <v>645</v>
      </c>
      <c r="S76" s="71">
        <v>368</v>
      </c>
      <c r="T76" s="71">
        <v>412</v>
      </c>
      <c r="U76" s="71">
        <v>381</v>
      </c>
      <c r="V76" s="71">
        <v>441</v>
      </c>
      <c r="W76" s="71">
        <v>182</v>
      </c>
      <c r="X76" s="71">
        <v>17</v>
      </c>
      <c r="Y76" s="71">
        <v>658</v>
      </c>
      <c r="Z76" s="71">
        <v>547</v>
      </c>
      <c r="AA76" s="71">
        <v>138</v>
      </c>
      <c r="AB76" s="71">
        <v>118</v>
      </c>
      <c r="AC76">
        <v>59</v>
      </c>
      <c r="AD76">
        <v>40</v>
      </c>
      <c r="AE76">
        <v>29</v>
      </c>
      <c r="AF76">
        <v>0</v>
      </c>
      <c r="AG76" s="71">
        <v>0</v>
      </c>
      <c r="AH76" s="71">
        <v>0</v>
      </c>
      <c r="AI76" s="71">
        <v>0</v>
      </c>
      <c r="AJ76" s="71">
        <v>0</v>
      </c>
      <c r="AK76" s="71">
        <v>0</v>
      </c>
      <c r="AL76" s="71">
        <v>0</v>
      </c>
      <c r="AM76" s="71">
        <v>0</v>
      </c>
      <c r="AN76" s="71">
        <v>0</v>
      </c>
      <c r="AO76" s="71">
        <v>0</v>
      </c>
      <c r="AP76" s="71">
        <v>0</v>
      </c>
      <c r="AQ76" s="71">
        <v>0</v>
      </c>
      <c r="AR76" s="71">
        <v>0</v>
      </c>
      <c r="AS76" s="71">
        <v>0</v>
      </c>
      <c r="AT76" s="71">
        <v>0</v>
      </c>
      <c r="AU76" s="71">
        <v>0</v>
      </c>
      <c r="AV76" s="71">
        <v>0</v>
      </c>
      <c r="AW76" s="71">
        <v>0</v>
      </c>
      <c r="AX76" s="71">
        <v>0</v>
      </c>
      <c r="AY76" s="71">
        <v>0</v>
      </c>
      <c r="AZ76" s="71">
        <v>0</v>
      </c>
      <c r="BA76" s="71">
        <v>0</v>
      </c>
      <c r="BB76" s="71">
        <v>0</v>
      </c>
      <c r="BC76" s="71">
        <v>0</v>
      </c>
    </row>
    <row r="77" spans="1:55" x14ac:dyDescent="0.25">
      <c r="A77" t="s">
        <v>38</v>
      </c>
      <c r="B77" s="71" t="s">
        <v>537</v>
      </c>
      <c r="C77" s="71" t="s">
        <v>62</v>
      </c>
      <c r="D77" s="71" t="s">
        <v>61</v>
      </c>
      <c r="E77" s="24">
        <v>45536</v>
      </c>
      <c r="F77" s="71" t="s">
        <v>434</v>
      </c>
      <c r="G77" s="71">
        <v>660</v>
      </c>
      <c r="H77" s="71">
        <v>397</v>
      </c>
      <c r="I77" s="71">
        <v>224</v>
      </c>
      <c r="J77" s="71">
        <v>549</v>
      </c>
      <c r="K77" s="71">
        <v>343</v>
      </c>
      <c r="L77" s="71">
        <v>205</v>
      </c>
      <c r="M77" s="71">
        <v>52</v>
      </c>
      <c r="N77">
        <v>22</v>
      </c>
      <c r="O77" s="71">
        <v>473</v>
      </c>
      <c r="P77" s="71">
        <v>439</v>
      </c>
      <c r="Q77" s="71">
        <v>288</v>
      </c>
      <c r="R77" s="71">
        <v>649</v>
      </c>
      <c r="S77" s="71">
        <v>429</v>
      </c>
      <c r="T77" s="71">
        <v>478</v>
      </c>
      <c r="U77" s="71">
        <v>439</v>
      </c>
      <c r="V77" s="71">
        <v>492</v>
      </c>
      <c r="W77" s="71">
        <v>229</v>
      </c>
      <c r="X77" s="71">
        <v>33</v>
      </c>
      <c r="Y77" s="71">
        <v>660</v>
      </c>
      <c r="Z77" s="71">
        <v>549</v>
      </c>
      <c r="AA77" s="71">
        <v>140</v>
      </c>
      <c r="AB77" s="71">
        <v>122</v>
      </c>
      <c r="AC77">
        <v>58</v>
      </c>
      <c r="AD77">
        <v>40</v>
      </c>
      <c r="AE77">
        <v>30</v>
      </c>
      <c r="AF77">
        <v>0</v>
      </c>
      <c r="AG77" s="71">
        <v>0</v>
      </c>
      <c r="AH77" s="71">
        <v>0</v>
      </c>
      <c r="AI77" s="71">
        <v>0</v>
      </c>
      <c r="AJ77" s="71">
        <v>0</v>
      </c>
      <c r="AK77" s="71">
        <v>0</v>
      </c>
      <c r="AL77" s="71">
        <v>0</v>
      </c>
      <c r="AM77" s="71">
        <v>0</v>
      </c>
      <c r="AN77" s="71">
        <v>0</v>
      </c>
      <c r="AO77" s="71">
        <v>0</v>
      </c>
      <c r="AP77" s="71">
        <v>0</v>
      </c>
      <c r="AQ77" s="71">
        <v>0</v>
      </c>
      <c r="AR77" s="71">
        <v>0</v>
      </c>
      <c r="AS77" s="71">
        <v>0</v>
      </c>
      <c r="AT77" s="71">
        <v>0</v>
      </c>
      <c r="AU77" s="71">
        <v>0</v>
      </c>
      <c r="AV77" s="71">
        <v>0</v>
      </c>
      <c r="AW77" s="71">
        <v>0</v>
      </c>
      <c r="AX77" s="71">
        <v>0</v>
      </c>
      <c r="AY77" s="71">
        <v>0</v>
      </c>
      <c r="AZ77" s="71">
        <v>0</v>
      </c>
      <c r="BA77" s="71">
        <v>0</v>
      </c>
      <c r="BB77" s="71">
        <v>0</v>
      </c>
      <c r="BC77" s="71">
        <v>0</v>
      </c>
    </row>
    <row r="78" spans="1:55" x14ac:dyDescent="0.25">
      <c r="A78" t="s">
        <v>38</v>
      </c>
      <c r="B78" s="71" t="s">
        <v>537</v>
      </c>
      <c r="C78" s="71" t="s">
        <v>62</v>
      </c>
      <c r="D78" s="71" t="s">
        <v>61</v>
      </c>
      <c r="E78" s="24">
        <v>45566</v>
      </c>
      <c r="F78" s="71" t="s">
        <v>434</v>
      </c>
      <c r="G78" s="71">
        <v>664</v>
      </c>
      <c r="H78" s="71">
        <v>420</v>
      </c>
      <c r="I78" s="71">
        <v>236</v>
      </c>
      <c r="J78" s="71">
        <v>553</v>
      </c>
      <c r="K78" s="71">
        <v>344</v>
      </c>
      <c r="L78" s="71">
        <v>230</v>
      </c>
      <c r="M78" s="71">
        <v>52</v>
      </c>
      <c r="N78">
        <v>19</v>
      </c>
      <c r="O78" s="71">
        <v>505</v>
      </c>
      <c r="P78" s="71">
        <v>474</v>
      </c>
      <c r="Q78" s="71">
        <v>312</v>
      </c>
      <c r="R78" s="71">
        <v>653</v>
      </c>
      <c r="S78" s="71">
        <v>464</v>
      </c>
      <c r="T78" s="71">
        <v>510</v>
      </c>
      <c r="U78" s="71">
        <v>471</v>
      </c>
      <c r="V78" s="71">
        <v>522</v>
      </c>
      <c r="W78" s="71">
        <v>254</v>
      </c>
      <c r="X78" s="71">
        <v>35</v>
      </c>
      <c r="Y78" s="71">
        <v>664</v>
      </c>
      <c r="Z78" s="71">
        <v>553</v>
      </c>
      <c r="AA78" s="71">
        <v>140</v>
      </c>
      <c r="AB78" s="71">
        <v>122</v>
      </c>
      <c r="AC78">
        <v>58</v>
      </c>
      <c r="AD78">
        <v>40</v>
      </c>
      <c r="AE78">
        <v>30</v>
      </c>
      <c r="AF78">
        <v>0</v>
      </c>
      <c r="AG78" s="71">
        <v>0</v>
      </c>
      <c r="AH78" s="71">
        <v>0</v>
      </c>
      <c r="AI78" s="71">
        <v>0</v>
      </c>
      <c r="AJ78" s="71">
        <v>0</v>
      </c>
      <c r="AK78" s="71">
        <v>0</v>
      </c>
      <c r="AL78" s="71">
        <v>0</v>
      </c>
      <c r="AM78" s="71">
        <v>0</v>
      </c>
      <c r="AN78" s="71">
        <v>0</v>
      </c>
      <c r="AO78" s="71">
        <v>0</v>
      </c>
      <c r="AP78" s="71">
        <v>0</v>
      </c>
      <c r="AQ78" s="71">
        <v>0</v>
      </c>
      <c r="AR78" s="71">
        <v>0</v>
      </c>
      <c r="AS78" s="71">
        <v>0</v>
      </c>
      <c r="AT78" s="71">
        <v>0</v>
      </c>
      <c r="AU78" s="71">
        <v>0</v>
      </c>
      <c r="AV78" s="71">
        <v>0</v>
      </c>
      <c r="AW78" s="71">
        <v>0</v>
      </c>
      <c r="AX78" s="71">
        <v>0</v>
      </c>
      <c r="AY78" s="71">
        <v>0</v>
      </c>
      <c r="AZ78" s="71">
        <v>0</v>
      </c>
      <c r="BA78" s="71">
        <v>0</v>
      </c>
      <c r="BB78" s="71">
        <v>0</v>
      </c>
      <c r="BC78" s="71">
        <v>0</v>
      </c>
    </row>
    <row r="79" spans="1:55" x14ac:dyDescent="0.25">
      <c r="A79" t="s">
        <v>38</v>
      </c>
      <c r="B79" s="71" t="s">
        <v>538</v>
      </c>
      <c r="C79" s="71" t="s">
        <v>84</v>
      </c>
      <c r="D79" s="71" t="s">
        <v>83</v>
      </c>
      <c r="E79" s="24">
        <v>45413</v>
      </c>
      <c r="F79" s="71" t="s">
        <v>435</v>
      </c>
      <c r="G79" s="71">
        <v>655</v>
      </c>
      <c r="H79" s="71">
        <v>53</v>
      </c>
      <c r="I79" s="71">
        <v>27</v>
      </c>
      <c r="J79" s="71">
        <v>562</v>
      </c>
      <c r="K79" s="71">
        <v>247</v>
      </c>
      <c r="L79" s="71">
        <v>37</v>
      </c>
      <c r="M79" s="71">
        <v>39</v>
      </c>
      <c r="N79">
        <v>1</v>
      </c>
      <c r="O79" s="71">
        <v>69</v>
      </c>
      <c r="P79" s="71">
        <v>99</v>
      </c>
      <c r="Q79" s="71">
        <v>54</v>
      </c>
      <c r="R79" s="71">
        <v>602</v>
      </c>
      <c r="S79" s="71">
        <v>91</v>
      </c>
      <c r="T79" s="71">
        <v>65</v>
      </c>
      <c r="U79" s="71">
        <v>53</v>
      </c>
      <c r="V79" s="71">
        <v>109</v>
      </c>
      <c r="W79" s="71">
        <v>29</v>
      </c>
      <c r="X79" s="71">
        <v>37</v>
      </c>
      <c r="Y79" s="71">
        <v>655</v>
      </c>
      <c r="Z79" s="71">
        <v>562</v>
      </c>
      <c r="AA79" s="71">
        <v>310</v>
      </c>
      <c r="AB79" s="71">
        <v>119</v>
      </c>
      <c r="AC79">
        <v>42</v>
      </c>
      <c r="AD79">
        <v>16</v>
      </c>
      <c r="AE79">
        <v>41</v>
      </c>
      <c r="AF79">
        <v>0</v>
      </c>
      <c r="AG79" s="71">
        <v>0</v>
      </c>
      <c r="AH79" s="71">
        <v>0</v>
      </c>
      <c r="AI79" s="71">
        <v>0</v>
      </c>
      <c r="AJ79" s="71">
        <v>0</v>
      </c>
      <c r="AK79" s="71">
        <v>0</v>
      </c>
      <c r="AL79" s="71">
        <v>0</v>
      </c>
      <c r="AM79" s="71">
        <v>0</v>
      </c>
      <c r="AN79" s="71">
        <v>0</v>
      </c>
      <c r="AO79" s="71">
        <v>0</v>
      </c>
      <c r="AP79" s="71">
        <v>0</v>
      </c>
      <c r="AQ79" s="71">
        <v>0</v>
      </c>
      <c r="AR79" s="71">
        <v>0</v>
      </c>
      <c r="AS79" s="71">
        <v>0</v>
      </c>
      <c r="AT79" s="71">
        <v>0</v>
      </c>
      <c r="AU79" s="71">
        <v>0</v>
      </c>
      <c r="AV79" s="71">
        <v>0</v>
      </c>
      <c r="AW79" s="71">
        <v>0</v>
      </c>
      <c r="AX79" s="71">
        <v>0</v>
      </c>
      <c r="AY79" s="71">
        <v>0</v>
      </c>
      <c r="AZ79" s="71">
        <v>0</v>
      </c>
      <c r="BA79" s="71">
        <v>0</v>
      </c>
      <c r="BB79" s="71">
        <v>0</v>
      </c>
      <c r="BC79" s="71">
        <v>0</v>
      </c>
    </row>
    <row r="80" spans="1:55" x14ac:dyDescent="0.25">
      <c r="A80" t="s">
        <v>38</v>
      </c>
      <c r="B80" s="71" t="s">
        <v>538</v>
      </c>
      <c r="C80" s="71" t="s">
        <v>84</v>
      </c>
      <c r="D80" s="71" t="s">
        <v>83</v>
      </c>
      <c r="E80" s="24">
        <v>45444</v>
      </c>
      <c r="F80" s="71" t="s">
        <v>435</v>
      </c>
      <c r="G80" s="71">
        <v>660</v>
      </c>
      <c r="H80" s="71">
        <v>136</v>
      </c>
      <c r="I80" s="71">
        <v>78</v>
      </c>
      <c r="J80" s="71">
        <v>566</v>
      </c>
      <c r="K80" s="71">
        <v>249</v>
      </c>
      <c r="L80" s="71">
        <v>74</v>
      </c>
      <c r="M80" s="71">
        <v>38</v>
      </c>
      <c r="N80">
        <v>3</v>
      </c>
      <c r="O80" s="71">
        <v>175</v>
      </c>
      <c r="P80" s="71">
        <v>195</v>
      </c>
      <c r="Q80" s="71">
        <v>126</v>
      </c>
      <c r="R80" s="71">
        <v>623</v>
      </c>
      <c r="S80" s="71">
        <v>193</v>
      </c>
      <c r="T80" s="71">
        <v>163</v>
      </c>
      <c r="U80" s="71">
        <v>152</v>
      </c>
      <c r="V80" s="71">
        <v>223</v>
      </c>
      <c r="W80" s="71">
        <v>89</v>
      </c>
      <c r="X80" s="71">
        <v>77</v>
      </c>
      <c r="Y80" s="71">
        <v>660</v>
      </c>
      <c r="Z80" s="71">
        <v>566</v>
      </c>
      <c r="AA80" s="71">
        <v>311</v>
      </c>
      <c r="AB80" s="71">
        <v>221</v>
      </c>
      <c r="AC80">
        <v>42</v>
      </c>
      <c r="AD80">
        <v>22</v>
      </c>
      <c r="AE80">
        <v>42</v>
      </c>
      <c r="AF80">
        <v>0</v>
      </c>
      <c r="AG80" s="71">
        <v>0</v>
      </c>
      <c r="AH80" s="71">
        <v>0</v>
      </c>
      <c r="AI80" s="71">
        <v>0</v>
      </c>
      <c r="AJ80" s="71">
        <v>0</v>
      </c>
      <c r="AK80" s="71">
        <v>0</v>
      </c>
      <c r="AL80" s="71">
        <v>0</v>
      </c>
      <c r="AM80" s="71">
        <v>0</v>
      </c>
      <c r="AN80" s="71">
        <v>0</v>
      </c>
      <c r="AO80" s="71">
        <v>0</v>
      </c>
      <c r="AP80" s="71">
        <v>0</v>
      </c>
      <c r="AQ80" s="71">
        <v>0</v>
      </c>
      <c r="AR80" s="71">
        <v>0</v>
      </c>
      <c r="AS80" s="71">
        <v>0</v>
      </c>
      <c r="AT80" s="71">
        <v>0</v>
      </c>
      <c r="AU80" s="71">
        <v>0</v>
      </c>
      <c r="AV80" s="71">
        <v>0</v>
      </c>
      <c r="AW80" s="71">
        <v>0</v>
      </c>
      <c r="AX80" s="71">
        <v>0</v>
      </c>
      <c r="AY80" s="71">
        <v>0</v>
      </c>
      <c r="AZ80" s="71">
        <v>0</v>
      </c>
      <c r="BA80" s="71">
        <v>0</v>
      </c>
      <c r="BB80" s="71">
        <v>0</v>
      </c>
      <c r="BC80" s="71">
        <v>0</v>
      </c>
    </row>
    <row r="81" spans="1:55" x14ac:dyDescent="0.25">
      <c r="A81" t="s">
        <v>38</v>
      </c>
      <c r="B81" s="71" t="s">
        <v>538</v>
      </c>
      <c r="C81" s="71" t="s">
        <v>84</v>
      </c>
      <c r="D81" s="71" t="s">
        <v>83</v>
      </c>
      <c r="E81" s="24">
        <v>45474</v>
      </c>
      <c r="F81" s="71" t="s">
        <v>435</v>
      </c>
      <c r="G81" s="71">
        <v>659</v>
      </c>
      <c r="H81" s="71">
        <v>247</v>
      </c>
      <c r="I81" s="71">
        <v>140</v>
      </c>
      <c r="J81" s="71">
        <v>566</v>
      </c>
      <c r="K81" s="71">
        <v>253</v>
      </c>
      <c r="L81" s="71">
        <v>131</v>
      </c>
      <c r="M81" s="71">
        <v>38</v>
      </c>
      <c r="N81">
        <v>7</v>
      </c>
      <c r="O81" s="71">
        <v>294</v>
      </c>
      <c r="P81" s="71">
        <v>336</v>
      </c>
      <c r="Q81" s="71">
        <v>226</v>
      </c>
      <c r="R81" s="71">
        <v>632</v>
      </c>
      <c r="S81" s="71">
        <v>326</v>
      </c>
      <c r="T81" s="71">
        <v>296</v>
      </c>
      <c r="U81" s="71">
        <v>276</v>
      </c>
      <c r="V81" s="71">
        <v>359</v>
      </c>
      <c r="W81" s="71">
        <v>189</v>
      </c>
      <c r="X81" s="71">
        <v>133</v>
      </c>
      <c r="Y81" s="71">
        <v>659</v>
      </c>
      <c r="Z81" s="71">
        <v>566</v>
      </c>
      <c r="AA81" s="71">
        <v>317</v>
      </c>
      <c r="AB81" s="71">
        <v>245</v>
      </c>
      <c r="AC81">
        <v>41</v>
      </c>
      <c r="AD81">
        <v>25</v>
      </c>
      <c r="AE81">
        <v>42</v>
      </c>
      <c r="AF81">
        <v>0</v>
      </c>
      <c r="AG81" s="71">
        <v>0</v>
      </c>
      <c r="AH81" s="71">
        <v>0</v>
      </c>
      <c r="AI81" s="71">
        <v>0</v>
      </c>
      <c r="AJ81" s="71">
        <v>0</v>
      </c>
      <c r="AK81" s="71">
        <v>0</v>
      </c>
      <c r="AL81" s="71">
        <v>0</v>
      </c>
      <c r="AM81" s="71">
        <v>0</v>
      </c>
      <c r="AN81" s="71">
        <v>0</v>
      </c>
      <c r="AO81" s="71">
        <v>0</v>
      </c>
      <c r="AP81" s="71">
        <v>0</v>
      </c>
      <c r="AQ81" s="71">
        <v>0</v>
      </c>
      <c r="AR81" s="71">
        <v>0</v>
      </c>
      <c r="AS81" s="71">
        <v>0</v>
      </c>
      <c r="AT81" s="71">
        <v>0</v>
      </c>
      <c r="AU81" s="71">
        <v>0</v>
      </c>
      <c r="AV81" s="71">
        <v>0</v>
      </c>
      <c r="AW81" s="71">
        <v>0</v>
      </c>
      <c r="AX81" s="71">
        <v>0</v>
      </c>
      <c r="AY81" s="71">
        <v>0</v>
      </c>
      <c r="AZ81" s="71">
        <v>0</v>
      </c>
      <c r="BA81" s="71">
        <v>0</v>
      </c>
      <c r="BB81" s="71">
        <v>0</v>
      </c>
      <c r="BC81" s="71">
        <v>0</v>
      </c>
    </row>
    <row r="82" spans="1:55" x14ac:dyDescent="0.25">
      <c r="A82" t="s">
        <v>38</v>
      </c>
      <c r="B82" s="71" t="s">
        <v>538</v>
      </c>
      <c r="C82" s="71" t="s">
        <v>84</v>
      </c>
      <c r="D82" s="71" t="s">
        <v>83</v>
      </c>
      <c r="E82" s="24">
        <v>45505</v>
      </c>
      <c r="F82" s="71" t="s">
        <v>435</v>
      </c>
      <c r="G82" s="71">
        <v>666</v>
      </c>
      <c r="H82" s="71">
        <v>336</v>
      </c>
      <c r="I82" s="71">
        <v>190</v>
      </c>
      <c r="J82" s="71">
        <v>575</v>
      </c>
      <c r="K82" s="71">
        <v>261</v>
      </c>
      <c r="L82" s="71">
        <v>176</v>
      </c>
      <c r="M82" s="71">
        <v>37</v>
      </c>
      <c r="N82">
        <v>9</v>
      </c>
      <c r="O82" s="71">
        <v>387</v>
      </c>
      <c r="P82" s="71">
        <v>415</v>
      </c>
      <c r="Q82" s="71">
        <v>303</v>
      </c>
      <c r="R82" s="71">
        <v>648</v>
      </c>
      <c r="S82" s="71">
        <v>411</v>
      </c>
      <c r="T82" s="71">
        <v>392</v>
      </c>
      <c r="U82" s="71">
        <v>368</v>
      </c>
      <c r="V82" s="71">
        <v>447</v>
      </c>
      <c r="W82" s="71">
        <v>277</v>
      </c>
      <c r="X82" s="71">
        <v>180</v>
      </c>
      <c r="Y82" s="71">
        <v>666</v>
      </c>
      <c r="Z82" s="71">
        <v>575</v>
      </c>
      <c r="AA82" s="71">
        <v>321</v>
      </c>
      <c r="AB82" s="71">
        <v>257</v>
      </c>
      <c r="AC82">
        <v>44</v>
      </c>
      <c r="AD82">
        <v>27</v>
      </c>
      <c r="AE82">
        <v>46</v>
      </c>
      <c r="AF82">
        <v>0</v>
      </c>
      <c r="AG82" s="71">
        <v>0</v>
      </c>
      <c r="AH82" s="71">
        <v>0</v>
      </c>
      <c r="AI82" s="71">
        <v>0</v>
      </c>
      <c r="AJ82" s="71">
        <v>0</v>
      </c>
      <c r="AK82" s="71">
        <v>0</v>
      </c>
      <c r="AL82" s="71">
        <v>0</v>
      </c>
      <c r="AM82" s="71">
        <v>0</v>
      </c>
      <c r="AN82" s="71">
        <v>0</v>
      </c>
      <c r="AO82" s="71">
        <v>0</v>
      </c>
      <c r="AP82" s="71">
        <v>0</v>
      </c>
      <c r="AQ82" s="71">
        <v>0</v>
      </c>
      <c r="AR82" s="71">
        <v>0</v>
      </c>
      <c r="AS82" s="71">
        <v>0</v>
      </c>
      <c r="AT82" s="71">
        <v>0</v>
      </c>
      <c r="AU82" s="71">
        <v>0</v>
      </c>
      <c r="AV82" s="71">
        <v>0</v>
      </c>
      <c r="AW82" s="71">
        <v>0</v>
      </c>
      <c r="AX82" s="71">
        <v>0</v>
      </c>
      <c r="AY82" s="71">
        <v>0</v>
      </c>
      <c r="AZ82" s="71">
        <v>0</v>
      </c>
      <c r="BA82" s="71">
        <v>0</v>
      </c>
      <c r="BB82" s="71">
        <v>0</v>
      </c>
      <c r="BC82" s="71">
        <v>0</v>
      </c>
    </row>
    <row r="83" spans="1:55" x14ac:dyDescent="0.25">
      <c r="A83" t="s">
        <v>38</v>
      </c>
      <c r="B83" s="71" t="s">
        <v>538</v>
      </c>
      <c r="C83" s="71" t="s">
        <v>84</v>
      </c>
      <c r="D83" s="71" t="s">
        <v>83</v>
      </c>
      <c r="E83" s="24">
        <v>45536</v>
      </c>
      <c r="F83" s="71" t="s">
        <v>435</v>
      </c>
      <c r="G83" s="71">
        <v>673</v>
      </c>
      <c r="H83" s="71">
        <v>408</v>
      </c>
      <c r="I83" s="71">
        <v>221</v>
      </c>
      <c r="J83" s="71">
        <v>582</v>
      </c>
      <c r="K83" s="71">
        <v>263</v>
      </c>
      <c r="L83" s="71">
        <v>197</v>
      </c>
      <c r="M83" s="71">
        <v>37</v>
      </c>
      <c r="N83">
        <v>9</v>
      </c>
      <c r="O83" s="71">
        <v>465</v>
      </c>
      <c r="P83" s="71">
        <v>482</v>
      </c>
      <c r="Q83" s="71">
        <v>390</v>
      </c>
      <c r="R83" s="71">
        <v>659</v>
      </c>
      <c r="S83" s="71">
        <v>483</v>
      </c>
      <c r="T83" s="71">
        <v>475</v>
      </c>
      <c r="U83" s="71">
        <v>448</v>
      </c>
      <c r="V83" s="71">
        <v>512</v>
      </c>
      <c r="W83" s="71">
        <v>348</v>
      </c>
      <c r="X83" s="71">
        <v>215</v>
      </c>
      <c r="Y83" s="71">
        <v>673</v>
      </c>
      <c r="Z83" s="71">
        <v>582</v>
      </c>
      <c r="AA83" s="71">
        <v>321</v>
      </c>
      <c r="AB83" s="71">
        <v>262</v>
      </c>
      <c r="AC83">
        <v>50</v>
      </c>
      <c r="AD83">
        <v>32</v>
      </c>
      <c r="AE83">
        <v>46</v>
      </c>
      <c r="AF83">
        <v>0</v>
      </c>
      <c r="AG83" s="71">
        <v>0</v>
      </c>
      <c r="AH83" s="71">
        <v>0</v>
      </c>
      <c r="AI83" s="71">
        <v>0</v>
      </c>
      <c r="AJ83" s="71">
        <v>0</v>
      </c>
      <c r="AK83" s="71">
        <v>0</v>
      </c>
      <c r="AL83" s="71">
        <v>0</v>
      </c>
      <c r="AM83" s="71">
        <v>0</v>
      </c>
      <c r="AN83" s="71">
        <v>0</v>
      </c>
      <c r="AO83" s="71">
        <v>0</v>
      </c>
      <c r="AP83" s="71">
        <v>0</v>
      </c>
      <c r="AQ83" s="71">
        <v>0</v>
      </c>
      <c r="AR83" s="71">
        <v>0</v>
      </c>
      <c r="AS83" s="71">
        <v>0</v>
      </c>
      <c r="AT83" s="71">
        <v>0</v>
      </c>
      <c r="AU83" s="71">
        <v>0</v>
      </c>
      <c r="AV83" s="71">
        <v>0</v>
      </c>
      <c r="AW83" s="71">
        <v>0</v>
      </c>
      <c r="AX83" s="71">
        <v>0</v>
      </c>
      <c r="AY83" s="71">
        <v>0</v>
      </c>
      <c r="AZ83" s="71">
        <v>0</v>
      </c>
      <c r="BA83" s="71">
        <v>0</v>
      </c>
      <c r="BB83" s="71">
        <v>0</v>
      </c>
      <c r="BC83" s="71">
        <v>0</v>
      </c>
    </row>
    <row r="84" spans="1:55" x14ac:dyDescent="0.25">
      <c r="A84" t="s">
        <v>38</v>
      </c>
      <c r="B84" s="71" t="s">
        <v>538</v>
      </c>
      <c r="C84" s="71" t="s">
        <v>84</v>
      </c>
      <c r="D84" s="71" t="s">
        <v>83</v>
      </c>
      <c r="E84" s="24">
        <v>45566</v>
      </c>
      <c r="F84" s="71" t="s">
        <v>435</v>
      </c>
      <c r="G84" s="71">
        <v>674</v>
      </c>
      <c r="H84" s="71">
        <v>456</v>
      </c>
      <c r="I84" s="71">
        <v>248</v>
      </c>
      <c r="J84" s="71">
        <v>585</v>
      </c>
      <c r="K84" s="71">
        <v>265</v>
      </c>
      <c r="L84" s="71">
        <v>211</v>
      </c>
      <c r="M84" s="71">
        <v>36</v>
      </c>
      <c r="N84">
        <v>11</v>
      </c>
      <c r="O84" s="71">
        <v>515</v>
      </c>
      <c r="P84" s="71">
        <v>542</v>
      </c>
      <c r="Q84" s="71">
        <v>443</v>
      </c>
      <c r="R84" s="71">
        <v>662</v>
      </c>
      <c r="S84" s="71">
        <v>538</v>
      </c>
      <c r="T84" s="71">
        <v>527</v>
      </c>
      <c r="U84" s="71">
        <v>505</v>
      </c>
      <c r="V84" s="71">
        <v>562</v>
      </c>
      <c r="W84" s="71">
        <v>401</v>
      </c>
      <c r="X84" s="71">
        <v>262</v>
      </c>
      <c r="Y84" s="71">
        <v>674</v>
      </c>
      <c r="Z84" s="71">
        <v>585</v>
      </c>
      <c r="AA84" s="71">
        <v>322</v>
      </c>
      <c r="AB84" s="71">
        <v>270</v>
      </c>
      <c r="AC84">
        <v>51</v>
      </c>
      <c r="AD84">
        <v>33</v>
      </c>
      <c r="AE84">
        <v>47</v>
      </c>
      <c r="AF84">
        <v>7</v>
      </c>
      <c r="AG84" s="71">
        <v>0</v>
      </c>
      <c r="AH84" s="71">
        <v>6</v>
      </c>
      <c r="AI84" s="71">
        <v>7</v>
      </c>
      <c r="AJ84" s="71">
        <v>3</v>
      </c>
      <c r="AK84" s="71">
        <v>4</v>
      </c>
      <c r="AL84" s="71">
        <v>7</v>
      </c>
      <c r="AM84" s="71">
        <v>0</v>
      </c>
      <c r="AN84" s="71">
        <v>3</v>
      </c>
      <c r="AO84" s="71">
        <v>1</v>
      </c>
      <c r="AP84" s="71">
        <v>7</v>
      </c>
      <c r="AQ84" s="71">
        <v>7</v>
      </c>
      <c r="AR84" s="71">
        <v>7</v>
      </c>
      <c r="AS84" s="71">
        <v>6</v>
      </c>
      <c r="AT84" s="71">
        <v>3</v>
      </c>
      <c r="AU84" s="71">
        <v>7</v>
      </c>
      <c r="AV84" s="71">
        <v>6</v>
      </c>
      <c r="AW84" s="71">
        <v>7</v>
      </c>
      <c r="AX84" s="71">
        <v>6</v>
      </c>
      <c r="AY84" s="71">
        <v>6</v>
      </c>
      <c r="AZ84" s="71">
        <v>6</v>
      </c>
      <c r="BA84" s="71">
        <v>4</v>
      </c>
      <c r="BB84" s="71">
        <v>5</v>
      </c>
      <c r="BC84" s="71">
        <v>7</v>
      </c>
    </row>
    <row r="85" spans="1:55" x14ac:dyDescent="0.25">
      <c r="A85" t="s">
        <v>38</v>
      </c>
      <c r="B85" s="71" t="s">
        <v>538</v>
      </c>
      <c r="C85" s="71" t="s">
        <v>76</v>
      </c>
      <c r="D85" s="71" t="s">
        <v>75</v>
      </c>
      <c r="E85" s="24">
        <v>45413</v>
      </c>
      <c r="F85" s="71" t="s">
        <v>436</v>
      </c>
      <c r="G85" s="71">
        <v>1282</v>
      </c>
      <c r="H85" s="71">
        <v>140</v>
      </c>
      <c r="I85" s="71">
        <v>58</v>
      </c>
      <c r="J85" s="71">
        <v>1147</v>
      </c>
      <c r="K85" s="71">
        <v>506</v>
      </c>
      <c r="L85" s="71">
        <v>71</v>
      </c>
      <c r="M85" s="71">
        <v>63</v>
      </c>
      <c r="N85">
        <v>5</v>
      </c>
      <c r="O85" s="71">
        <v>170</v>
      </c>
      <c r="P85" s="71">
        <v>191</v>
      </c>
      <c r="Q85" s="71">
        <v>125</v>
      </c>
      <c r="R85" s="71">
        <v>1195</v>
      </c>
      <c r="S85" s="71">
        <v>216</v>
      </c>
      <c r="T85" s="71">
        <v>159</v>
      </c>
      <c r="U85" s="71">
        <v>123</v>
      </c>
      <c r="V85" s="71">
        <v>252</v>
      </c>
      <c r="W85" s="71">
        <v>31</v>
      </c>
      <c r="X85" s="71">
        <v>106</v>
      </c>
      <c r="Y85" s="71">
        <v>1281</v>
      </c>
      <c r="Z85" s="71">
        <v>1146</v>
      </c>
      <c r="AA85" s="71">
        <v>545</v>
      </c>
      <c r="AB85" s="71">
        <v>260</v>
      </c>
      <c r="AC85">
        <v>116</v>
      </c>
      <c r="AD85">
        <v>61</v>
      </c>
      <c r="AE85">
        <v>102</v>
      </c>
      <c r="AF85">
        <v>0</v>
      </c>
      <c r="AG85" s="71">
        <v>0</v>
      </c>
      <c r="AH85" s="71">
        <v>0</v>
      </c>
      <c r="AI85" s="71">
        <v>0</v>
      </c>
      <c r="AJ85" s="71">
        <v>0</v>
      </c>
      <c r="AK85" s="71">
        <v>0</v>
      </c>
      <c r="AL85" s="71">
        <v>0</v>
      </c>
      <c r="AM85" s="71">
        <v>0</v>
      </c>
      <c r="AN85" s="71">
        <v>0</v>
      </c>
      <c r="AO85" s="71">
        <v>0</v>
      </c>
      <c r="AP85" s="71">
        <v>0</v>
      </c>
      <c r="AQ85" s="71">
        <v>0</v>
      </c>
      <c r="AR85" s="71">
        <v>0</v>
      </c>
      <c r="AS85" s="71">
        <v>0</v>
      </c>
      <c r="AT85" s="71">
        <v>0</v>
      </c>
      <c r="AU85" s="71">
        <v>0</v>
      </c>
      <c r="AV85" s="71">
        <v>0</v>
      </c>
      <c r="AW85" s="71">
        <v>0</v>
      </c>
      <c r="AX85" s="71">
        <v>0</v>
      </c>
      <c r="AY85" s="71">
        <v>0</v>
      </c>
      <c r="AZ85" s="71">
        <v>0</v>
      </c>
      <c r="BA85" s="71">
        <v>0</v>
      </c>
      <c r="BB85" s="71">
        <v>0</v>
      </c>
      <c r="BC85" s="71">
        <v>0</v>
      </c>
    </row>
    <row r="86" spans="1:55" x14ac:dyDescent="0.25">
      <c r="A86" t="s">
        <v>38</v>
      </c>
      <c r="B86" s="71" t="s">
        <v>538</v>
      </c>
      <c r="C86" s="71" t="s">
        <v>76</v>
      </c>
      <c r="D86" s="71" t="s">
        <v>75</v>
      </c>
      <c r="E86" s="24">
        <v>45444</v>
      </c>
      <c r="F86" s="71" t="s">
        <v>436</v>
      </c>
      <c r="G86" s="71">
        <v>1304</v>
      </c>
      <c r="H86" s="71">
        <v>294</v>
      </c>
      <c r="I86" s="71">
        <v>143</v>
      </c>
      <c r="J86" s="71">
        <v>1170</v>
      </c>
      <c r="K86" s="71">
        <v>510</v>
      </c>
      <c r="L86" s="71">
        <v>208</v>
      </c>
      <c r="M86" s="71">
        <v>65</v>
      </c>
      <c r="N86">
        <v>9</v>
      </c>
      <c r="O86" s="71">
        <v>345</v>
      </c>
      <c r="P86" s="71">
        <v>319</v>
      </c>
      <c r="Q86" s="71">
        <v>241</v>
      </c>
      <c r="R86" s="71">
        <v>1222</v>
      </c>
      <c r="S86" s="71">
        <v>302</v>
      </c>
      <c r="T86" s="71">
        <v>329</v>
      </c>
      <c r="U86" s="71">
        <v>254</v>
      </c>
      <c r="V86" s="71">
        <v>500</v>
      </c>
      <c r="W86" s="71">
        <v>84</v>
      </c>
      <c r="X86" s="71">
        <v>200</v>
      </c>
      <c r="Y86" s="71">
        <v>1303</v>
      </c>
      <c r="Z86" s="71">
        <v>1169</v>
      </c>
      <c r="AA86" s="71">
        <v>558</v>
      </c>
      <c r="AB86" s="71">
        <v>385</v>
      </c>
      <c r="AC86">
        <v>117</v>
      </c>
      <c r="AD86">
        <v>77</v>
      </c>
      <c r="AE86">
        <v>106</v>
      </c>
      <c r="AF86">
        <v>0</v>
      </c>
      <c r="AG86" s="71">
        <v>0</v>
      </c>
      <c r="AH86" s="71">
        <v>0</v>
      </c>
      <c r="AI86" s="71">
        <v>0</v>
      </c>
      <c r="AJ86" s="71">
        <v>0</v>
      </c>
      <c r="AK86" s="71">
        <v>0</v>
      </c>
      <c r="AL86" s="71">
        <v>0</v>
      </c>
      <c r="AM86" s="71">
        <v>0</v>
      </c>
      <c r="AN86" s="71">
        <v>0</v>
      </c>
      <c r="AO86" s="71">
        <v>0</v>
      </c>
      <c r="AP86" s="71">
        <v>0</v>
      </c>
      <c r="AQ86" s="71">
        <v>0</v>
      </c>
      <c r="AR86" s="71">
        <v>0</v>
      </c>
      <c r="AS86" s="71">
        <v>0</v>
      </c>
      <c r="AT86" s="71">
        <v>0</v>
      </c>
      <c r="AU86" s="71">
        <v>0</v>
      </c>
      <c r="AV86" s="71">
        <v>0</v>
      </c>
      <c r="AW86" s="71">
        <v>0</v>
      </c>
      <c r="AX86" s="71">
        <v>0</v>
      </c>
      <c r="AY86" s="71">
        <v>0</v>
      </c>
      <c r="AZ86" s="71">
        <v>0</v>
      </c>
      <c r="BA86" s="71">
        <v>0</v>
      </c>
      <c r="BB86" s="71">
        <v>0</v>
      </c>
      <c r="BC86" s="71">
        <v>0</v>
      </c>
    </row>
    <row r="87" spans="1:55" x14ac:dyDescent="0.25">
      <c r="A87" t="s">
        <v>38</v>
      </c>
      <c r="B87" s="71" t="s">
        <v>538</v>
      </c>
      <c r="C87" s="71" t="s">
        <v>76</v>
      </c>
      <c r="D87" s="71" t="s">
        <v>75</v>
      </c>
      <c r="E87" s="24">
        <v>45474</v>
      </c>
      <c r="F87" s="71" t="s">
        <v>436</v>
      </c>
      <c r="G87" s="71">
        <v>1314</v>
      </c>
      <c r="H87" s="71">
        <v>458</v>
      </c>
      <c r="I87" s="71">
        <v>243</v>
      </c>
      <c r="J87" s="71">
        <v>1180</v>
      </c>
      <c r="K87" s="71">
        <v>516</v>
      </c>
      <c r="L87" s="71">
        <v>247</v>
      </c>
      <c r="M87" s="71">
        <v>68</v>
      </c>
      <c r="N87">
        <v>18</v>
      </c>
      <c r="O87" s="71">
        <v>527</v>
      </c>
      <c r="P87" s="71">
        <v>451</v>
      </c>
      <c r="Q87" s="71">
        <v>373</v>
      </c>
      <c r="R87" s="71">
        <v>1236</v>
      </c>
      <c r="S87" s="71">
        <v>401</v>
      </c>
      <c r="T87" s="71">
        <v>513</v>
      </c>
      <c r="U87" s="71">
        <v>406</v>
      </c>
      <c r="V87" s="71">
        <v>617</v>
      </c>
      <c r="W87" s="71">
        <v>166</v>
      </c>
      <c r="X87" s="71">
        <v>294</v>
      </c>
      <c r="Y87" s="71">
        <v>1313</v>
      </c>
      <c r="Z87" s="71">
        <v>1179</v>
      </c>
      <c r="AA87" s="71">
        <v>568</v>
      </c>
      <c r="AB87" s="71">
        <v>435</v>
      </c>
      <c r="AC87">
        <v>118</v>
      </c>
      <c r="AD87">
        <v>84</v>
      </c>
      <c r="AE87">
        <v>109</v>
      </c>
      <c r="AF87">
        <v>0</v>
      </c>
      <c r="AG87" s="71">
        <v>0</v>
      </c>
      <c r="AH87" s="71">
        <v>0</v>
      </c>
      <c r="AI87" s="71">
        <v>0</v>
      </c>
      <c r="AJ87" s="71">
        <v>0</v>
      </c>
      <c r="AK87" s="71">
        <v>0</v>
      </c>
      <c r="AL87" s="71">
        <v>0</v>
      </c>
      <c r="AM87" s="71">
        <v>0</v>
      </c>
      <c r="AN87" s="71">
        <v>0</v>
      </c>
      <c r="AO87" s="71">
        <v>0</v>
      </c>
      <c r="AP87" s="71">
        <v>0</v>
      </c>
      <c r="AQ87" s="71">
        <v>0</v>
      </c>
      <c r="AR87" s="71">
        <v>0</v>
      </c>
      <c r="AS87" s="71">
        <v>0</v>
      </c>
      <c r="AT87" s="71">
        <v>0</v>
      </c>
      <c r="AU87" s="71">
        <v>0</v>
      </c>
      <c r="AV87" s="71">
        <v>0</v>
      </c>
      <c r="AW87" s="71">
        <v>0</v>
      </c>
      <c r="AX87" s="71">
        <v>0</v>
      </c>
      <c r="AY87" s="71">
        <v>0</v>
      </c>
      <c r="AZ87" s="71">
        <v>0</v>
      </c>
      <c r="BA87" s="71">
        <v>0</v>
      </c>
      <c r="BB87" s="71">
        <v>0</v>
      </c>
      <c r="BC87" s="71">
        <v>0</v>
      </c>
    </row>
    <row r="88" spans="1:55" x14ac:dyDescent="0.25">
      <c r="A88" t="s">
        <v>38</v>
      </c>
      <c r="B88" s="71" t="s">
        <v>538</v>
      </c>
      <c r="C88" s="71" t="s">
        <v>76</v>
      </c>
      <c r="D88" s="71" t="s">
        <v>75</v>
      </c>
      <c r="E88" s="24">
        <v>45505</v>
      </c>
      <c r="F88" s="71" t="s">
        <v>436</v>
      </c>
      <c r="G88" s="71">
        <v>1320</v>
      </c>
      <c r="H88" s="71">
        <v>603</v>
      </c>
      <c r="I88" s="71">
        <v>338</v>
      </c>
      <c r="J88" s="71">
        <v>1189</v>
      </c>
      <c r="K88" s="71">
        <v>515</v>
      </c>
      <c r="L88" s="71">
        <v>286</v>
      </c>
      <c r="M88" s="71">
        <v>72</v>
      </c>
      <c r="N88">
        <v>20</v>
      </c>
      <c r="O88" s="71">
        <v>684</v>
      </c>
      <c r="P88" s="71">
        <v>628</v>
      </c>
      <c r="Q88" s="71">
        <v>531</v>
      </c>
      <c r="R88" s="71">
        <v>1269</v>
      </c>
      <c r="S88" s="71">
        <v>561</v>
      </c>
      <c r="T88" s="71">
        <v>672</v>
      </c>
      <c r="U88" s="71">
        <v>563</v>
      </c>
      <c r="V88" s="71">
        <v>777</v>
      </c>
      <c r="W88" s="71">
        <v>278</v>
      </c>
      <c r="X88" s="71">
        <v>401</v>
      </c>
      <c r="Y88" s="71">
        <v>1319</v>
      </c>
      <c r="Z88" s="71">
        <v>1188</v>
      </c>
      <c r="AA88" s="71">
        <v>580</v>
      </c>
      <c r="AB88" s="71">
        <v>448</v>
      </c>
      <c r="AC88">
        <v>119</v>
      </c>
      <c r="AD88">
        <v>87</v>
      </c>
      <c r="AE88">
        <v>105</v>
      </c>
      <c r="AF88">
        <v>0</v>
      </c>
      <c r="AG88" s="71">
        <v>0</v>
      </c>
      <c r="AH88" s="71">
        <v>0</v>
      </c>
      <c r="AI88" s="71">
        <v>0</v>
      </c>
      <c r="AJ88" s="71">
        <v>0</v>
      </c>
      <c r="AK88" s="71">
        <v>0</v>
      </c>
      <c r="AL88" s="71">
        <v>0</v>
      </c>
      <c r="AM88" s="71">
        <v>0</v>
      </c>
      <c r="AN88" s="71">
        <v>0</v>
      </c>
      <c r="AO88" s="71">
        <v>0</v>
      </c>
      <c r="AP88" s="71">
        <v>0</v>
      </c>
      <c r="AQ88" s="71">
        <v>0</v>
      </c>
      <c r="AR88" s="71">
        <v>0</v>
      </c>
      <c r="AS88" s="71">
        <v>0</v>
      </c>
      <c r="AT88" s="71">
        <v>0</v>
      </c>
      <c r="AU88" s="71">
        <v>0</v>
      </c>
      <c r="AV88" s="71">
        <v>0</v>
      </c>
      <c r="AW88" s="71">
        <v>0</v>
      </c>
      <c r="AX88" s="71">
        <v>0</v>
      </c>
      <c r="AY88" s="71">
        <v>0</v>
      </c>
      <c r="AZ88" s="71">
        <v>0</v>
      </c>
      <c r="BA88" s="71">
        <v>0</v>
      </c>
      <c r="BB88" s="71">
        <v>0</v>
      </c>
      <c r="BC88" s="71">
        <v>0</v>
      </c>
    </row>
    <row r="89" spans="1:55" x14ac:dyDescent="0.25">
      <c r="A89" t="s">
        <v>38</v>
      </c>
      <c r="B89" s="71" t="s">
        <v>538</v>
      </c>
      <c r="C89" s="71" t="s">
        <v>76</v>
      </c>
      <c r="D89" s="71" t="s">
        <v>75</v>
      </c>
      <c r="E89" s="24">
        <v>45536</v>
      </c>
      <c r="F89" s="71" t="s">
        <v>436</v>
      </c>
      <c r="G89" s="71">
        <v>1330</v>
      </c>
      <c r="H89" s="71">
        <v>715</v>
      </c>
      <c r="I89" s="71">
        <v>403</v>
      </c>
      <c r="J89" s="71">
        <v>1203</v>
      </c>
      <c r="K89" s="71">
        <v>520</v>
      </c>
      <c r="L89" s="71">
        <v>321</v>
      </c>
      <c r="M89" s="71">
        <v>72</v>
      </c>
      <c r="N89">
        <v>25</v>
      </c>
      <c r="O89" s="71">
        <v>794</v>
      </c>
      <c r="P89" s="71">
        <v>873</v>
      </c>
      <c r="Q89" s="71">
        <v>690</v>
      </c>
      <c r="R89" s="71">
        <v>1294</v>
      </c>
      <c r="S89" s="71">
        <v>711</v>
      </c>
      <c r="T89" s="71">
        <v>792</v>
      </c>
      <c r="U89" s="71">
        <v>691</v>
      </c>
      <c r="V89" s="71">
        <v>933</v>
      </c>
      <c r="W89" s="71">
        <v>427</v>
      </c>
      <c r="X89" s="71">
        <v>489</v>
      </c>
      <c r="Y89" s="71">
        <v>1329</v>
      </c>
      <c r="Z89" s="71">
        <v>1202</v>
      </c>
      <c r="AA89" s="71">
        <v>591</v>
      </c>
      <c r="AB89" s="71">
        <v>463</v>
      </c>
      <c r="AC89">
        <v>121</v>
      </c>
      <c r="AD89">
        <v>91</v>
      </c>
      <c r="AE89">
        <v>108</v>
      </c>
      <c r="AF89">
        <v>18</v>
      </c>
      <c r="AG89" s="71">
        <v>0</v>
      </c>
      <c r="AH89" s="71">
        <v>10</v>
      </c>
      <c r="AI89" s="71">
        <v>0</v>
      </c>
      <c r="AJ89" s="71">
        <v>0</v>
      </c>
      <c r="AK89" s="71">
        <v>0</v>
      </c>
      <c r="AL89" s="71">
        <v>4</v>
      </c>
      <c r="AM89" s="71">
        <v>0</v>
      </c>
      <c r="AN89" s="71">
        <v>0</v>
      </c>
      <c r="AO89" s="71">
        <v>0</v>
      </c>
      <c r="AP89" s="71">
        <v>18</v>
      </c>
      <c r="AQ89" s="71">
        <v>10</v>
      </c>
      <c r="AR89" s="71">
        <v>18</v>
      </c>
      <c r="AS89" s="71">
        <v>18</v>
      </c>
      <c r="AT89" s="71">
        <v>0</v>
      </c>
      <c r="AU89" s="71">
        <v>18</v>
      </c>
      <c r="AV89" s="71">
        <v>17</v>
      </c>
      <c r="AW89" s="71">
        <v>17</v>
      </c>
      <c r="AX89" s="71">
        <v>14</v>
      </c>
      <c r="AY89" s="71">
        <v>11</v>
      </c>
      <c r="AZ89" s="71">
        <v>15</v>
      </c>
      <c r="BA89" s="71">
        <v>11</v>
      </c>
      <c r="BB89" s="71">
        <v>17</v>
      </c>
      <c r="BC89" s="71">
        <v>18</v>
      </c>
    </row>
    <row r="90" spans="1:55" x14ac:dyDescent="0.25">
      <c r="A90" t="s">
        <v>38</v>
      </c>
      <c r="B90" s="71" t="s">
        <v>538</v>
      </c>
      <c r="C90" s="71" t="s">
        <v>76</v>
      </c>
      <c r="D90" s="71" t="s">
        <v>75</v>
      </c>
      <c r="E90" s="24">
        <v>45566</v>
      </c>
      <c r="F90" s="71" t="s">
        <v>436</v>
      </c>
      <c r="G90" s="71">
        <v>1350</v>
      </c>
      <c r="H90" s="71">
        <v>795</v>
      </c>
      <c r="I90" s="71">
        <v>462</v>
      </c>
      <c r="J90" s="71">
        <v>1224</v>
      </c>
      <c r="K90" s="71">
        <v>538</v>
      </c>
      <c r="L90" s="71">
        <v>361</v>
      </c>
      <c r="M90" s="71">
        <v>74</v>
      </c>
      <c r="N90">
        <v>37</v>
      </c>
      <c r="O90" s="71">
        <v>882</v>
      </c>
      <c r="P90" s="71">
        <v>986</v>
      </c>
      <c r="Q90" s="71">
        <v>811</v>
      </c>
      <c r="R90" s="71">
        <v>1317</v>
      </c>
      <c r="S90" s="71">
        <v>854</v>
      </c>
      <c r="T90" s="71">
        <v>883</v>
      </c>
      <c r="U90" s="71">
        <v>789</v>
      </c>
      <c r="V90" s="71">
        <v>1048</v>
      </c>
      <c r="W90" s="71">
        <v>545</v>
      </c>
      <c r="X90" s="71">
        <v>551</v>
      </c>
      <c r="Y90" s="71">
        <v>1349</v>
      </c>
      <c r="Z90" s="71">
        <v>1223</v>
      </c>
      <c r="AA90" s="71">
        <v>596</v>
      </c>
      <c r="AB90" s="71">
        <v>472</v>
      </c>
      <c r="AC90">
        <v>123</v>
      </c>
      <c r="AD90">
        <v>93</v>
      </c>
      <c r="AE90">
        <v>111</v>
      </c>
      <c r="AF90">
        <v>29</v>
      </c>
      <c r="AG90" s="71">
        <v>0</v>
      </c>
      <c r="AH90" s="71">
        <v>16</v>
      </c>
      <c r="AI90" s="71">
        <v>0</v>
      </c>
      <c r="AJ90" s="71">
        <v>0</v>
      </c>
      <c r="AK90" s="71">
        <v>0</v>
      </c>
      <c r="AL90" s="71">
        <v>5</v>
      </c>
      <c r="AM90" s="71">
        <v>0</v>
      </c>
      <c r="AN90" s="71">
        <v>0</v>
      </c>
      <c r="AO90" s="71">
        <v>0</v>
      </c>
      <c r="AP90" s="71">
        <v>29</v>
      </c>
      <c r="AQ90" s="71">
        <v>16</v>
      </c>
      <c r="AR90" s="71">
        <v>29</v>
      </c>
      <c r="AS90" s="71">
        <v>29</v>
      </c>
      <c r="AT90" s="71">
        <v>1</v>
      </c>
      <c r="AU90" s="71">
        <v>29</v>
      </c>
      <c r="AV90" s="71">
        <v>28</v>
      </c>
      <c r="AW90" s="71">
        <v>28</v>
      </c>
      <c r="AX90" s="71">
        <v>20</v>
      </c>
      <c r="AY90" s="71">
        <v>18</v>
      </c>
      <c r="AZ90" s="71">
        <v>22</v>
      </c>
      <c r="BA90" s="71">
        <v>19</v>
      </c>
      <c r="BB90" s="71">
        <v>27</v>
      </c>
      <c r="BC90" s="71">
        <v>29</v>
      </c>
    </row>
    <row r="91" spans="1:55" x14ac:dyDescent="0.25">
      <c r="A91" t="s">
        <v>38</v>
      </c>
      <c r="B91" s="71" t="s">
        <v>538</v>
      </c>
      <c r="C91" s="71" t="s">
        <v>68</v>
      </c>
      <c r="D91" s="71" t="s">
        <v>67</v>
      </c>
      <c r="E91" s="24">
        <v>45413</v>
      </c>
      <c r="F91" s="71" t="s">
        <v>437</v>
      </c>
      <c r="G91" s="71">
        <v>210</v>
      </c>
      <c r="H91" s="71">
        <v>22</v>
      </c>
      <c r="I91" s="71">
        <v>14</v>
      </c>
      <c r="J91" s="71">
        <v>192</v>
      </c>
      <c r="K91" s="71">
        <v>76</v>
      </c>
      <c r="L91" s="71">
        <v>4</v>
      </c>
      <c r="M91" s="71">
        <v>33</v>
      </c>
      <c r="N91">
        <v>1</v>
      </c>
      <c r="O91" s="71">
        <v>25</v>
      </c>
      <c r="P91" s="71">
        <v>15</v>
      </c>
      <c r="Q91" s="71">
        <v>11</v>
      </c>
      <c r="R91" s="71">
        <v>198</v>
      </c>
      <c r="S91" s="71">
        <v>20</v>
      </c>
      <c r="T91" s="71">
        <v>25</v>
      </c>
      <c r="U91" s="71">
        <v>20</v>
      </c>
      <c r="V91" s="71">
        <v>26</v>
      </c>
      <c r="W91" s="71">
        <v>4</v>
      </c>
      <c r="X91" s="71">
        <v>11</v>
      </c>
      <c r="Y91" s="71">
        <v>210</v>
      </c>
      <c r="Z91" s="71">
        <v>192</v>
      </c>
      <c r="AA91" s="71">
        <v>75</v>
      </c>
      <c r="AB91" s="71">
        <v>35</v>
      </c>
      <c r="AC91">
        <v>23</v>
      </c>
      <c r="AD91">
        <v>10</v>
      </c>
      <c r="AE91">
        <v>3</v>
      </c>
      <c r="AF91">
        <v>0</v>
      </c>
      <c r="AG91" s="71">
        <v>0</v>
      </c>
      <c r="AH91" s="71">
        <v>0</v>
      </c>
      <c r="AI91" s="71">
        <v>0</v>
      </c>
      <c r="AJ91" s="71">
        <v>0</v>
      </c>
      <c r="AK91" s="71">
        <v>0</v>
      </c>
      <c r="AL91" s="71">
        <v>0</v>
      </c>
      <c r="AM91" s="71">
        <v>0</v>
      </c>
      <c r="AN91" s="71">
        <v>0</v>
      </c>
      <c r="AO91" s="71">
        <v>0</v>
      </c>
      <c r="AP91" s="71">
        <v>0</v>
      </c>
      <c r="AQ91" s="71">
        <v>0</v>
      </c>
      <c r="AR91" s="71">
        <v>0</v>
      </c>
      <c r="AS91" s="71">
        <v>0</v>
      </c>
      <c r="AT91" s="71">
        <v>0</v>
      </c>
      <c r="AU91" s="71">
        <v>0</v>
      </c>
      <c r="AV91" s="71">
        <v>0</v>
      </c>
      <c r="AW91" s="71">
        <v>0</v>
      </c>
      <c r="AX91" s="71">
        <v>0</v>
      </c>
      <c r="AY91" s="71">
        <v>0</v>
      </c>
      <c r="AZ91" s="71">
        <v>0</v>
      </c>
      <c r="BA91" s="71">
        <v>0</v>
      </c>
      <c r="BB91" s="71">
        <v>0</v>
      </c>
      <c r="BC91" s="71">
        <v>0</v>
      </c>
    </row>
    <row r="92" spans="1:55" x14ac:dyDescent="0.25">
      <c r="A92" t="s">
        <v>38</v>
      </c>
      <c r="B92" s="71" t="s">
        <v>538</v>
      </c>
      <c r="C92" s="71" t="s">
        <v>68</v>
      </c>
      <c r="D92" s="71" t="s">
        <v>67</v>
      </c>
      <c r="E92" s="24">
        <v>45444</v>
      </c>
      <c r="F92" s="71" t="s">
        <v>437</v>
      </c>
      <c r="G92" s="71">
        <v>209</v>
      </c>
      <c r="H92" s="71">
        <v>47</v>
      </c>
      <c r="I92" s="71">
        <v>25</v>
      </c>
      <c r="J92" s="71">
        <v>192</v>
      </c>
      <c r="K92" s="71">
        <v>75</v>
      </c>
      <c r="L92" s="71">
        <v>20</v>
      </c>
      <c r="M92" s="71">
        <v>33</v>
      </c>
      <c r="N92">
        <v>6</v>
      </c>
      <c r="O92" s="71">
        <v>55</v>
      </c>
      <c r="P92" s="71">
        <v>61</v>
      </c>
      <c r="Q92" s="71">
        <v>38</v>
      </c>
      <c r="R92" s="71">
        <v>197</v>
      </c>
      <c r="S92" s="71">
        <v>57</v>
      </c>
      <c r="T92" s="71">
        <v>54</v>
      </c>
      <c r="U92" s="71">
        <v>45</v>
      </c>
      <c r="V92" s="71">
        <v>82</v>
      </c>
      <c r="W92" s="71">
        <v>20</v>
      </c>
      <c r="X92" s="71">
        <v>19</v>
      </c>
      <c r="Y92" s="71">
        <v>209</v>
      </c>
      <c r="Z92" s="71">
        <v>192</v>
      </c>
      <c r="AA92" s="71">
        <v>83</v>
      </c>
      <c r="AB92" s="71">
        <v>50</v>
      </c>
      <c r="AC92">
        <v>23</v>
      </c>
      <c r="AD92">
        <v>12</v>
      </c>
      <c r="AE92">
        <v>3</v>
      </c>
      <c r="AF92">
        <v>0</v>
      </c>
      <c r="AG92" s="71">
        <v>0</v>
      </c>
      <c r="AH92" s="71">
        <v>0</v>
      </c>
      <c r="AI92" s="71">
        <v>0</v>
      </c>
      <c r="AJ92" s="71">
        <v>0</v>
      </c>
      <c r="AK92" s="71">
        <v>0</v>
      </c>
      <c r="AL92" s="71">
        <v>0</v>
      </c>
      <c r="AM92" s="71">
        <v>0</v>
      </c>
      <c r="AN92" s="71">
        <v>0</v>
      </c>
      <c r="AO92" s="71">
        <v>0</v>
      </c>
      <c r="AP92" s="71">
        <v>0</v>
      </c>
      <c r="AQ92" s="71">
        <v>0</v>
      </c>
      <c r="AR92" s="71">
        <v>0</v>
      </c>
      <c r="AS92" s="71">
        <v>0</v>
      </c>
      <c r="AT92" s="71">
        <v>0</v>
      </c>
      <c r="AU92" s="71">
        <v>0</v>
      </c>
      <c r="AV92" s="71">
        <v>0</v>
      </c>
      <c r="AW92" s="71">
        <v>0</v>
      </c>
      <c r="AX92" s="71">
        <v>0</v>
      </c>
      <c r="AY92" s="71">
        <v>0</v>
      </c>
      <c r="AZ92" s="71">
        <v>0</v>
      </c>
      <c r="BA92" s="71">
        <v>0</v>
      </c>
      <c r="BB92" s="71">
        <v>0</v>
      </c>
      <c r="BC92" s="71">
        <v>0</v>
      </c>
    </row>
    <row r="93" spans="1:55" x14ac:dyDescent="0.25">
      <c r="A93" t="s">
        <v>38</v>
      </c>
      <c r="B93" s="71" t="s">
        <v>538</v>
      </c>
      <c r="C93" s="71" t="s">
        <v>68</v>
      </c>
      <c r="D93" s="71" t="s">
        <v>67</v>
      </c>
      <c r="E93" s="24">
        <v>45474</v>
      </c>
      <c r="F93" s="71" t="s">
        <v>437</v>
      </c>
      <c r="G93" s="71">
        <v>212</v>
      </c>
      <c r="H93" s="71">
        <v>95</v>
      </c>
      <c r="I93" s="71">
        <v>54</v>
      </c>
      <c r="J93" s="71">
        <v>195</v>
      </c>
      <c r="K93" s="71">
        <v>73</v>
      </c>
      <c r="L93" s="71">
        <v>27</v>
      </c>
      <c r="M93" s="71">
        <v>36</v>
      </c>
      <c r="N93">
        <v>6</v>
      </c>
      <c r="O93" s="71">
        <v>105</v>
      </c>
      <c r="P93" s="71">
        <v>105</v>
      </c>
      <c r="Q93" s="71">
        <v>79</v>
      </c>
      <c r="R93" s="71">
        <v>204</v>
      </c>
      <c r="S93" s="71">
        <v>99</v>
      </c>
      <c r="T93" s="71">
        <v>105</v>
      </c>
      <c r="U93" s="71">
        <v>91</v>
      </c>
      <c r="V93" s="71">
        <v>122</v>
      </c>
      <c r="W93" s="71">
        <v>56</v>
      </c>
      <c r="X93" s="71">
        <v>28</v>
      </c>
      <c r="Y93" s="71">
        <v>212</v>
      </c>
      <c r="Z93" s="71">
        <v>195</v>
      </c>
      <c r="AA93" s="71">
        <v>88</v>
      </c>
      <c r="AB93" s="71">
        <v>55</v>
      </c>
      <c r="AC93">
        <v>23</v>
      </c>
      <c r="AD93">
        <v>12</v>
      </c>
      <c r="AE93">
        <v>3</v>
      </c>
      <c r="AF93">
        <v>0</v>
      </c>
      <c r="AG93" s="71">
        <v>0</v>
      </c>
      <c r="AH93" s="71">
        <v>0</v>
      </c>
      <c r="AI93" s="71">
        <v>0</v>
      </c>
      <c r="AJ93" s="71">
        <v>0</v>
      </c>
      <c r="AK93" s="71">
        <v>0</v>
      </c>
      <c r="AL93" s="71">
        <v>0</v>
      </c>
      <c r="AM93" s="71">
        <v>0</v>
      </c>
      <c r="AN93" s="71">
        <v>0</v>
      </c>
      <c r="AO93" s="71">
        <v>0</v>
      </c>
      <c r="AP93" s="71">
        <v>0</v>
      </c>
      <c r="AQ93" s="71">
        <v>0</v>
      </c>
      <c r="AR93" s="71">
        <v>0</v>
      </c>
      <c r="AS93" s="71">
        <v>0</v>
      </c>
      <c r="AT93" s="71">
        <v>0</v>
      </c>
      <c r="AU93" s="71">
        <v>0</v>
      </c>
      <c r="AV93" s="71">
        <v>0</v>
      </c>
      <c r="AW93" s="71">
        <v>0</v>
      </c>
      <c r="AX93" s="71">
        <v>0</v>
      </c>
      <c r="AY93" s="71">
        <v>0</v>
      </c>
      <c r="AZ93" s="71">
        <v>0</v>
      </c>
      <c r="BA93" s="71">
        <v>0</v>
      </c>
      <c r="BB93" s="71">
        <v>0</v>
      </c>
      <c r="BC93" s="71">
        <v>0</v>
      </c>
    </row>
    <row r="94" spans="1:55" x14ac:dyDescent="0.25">
      <c r="A94" t="s">
        <v>38</v>
      </c>
      <c r="B94" s="71" t="s">
        <v>538</v>
      </c>
      <c r="C94" s="71" t="s">
        <v>68</v>
      </c>
      <c r="D94" s="71" t="s">
        <v>67</v>
      </c>
      <c r="E94" s="24">
        <v>45505</v>
      </c>
      <c r="F94" s="71" t="s">
        <v>437</v>
      </c>
      <c r="G94" s="71">
        <v>209</v>
      </c>
      <c r="H94" s="71">
        <v>115</v>
      </c>
      <c r="I94" s="71">
        <v>66</v>
      </c>
      <c r="J94" s="71">
        <v>192</v>
      </c>
      <c r="K94" s="71">
        <v>71</v>
      </c>
      <c r="L94" s="71">
        <v>40</v>
      </c>
      <c r="M94" s="71">
        <v>37</v>
      </c>
      <c r="N94">
        <v>10</v>
      </c>
      <c r="O94" s="71">
        <v>129</v>
      </c>
      <c r="P94" s="71">
        <v>136</v>
      </c>
      <c r="Q94" s="71">
        <v>100</v>
      </c>
      <c r="R94" s="71">
        <v>203</v>
      </c>
      <c r="S94" s="71">
        <v>127</v>
      </c>
      <c r="T94" s="71">
        <v>127</v>
      </c>
      <c r="U94" s="71">
        <v>113</v>
      </c>
      <c r="V94" s="71">
        <v>148</v>
      </c>
      <c r="W94" s="71">
        <v>79</v>
      </c>
      <c r="X94" s="71">
        <v>39</v>
      </c>
      <c r="Y94" s="71">
        <v>209</v>
      </c>
      <c r="Z94" s="71">
        <v>192</v>
      </c>
      <c r="AA94" s="71">
        <v>88</v>
      </c>
      <c r="AB94" s="71">
        <v>58</v>
      </c>
      <c r="AC94">
        <v>22</v>
      </c>
      <c r="AD94">
        <v>12</v>
      </c>
      <c r="AE94">
        <v>3</v>
      </c>
      <c r="AF94">
        <v>0</v>
      </c>
      <c r="AG94" s="71">
        <v>0</v>
      </c>
      <c r="AH94" s="71">
        <v>0</v>
      </c>
      <c r="AI94" s="71">
        <v>0</v>
      </c>
      <c r="AJ94" s="71">
        <v>0</v>
      </c>
      <c r="AK94" s="71">
        <v>0</v>
      </c>
      <c r="AL94" s="71">
        <v>0</v>
      </c>
      <c r="AM94" s="71">
        <v>0</v>
      </c>
      <c r="AN94" s="71">
        <v>0</v>
      </c>
      <c r="AO94" s="71">
        <v>0</v>
      </c>
      <c r="AP94" s="71">
        <v>0</v>
      </c>
      <c r="AQ94" s="71">
        <v>0</v>
      </c>
      <c r="AR94" s="71">
        <v>0</v>
      </c>
      <c r="AS94" s="71">
        <v>0</v>
      </c>
      <c r="AT94" s="71">
        <v>0</v>
      </c>
      <c r="AU94" s="71">
        <v>0</v>
      </c>
      <c r="AV94" s="71">
        <v>0</v>
      </c>
      <c r="AW94" s="71">
        <v>0</v>
      </c>
      <c r="AX94" s="71">
        <v>0</v>
      </c>
      <c r="AY94" s="71">
        <v>0</v>
      </c>
      <c r="AZ94" s="71">
        <v>0</v>
      </c>
      <c r="BA94" s="71">
        <v>0</v>
      </c>
      <c r="BB94" s="71">
        <v>0</v>
      </c>
      <c r="BC94" s="71">
        <v>0</v>
      </c>
    </row>
    <row r="95" spans="1:55" x14ac:dyDescent="0.25">
      <c r="A95" t="s">
        <v>38</v>
      </c>
      <c r="B95" s="71" t="s">
        <v>538</v>
      </c>
      <c r="C95" s="71" t="s">
        <v>68</v>
      </c>
      <c r="D95" s="71" t="s">
        <v>67</v>
      </c>
      <c r="E95" s="24">
        <v>45536</v>
      </c>
      <c r="F95" s="71" t="s">
        <v>437</v>
      </c>
      <c r="G95" s="71">
        <v>210</v>
      </c>
      <c r="H95" s="71">
        <v>135</v>
      </c>
      <c r="I95" s="71">
        <v>78</v>
      </c>
      <c r="J95" s="71">
        <v>193</v>
      </c>
      <c r="K95" s="71">
        <v>72</v>
      </c>
      <c r="L95" s="71">
        <v>43</v>
      </c>
      <c r="M95" s="71">
        <v>37</v>
      </c>
      <c r="N95">
        <v>10</v>
      </c>
      <c r="O95" s="71">
        <v>147</v>
      </c>
      <c r="P95" s="71">
        <v>159</v>
      </c>
      <c r="Q95" s="71">
        <v>128</v>
      </c>
      <c r="R95" s="71">
        <v>205</v>
      </c>
      <c r="S95" s="71">
        <v>153</v>
      </c>
      <c r="T95" s="71">
        <v>148</v>
      </c>
      <c r="U95" s="71">
        <v>135</v>
      </c>
      <c r="V95" s="71">
        <v>169</v>
      </c>
      <c r="W95" s="71">
        <v>107</v>
      </c>
      <c r="X95" s="71">
        <v>59</v>
      </c>
      <c r="Y95" s="71">
        <v>210</v>
      </c>
      <c r="Z95" s="71">
        <v>193</v>
      </c>
      <c r="AA95" s="71">
        <v>86</v>
      </c>
      <c r="AB95" s="71">
        <v>59</v>
      </c>
      <c r="AC95">
        <v>22</v>
      </c>
      <c r="AD95">
        <v>12</v>
      </c>
      <c r="AE95">
        <v>3</v>
      </c>
      <c r="AF95">
        <v>0</v>
      </c>
      <c r="AG95" s="71">
        <v>0</v>
      </c>
      <c r="AH95" s="71">
        <v>0</v>
      </c>
      <c r="AI95" s="71">
        <v>0</v>
      </c>
      <c r="AJ95" s="71">
        <v>0</v>
      </c>
      <c r="AK95" s="71">
        <v>0</v>
      </c>
      <c r="AL95" s="71">
        <v>0</v>
      </c>
      <c r="AM95" s="71">
        <v>0</v>
      </c>
      <c r="AN95" s="71">
        <v>0</v>
      </c>
      <c r="AO95" s="71">
        <v>0</v>
      </c>
      <c r="AP95" s="71">
        <v>0</v>
      </c>
      <c r="AQ95" s="71">
        <v>0</v>
      </c>
      <c r="AR95" s="71">
        <v>0</v>
      </c>
      <c r="AS95" s="71">
        <v>0</v>
      </c>
      <c r="AT95" s="71">
        <v>0</v>
      </c>
      <c r="AU95" s="71">
        <v>0</v>
      </c>
      <c r="AV95" s="71">
        <v>0</v>
      </c>
      <c r="AW95" s="71">
        <v>0</v>
      </c>
      <c r="AX95" s="71">
        <v>0</v>
      </c>
      <c r="AY95" s="71">
        <v>0</v>
      </c>
      <c r="AZ95" s="71">
        <v>0</v>
      </c>
      <c r="BA95" s="71">
        <v>0</v>
      </c>
      <c r="BB95" s="71">
        <v>0</v>
      </c>
      <c r="BC95" s="71">
        <v>0</v>
      </c>
    </row>
    <row r="96" spans="1:55" x14ac:dyDescent="0.25">
      <c r="A96" t="s">
        <v>38</v>
      </c>
      <c r="B96" s="71" t="s">
        <v>538</v>
      </c>
      <c r="C96" s="71" t="s">
        <v>68</v>
      </c>
      <c r="D96" s="71" t="s">
        <v>67</v>
      </c>
      <c r="E96" s="24">
        <v>45566</v>
      </c>
      <c r="F96" s="71" t="s">
        <v>437</v>
      </c>
      <c r="G96" s="71">
        <v>212</v>
      </c>
      <c r="H96" s="71">
        <v>149</v>
      </c>
      <c r="I96" s="71">
        <v>87</v>
      </c>
      <c r="J96" s="71">
        <v>195</v>
      </c>
      <c r="K96" s="71">
        <v>72</v>
      </c>
      <c r="L96" s="71">
        <v>47</v>
      </c>
      <c r="M96" s="71">
        <v>37</v>
      </c>
      <c r="N96">
        <v>14</v>
      </c>
      <c r="O96" s="71">
        <v>165</v>
      </c>
      <c r="P96" s="71">
        <v>170</v>
      </c>
      <c r="Q96" s="71">
        <v>147</v>
      </c>
      <c r="R96" s="71">
        <v>208</v>
      </c>
      <c r="S96" s="71">
        <v>165</v>
      </c>
      <c r="T96" s="71">
        <v>163</v>
      </c>
      <c r="U96" s="71">
        <v>151</v>
      </c>
      <c r="V96" s="71">
        <v>176</v>
      </c>
      <c r="W96" s="71">
        <v>121</v>
      </c>
      <c r="X96" s="71">
        <v>72</v>
      </c>
      <c r="Y96" s="71">
        <v>212</v>
      </c>
      <c r="Z96" s="71">
        <v>195</v>
      </c>
      <c r="AA96" s="71">
        <v>87</v>
      </c>
      <c r="AB96" s="71">
        <v>59</v>
      </c>
      <c r="AC96">
        <v>22</v>
      </c>
      <c r="AD96">
        <v>12</v>
      </c>
      <c r="AE96">
        <v>3</v>
      </c>
      <c r="AF96">
        <v>0</v>
      </c>
      <c r="AG96" s="71">
        <v>0</v>
      </c>
      <c r="AH96" s="71">
        <v>0</v>
      </c>
      <c r="AI96" s="71">
        <v>0</v>
      </c>
      <c r="AJ96" s="71">
        <v>0</v>
      </c>
      <c r="AK96" s="71">
        <v>0</v>
      </c>
      <c r="AL96" s="71">
        <v>0</v>
      </c>
      <c r="AM96" s="71">
        <v>0</v>
      </c>
      <c r="AN96" s="71">
        <v>0</v>
      </c>
      <c r="AO96" s="71">
        <v>0</v>
      </c>
      <c r="AP96" s="71">
        <v>0</v>
      </c>
      <c r="AQ96" s="71">
        <v>0</v>
      </c>
      <c r="AR96" s="71">
        <v>0</v>
      </c>
      <c r="AS96" s="71">
        <v>0</v>
      </c>
      <c r="AT96" s="71">
        <v>0</v>
      </c>
      <c r="AU96" s="71">
        <v>0</v>
      </c>
      <c r="AV96" s="71">
        <v>0</v>
      </c>
      <c r="AW96" s="71">
        <v>0</v>
      </c>
      <c r="AX96" s="71">
        <v>0</v>
      </c>
      <c r="AY96" s="71">
        <v>0</v>
      </c>
      <c r="AZ96" s="71">
        <v>0</v>
      </c>
      <c r="BA96" s="71">
        <v>0</v>
      </c>
      <c r="BB96" s="71">
        <v>0</v>
      </c>
      <c r="BC96" s="71">
        <v>0</v>
      </c>
    </row>
    <row r="97" spans="1:55" x14ac:dyDescent="0.25">
      <c r="A97" t="s">
        <v>38</v>
      </c>
      <c r="B97" s="71" t="s">
        <v>538</v>
      </c>
      <c r="C97" s="71" t="s">
        <v>108</v>
      </c>
      <c r="D97" s="71" t="s">
        <v>107</v>
      </c>
      <c r="E97" s="24">
        <v>45413</v>
      </c>
      <c r="F97" s="71" t="s">
        <v>438</v>
      </c>
      <c r="G97" s="71">
        <v>122</v>
      </c>
      <c r="H97" s="71">
        <v>5</v>
      </c>
      <c r="I97" s="71">
        <v>3</v>
      </c>
      <c r="J97" s="71">
        <v>119</v>
      </c>
      <c r="K97" s="71">
        <v>36</v>
      </c>
      <c r="L97" s="71">
        <v>18</v>
      </c>
      <c r="M97" s="71">
        <v>6</v>
      </c>
      <c r="N97">
        <v>0</v>
      </c>
      <c r="O97" s="71">
        <v>8</v>
      </c>
      <c r="P97" s="71">
        <v>57</v>
      </c>
      <c r="Q97" s="71">
        <v>2</v>
      </c>
      <c r="R97" s="71">
        <v>117</v>
      </c>
      <c r="S97" s="71">
        <v>32</v>
      </c>
      <c r="T97" s="71">
        <v>5</v>
      </c>
      <c r="U97" s="71">
        <v>6</v>
      </c>
      <c r="V97" s="71">
        <v>54</v>
      </c>
      <c r="W97" s="71">
        <v>2</v>
      </c>
      <c r="X97" s="71">
        <v>2</v>
      </c>
      <c r="Y97" s="71">
        <v>122</v>
      </c>
      <c r="Z97" s="71">
        <v>119</v>
      </c>
      <c r="AA97" s="71">
        <v>31</v>
      </c>
      <c r="AB97" s="71">
        <v>16</v>
      </c>
      <c r="AC97">
        <v>12</v>
      </c>
      <c r="AD97">
        <v>6</v>
      </c>
      <c r="AE97">
        <v>9</v>
      </c>
      <c r="AF97">
        <v>0</v>
      </c>
      <c r="AG97" s="71">
        <v>0</v>
      </c>
      <c r="AH97" s="71">
        <v>0</v>
      </c>
      <c r="AI97" s="71">
        <v>0</v>
      </c>
      <c r="AJ97" s="71">
        <v>0</v>
      </c>
      <c r="AK97" s="71">
        <v>0</v>
      </c>
      <c r="AL97" s="71">
        <v>0</v>
      </c>
      <c r="AM97" s="71">
        <v>0</v>
      </c>
      <c r="AN97" s="71">
        <v>0</v>
      </c>
      <c r="AO97" s="71">
        <v>0</v>
      </c>
      <c r="AP97" s="71">
        <v>0</v>
      </c>
      <c r="AQ97" s="71">
        <v>0</v>
      </c>
      <c r="AR97" s="71">
        <v>0</v>
      </c>
      <c r="AS97" s="71">
        <v>0</v>
      </c>
      <c r="AT97" s="71">
        <v>0</v>
      </c>
      <c r="AU97" s="71">
        <v>0</v>
      </c>
      <c r="AV97" s="71">
        <v>0</v>
      </c>
      <c r="AW97" s="71">
        <v>0</v>
      </c>
      <c r="AX97" s="71">
        <v>0</v>
      </c>
      <c r="AY97" s="71">
        <v>0</v>
      </c>
      <c r="AZ97" s="71">
        <v>0</v>
      </c>
      <c r="BA97" s="71">
        <v>0</v>
      </c>
      <c r="BB97" s="71">
        <v>0</v>
      </c>
      <c r="BC97" s="71">
        <v>0</v>
      </c>
    </row>
    <row r="98" spans="1:55" x14ac:dyDescent="0.25">
      <c r="A98" t="s">
        <v>38</v>
      </c>
      <c r="B98" s="71" t="s">
        <v>538</v>
      </c>
      <c r="C98" s="71" t="s">
        <v>108</v>
      </c>
      <c r="D98" s="71" t="s">
        <v>107</v>
      </c>
      <c r="E98" s="24">
        <v>45444</v>
      </c>
      <c r="F98" s="71" t="s">
        <v>438</v>
      </c>
      <c r="G98" s="71">
        <v>122</v>
      </c>
      <c r="H98" s="71">
        <v>14</v>
      </c>
      <c r="I98" s="71">
        <v>8</v>
      </c>
      <c r="J98" s="71">
        <v>119</v>
      </c>
      <c r="K98" s="71">
        <v>36</v>
      </c>
      <c r="L98" s="71">
        <v>28</v>
      </c>
      <c r="M98" s="71">
        <v>6</v>
      </c>
      <c r="N98">
        <v>0</v>
      </c>
      <c r="O98" s="71">
        <v>20</v>
      </c>
      <c r="P98" s="71">
        <v>87</v>
      </c>
      <c r="Q98" s="71">
        <v>2</v>
      </c>
      <c r="R98" s="71">
        <v>121</v>
      </c>
      <c r="S98" s="71">
        <v>56</v>
      </c>
      <c r="T98" s="71">
        <v>14</v>
      </c>
      <c r="U98" s="71">
        <v>17</v>
      </c>
      <c r="V98" s="71">
        <v>88</v>
      </c>
      <c r="W98" s="71">
        <v>2</v>
      </c>
      <c r="X98" s="71">
        <v>8</v>
      </c>
      <c r="Y98" s="71">
        <v>122</v>
      </c>
      <c r="Z98" s="71">
        <v>119</v>
      </c>
      <c r="AA98" s="71">
        <v>32</v>
      </c>
      <c r="AB98" s="71">
        <v>22</v>
      </c>
      <c r="AC98">
        <v>12</v>
      </c>
      <c r="AD98">
        <v>11</v>
      </c>
      <c r="AE98">
        <v>9</v>
      </c>
      <c r="AF98">
        <v>0</v>
      </c>
      <c r="AG98" s="71">
        <v>0</v>
      </c>
      <c r="AH98" s="71">
        <v>0</v>
      </c>
      <c r="AI98" s="71">
        <v>0</v>
      </c>
      <c r="AJ98" s="71">
        <v>0</v>
      </c>
      <c r="AK98" s="71">
        <v>0</v>
      </c>
      <c r="AL98" s="71">
        <v>0</v>
      </c>
      <c r="AM98" s="71">
        <v>0</v>
      </c>
      <c r="AN98" s="71">
        <v>0</v>
      </c>
      <c r="AO98" s="71">
        <v>0</v>
      </c>
      <c r="AP98" s="71">
        <v>0</v>
      </c>
      <c r="AQ98" s="71">
        <v>0</v>
      </c>
      <c r="AR98" s="71">
        <v>0</v>
      </c>
      <c r="AS98" s="71">
        <v>0</v>
      </c>
      <c r="AT98" s="71">
        <v>0</v>
      </c>
      <c r="AU98" s="71">
        <v>0</v>
      </c>
      <c r="AV98" s="71">
        <v>0</v>
      </c>
      <c r="AW98" s="71">
        <v>0</v>
      </c>
      <c r="AX98" s="71">
        <v>0</v>
      </c>
      <c r="AY98" s="71">
        <v>0</v>
      </c>
      <c r="AZ98" s="71">
        <v>0</v>
      </c>
      <c r="BA98" s="71">
        <v>0</v>
      </c>
      <c r="BB98" s="71">
        <v>0</v>
      </c>
      <c r="BC98" s="71">
        <v>0</v>
      </c>
    </row>
    <row r="99" spans="1:55" x14ac:dyDescent="0.25">
      <c r="A99" t="s">
        <v>38</v>
      </c>
      <c r="B99" s="71" t="s">
        <v>538</v>
      </c>
      <c r="C99" s="71" t="s">
        <v>108</v>
      </c>
      <c r="D99" s="71" t="s">
        <v>107</v>
      </c>
      <c r="E99" s="24">
        <v>45474</v>
      </c>
      <c r="F99" s="71" t="s">
        <v>438</v>
      </c>
      <c r="G99" s="71">
        <v>124</v>
      </c>
      <c r="H99" s="71">
        <v>27</v>
      </c>
      <c r="I99" s="71">
        <v>13</v>
      </c>
      <c r="J99" s="71">
        <v>121</v>
      </c>
      <c r="K99" s="71">
        <v>37</v>
      </c>
      <c r="L99" s="71">
        <v>30</v>
      </c>
      <c r="M99" s="71">
        <v>6</v>
      </c>
      <c r="N99">
        <v>0</v>
      </c>
      <c r="O99" s="71">
        <v>31</v>
      </c>
      <c r="P99" s="71">
        <v>97</v>
      </c>
      <c r="Q99" s="71">
        <v>2</v>
      </c>
      <c r="R99" s="71">
        <v>123</v>
      </c>
      <c r="S99" s="71">
        <v>68</v>
      </c>
      <c r="T99" s="71">
        <v>27</v>
      </c>
      <c r="U99" s="71">
        <v>27</v>
      </c>
      <c r="V99" s="71">
        <v>97</v>
      </c>
      <c r="W99" s="71">
        <v>2</v>
      </c>
      <c r="X99" s="71">
        <v>12</v>
      </c>
      <c r="Y99" s="71">
        <v>124</v>
      </c>
      <c r="Z99" s="71">
        <v>121</v>
      </c>
      <c r="AA99" s="71">
        <v>34</v>
      </c>
      <c r="AB99" s="71">
        <v>23</v>
      </c>
      <c r="AC99">
        <v>12</v>
      </c>
      <c r="AD99">
        <v>11</v>
      </c>
      <c r="AE99">
        <v>8</v>
      </c>
      <c r="AF99">
        <v>0</v>
      </c>
      <c r="AG99" s="71">
        <v>0</v>
      </c>
      <c r="AH99" s="71">
        <v>0</v>
      </c>
      <c r="AI99" s="71">
        <v>0</v>
      </c>
      <c r="AJ99" s="71">
        <v>0</v>
      </c>
      <c r="AK99" s="71">
        <v>0</v>
      </c>
      <c r="AL99" s="71">
        <v>0</v>
      </c>
      <c r="AM99" s="71">
        <v>0</v>
      </c>
      <c r="AN99" s="71">
        <v>0</v>
      </c>
      <c r="AO99" s="71">
        <v>0</v>
      </c>
      <c r="AP99" s="71">
        <v>0</v>
      </c>
      <c r="AQ99" s="71">
        <v>0</v>
      </c>
      <c r="AR99" s="71">
        <v>0</v>
      </c>
      <c r="AS99" s="71">
        <v>0</v>
      </c>
      <c r="AT99" s="71">
        <v>0</v>
      </c>
      <c r="AU99" s="71">
        <v>0</v>
      </c>
      <c r="AV99" s="71">
        <v>0</v>
      </c>
      <c r="AW99" s="71">
        <v>0</v>
      </c>
      <c r="AX99" s="71">
        <v>0</v>
      </c>
      <c r="AY99" s="71">
        <v>0</v>
      </c>
      <c r="AZ99" s="71">
        <v>0</v>
      </c>
      <c r="BA99" s="71">
        <v>0</v>
      </c>
      <c r="BB99" s="71">
        <v>0</v>
      </c>
      <c r="BC99" s="71">
        <v>0</v>
      </c>
    </row>
    <row r="100" spans="1:55" x14ac:dyDescent="0.25">
      <c r="A100" t="s">
        <v>38</v>
      </c>
      <c r="B100" s="71" t="s">
        <v>538</v>
      </c>
      <c r="C100" s="71" t="s">
        <v>108</v>
      </c>
      <c r="D100" s="71" t="s">
        <v>107</v>
      </c>
      <c r="E100" s="24">
        <v>45505</v>
      </c>
      <c r="F100" s="71" t="s">
        <v>438</v>
      </c>
      <c r="G100" s="71">
        <v>123</v>
      </c>
      <c r="H100" s="71">
        <v>38</v>
      </c>
      <c r="I100" s="71">
        <v>18</v>
      </c>
      <c r="J100" s="71">
        <v>120</v>
      </c>
      <c r="K100" s="71">
        <v>36</v>
      </c>
      <c r="L100" s="71">
        <v>30</v>
      </c>
      <c r="M100" s="71">
        <v>6</v>
      </c>
      <c r="N100">
        <v>0</v>
      </c>
      <c r="O100" s="71">
        <v>45</v>
      </c>
      <c r="P100" s="71">
        <v>99</v>
      </c>
      <c r="Q100" s="71">
        <v>3</v>
      </c>
      <c r="R100" s="71">
        <v>122</v>
      </c>
      <c r="S100" s="71">
        <v>82</v>
      </c>
      <c r="T100" s="71">
        <v>40</v>
      </c>
      <c r="U100" s="71">
        <v>43</v>
      </c>
      <c r="V100" s="71">
        <v>100</v>
      </c>
      <c r="W100" s="71">
        <v>3</v>
      </c>
      <c r="X100" s="71">
        <v>13</v>
      </c>
      <c r="Y100" s="71">
        <v>123</v>
      </c>
      <c r="Z100" s="71">
        <v>120</v>
      </c>
      <c r="AA100" s="71">
        <v>34</v>
      </c>
      <c r="AB100" s="71">
        <v>23</v>
      </c>
      <c r="AC100">
        <v>11</v>
      </c>
      <c r="AD100">
        <v>10</v>
      </c>
      <c r="AE100">
        <v>8</v>
      </c>
      <c r="AF100">
        <v>0</v>
      </c>
      <c r="AG100" s="71">
        <v>0</v>
      </c>
      <c r="AH100" s="71">
        <v>0</v>
      </c>
      <c r="AI100" s="71">
        <v>0</v>
      </c>
      <c r="AJ100" s="71">
        <v>0</v>
      </c>
      <c r="AK100" s="71">
        <v>0</v>
      </c>
      <c r="AL100" s="71">
        <v>0</v>
      </c>
      <c r="AM100" s="71">
        <v>0</v>
      </c>
      <c r="AN100" s="71">
        <v>0</v>
      </c>
      <c r="AO100" s="71">
        <v>0</v>
      </c>
      <c r="AP100" s="71">
        <v>0</v>
      </c>
      <c r="AQ100" s="71">
        <v>0</v>
      </c>
      <c r="AR100" s="71">
        <v>0</v>
      </c>
      <c r="AS100" s="71">
        <v>0</v>
      </c>
      <c r="AT100" s="71">
        <v>0</v>
      </c>
      <c r="AU100" s="71">
        <v>0</v>
      </c>
      <c r="AV100" s="71">
        <v>0</v>
      </c>
      <c r="AW100" s="71">
        <v>0</v>
      </c>
      <c r="AX100" s="71">
        <v>0</v>
      </c>
      <c r="AY100" s="71">
        <v>0</v>
      </c>
      <c r="AZ100" s="71">
        <v>0</v>
      </c>
      <c r="BA100" s="71">
        <v>0</v>
      </c>
      <c r="BB100" s="71">
        <v>0</v>
      </c>
      <c r="BC100" s="71">
        <v>0</v>
      </c>
    </row>
    <row r="101" spans="1:55" x14ac:dyDescent="0.25">
      <c r="A101" t="s">
        <v>38</v>
      </c>
      <c r="B101" s="71" t="s">
        <v>538</v>
      </c>
      <c r="C101" s="71" t="s">
        <v>108</v>
      </c>
      <c r="D101" s="71" t="s">
        <v>107</v>
      </c>
      <c r="E101" s="24">
        <v>45536</v>
      </c>
      <c r="F101" s="71" t="s">
        <v>438</v>
      </c>
      <c r="G101" s="71">
        <v>124</v>
      </c>
      <c r="H101" s="71">
        <v>52</v>
      </c>
      <c r="I101" s="71">
        <v>25</v>
      </c>
      <c r="J101" s="71">
        <v>121</v>
      </c>
      <c r="K101" s="71">
        <v>37</v>
      </c>
      <c r="L101" s="71">
        <v>31</v>
      </c>
      <c r="M101" s="71">
        <v>6</v>
      </c>
      <c r="N101">
        <v>0</v>
      </c>
      <c r="O101" s="71">
        <v>61</v>
      </c>
      <c r="P101" s="71">
        <v>105</v>
      </c>
      <c r="Q101" s="71">
        <v>12</v>
      </c>
      <c r="R101" s="71">
        <v>123</v>
      </c>
      <c r="S101" s="71">
        <v>93</v>
      </c>
      <c r="T101" s="71">
        <v>55</v>
      </c>
      <c r="U101" s="71">
        <v>59</v>
      </c>
      <c r="V101" s="71">
        <v>105</v>
      </c>
      <c r="W101" s="71">
        <v>11</v>
      </c>
      <c r="X101" s="71">
        <v>21</v>
      </c>
      <c r="Y101" s="71">
        <v>124</v>
      </c>
      <c r="Z101" s="71">
        <v>121</v>
      </c>
      <c r="AA101" s="71">
        <v>34</v>
      </c>
      <c r="AB101" s="71">
        <v>24</v>
      </c>
      <c r="AC101">
        <v>11</v>
      </c>
      <c r="AD101">
        <v>10</v>
      </c>
      <c r="AE101">
        <v>8</v>
      </c>
      <c r="AF101">
        <v>0</v>
      </c>
      <c r="AG101" s="71">
        <v>0</v>
      </c>
      <c r="AH101" s="71">
        <v>0</v>
      </c>
      <c r="AI101" s="71">
        <v>0</v>
      </c>
      <c r="AJ101" s="71">
        <v>0</v>
      </c>
      <c r="AK101" s="71">
        <v>0</v>
      </c>
      <c r="AL101" s="71">
        <v>0</v>
      </c>
      <c r="AM101" s="71">
        <v>0</v>
      </c>
      <c r="AN101" s="71">
        <v>0</v>
      </c>
      <c r="AO101" s="71">
        <v>0</v>
      </c>
      <c r="AP101" s="71">
        <v>0</v>
      </c>
      <c r="AQ101" s="71">
        <v>0</v>
      </c>
      <c r="AR101" s="71">
        <v>0</v>
      </c>
      <c r="AS101" s="71">
        <v>0</v>
      </c>
      <c r="AT101" s="71">
        <v>0</v>
      </c>
      <c r="AU101" s="71">
        <v>0</v>
      </c>
      <c r="AV101" s="71">
        <v>0</v>
      </c>
      <c r="AW101" s="71">
        <v>0</v>
      </c>
      <c r="AX101" s="71">
        <v>0</v>
      </c>
      <c r="AY101" s="71">
        <v>0</v>
      </c>
      <c r="AZ101" s="71">
        <v>0</v>
      </c>
      <c r="BA101" s="71">
        <v>0</v>
      </c>
      <c r="BB101" s="71">
        <v>0</v>
      </c>
      <c r="BC101" s="71">
        <v>0</v>
      </c>
    </row>
    <row r="102" spans="1:55" x14ac:dyDescent="0.25">
      <c r="A102" t="s">
        <v>38</v>
      </c>
      <c r="B102" s="71" t="s">
        <v>538</v>
      </c>
      <c r="C102" s="71" t="s">
        <v>108</v>
      </c>
      <c r="D102" s="71" t="s">
        <v>107</v>
      </c>
      <c r="E102" s="24">
        <v>45566</v>
      </c>
      <c r="F102" s="71" t="s">
        <v>438</v>
      </c>
      <c r="G102" s="71">
        <v>127</v>
      </c>
      <c r="H102" s="71">
        <v>62</v>
      </c>
      <c r="I102" s="71">
        <v>27</v>
      </c>
      <c r="J102" s="71">
        <v>124</v>
      </c>
      <c r="K102" s="71">
        <v>37</v>
      </c>
      <c r="L102" s="71">
        <v>31</v>
      </c>
      <c r="M102" s="71">
        <v>6</v>
      </c>
      <c r="N102">
        <v>0</v>
      </c>
      <c r="O102" s="71">
        <v>72</v>
      </c>
      <c r="P102" s="71">
        <v>109</v>
      </c>
      <c r="Q102" s="71">
        <v>28</v>
      </c>
      <c r="R102" s="71">
        <v>126</v>
      </c>
      <c r="S102" s="71">
        <v>102</v>
      </c>
      <c r="T102" s="71">
        <v>65</v>
      </c>
      <c r="U102" s="71">
        <v>70</v>
      </c>
      <c r="V102" s="71">
        <v>109</v>
      </c>
      <c r="W102" s="71">
        <v>25</v>
      </c>
      <c r="X102" s="71">
        <v>29</v>
      </c>
      <c r="Y102" s="71">
        <v>127</v>
      </c>
      <c r="Z102" s="71">
        <v>124</v>
      </c>
      <c r="AA102" s="71">
        <v>37</v>
      </c>
      <c r="AB102" s="71">
        <v>26</v>
      </c>
      <c r="AC102">
        <v>11</v>
      </c>
      <c r="AD102">
        <v>10</v>
      </c>
      <c r="AE102">
        <v>8</v>
      </c>
      <c r="AF102">
        <v>0</v>
      </c>
      <c r="AG102" s="71">
        <v>0</v>
      </c>
      <c r="AH102" s="71">
        <v>0</v>
      </c>
      <c r="AI102" s="71">
        <v>0</v>
      </c>
      <c r="AJ102" s="71">
        <v>0</v>
      </c>
      <c r="AK102" s="71">
        <v>0</v>
      </c>
      <c r="AL102" s="71">
        <v>0</v>
      </c>
      <c r="AM102" s="71">
        <v>0</v>
      </c>
      <c r="AN102" s="71">
        <v>0</v>
      </c>
      <c r="AO102" s="71">
        <v>0</v>
      </c>
      <c r="AP102" s="71">
        <v>0</v>
      </c>
      <c r="AQ102" s="71">
        <v>0</v>
      </c>
      <c r="AR102" s="71">
        <v>0</v>
      </c>
      <c r="AS102" s="71">
        <v>0</v>
      </c>
      <c r="AT102" s="71">
        <v>0</v>
      </c>
      <c r="AU102" s="71">
        <v>0</v>
      </c>
      <c r="AV102" s="71">
        <v>0</v>
      </c>
      <c r="AW102" s="71">
        <v>0</v>
      </c>
      <c r="AX102" s="71">
        <v>0</v>
      </c>
      <c r="AY102" s="71">
        <v>0</v>
      </c>
      <c r="AZ102" s="71">
        <v>0</v>
      </c>
      <c r="BA102" s="71">
        <v>0</v>
      </c>
      <c r="BB102" s="71">
        <v>0</v>
      </c>
      <c r="BC102" s="71">
        <v>0</v>
      </c>
    </row>
    <row r="103" spans="1:55" x14ac:dyDescent="0.25">
      <c r="A103" t="s">
        <v>38</v>
      </c>
      <c r="B103" s="71" t="s">
        <v>538</v>
      </c>
      <c r="C103" s="71" t="s">
        <v>70</v>
      </c>
      <c r="D103" s="71" t="s">
        <v>69</v>
      </c>
      <c r="E103" s="24">
        <v>45413</v>
      </c>
      <c r="F103" s="71" t="s">
        <v>551</v>
      </c>
      <c r="G103" s="71">
        <v>354</v>
      </c>
      <c r="H103" s="71">
        <v>33</v>
      </c>
      <c r="I103" s="71">
        <v>12</v>
      </c>
      <c r="J103" s="71">
        <v>324</v>
      </c>
      <c r="K103" s="71">
        <v>141</v>
      </c>
      <c r="L103" s="71">
        <v>7</v>
      </c>
      <c r="M103" s="71">
        <v>23</v>
      </c>
      <c r="N103">
        <v>0</v>
      </c>
      <c r="O103" s="71">
        <v>41</v>
      </c>
      <c r="P103" s="71">
        <v>34</v>
      </c>
      <c r="Q103" s="71">
        <v>19</v>
      </c>
      <c r="R103" s="71">
        <v>323</v>
      </c>
      <c r="S103" s="71">
        <v>41</v>
      </c>
      <c r="T103" s="71">
        <v>39</v>
      </c>
      <c r="U103" s="71">
        <v>39</v>
      </c>
      <c r="V103" s="71">
        <v>37</v>
      </c>
      <c r="W103" s="71">
        <v>6</v>
      </c>
      <c r="X103" s="71">
        <v>2</v>
      </c>
      <c r="Y103" s="71">
        <v>354</v>
      </c>
      <c r="Z103" s="71">
        <v>324</v>
      </c>
      <c r="AA103" s="71">
        <v>170</v>
      </c>
      <c r="AB103" s="71">
        <v>50</v>
      </c>
      <c r="AC103">
        <v>25</v>
      </c>
      <c r="AD103">
        <v>8</v>
      </c>
      <c r="AE103">
        <v>32</v>
      </c>
      <c r="AF103">
        <v>0</v>
      </c>
      <c r="AG103" s="71">
        <v>0</v>
      </c>
      <c r="AH103" s="71">
        <v>0</v>
      </c>
      <c r="AI103" s="71">
        <v>0</v>
      </c>
      <c r="AJ103" s="71">
        <v>0</v>
      </c>
      <c r="AK103" s="71">
        <v>0</v>
      </c>
      <c r="AL103" s="71">
        <v>0</v>
      </c>
      <c r="AM103" s="71">
        <v>0</v>
      </c>
      <c r="AN103" s="71">
        <v>0</v>
      </c>
      <c r="AO103" s="71">
        <v>0</v>
      </c>
      <c r="AP103" s="71">
        <v>0</v>
      </c>
      <c r="AQ103" s="71">
        <v>0</v>
      </c>
      <c r="AR103" s="71">
        <v>0</v>
      </c>
      <c r="AS103" s="71">
        <v>0</v>
      </c>
      <c r="AT103" s="71">
        <v>0</v>
      </c>
      <c r="AU103" s="71">
        <v>0</v>
      </c>
      <c r="AV103" s="71">
        <v>0</v>
      </c>
      <c r="AW103" s="71">
        <v>0</v>
      </c>
      <c r="AX103" s="71">
        <v>0</v>
      </c>
      <c r="AY103" s="71">
        <v>0</v>
      </c>
      <c r="AZ103" s="71">
        <v>0</v>
      </c>
      <c r="BA103" s="71">
        <v>0</v>
      </c>
      <c r="BB103" s="71">
        <v>0</v>
      </c>
      <c r="BC103" s="71">
        <v>0</v>
      </c>
    </row>
    <row r="104" spans="1:55" x14ac:dyDescent="0.25">
      <c r="A104" t="s">
        <v>38</v>
      </c>
      <c r="B104" s="71" t="s">
        <v>538</v>
      </c>
      <c r="C104" s="71" t="s">
        <v>70</v>
      </c>
      <c r="D104" s="71" t="s">
        <v>69</v>
      </c>
      <c r="E104" s="24">
        <v>45444</v>
      </c>
      <c r="F104" s="71" t="s">
        <v>551</v>
      </c>
      <c r="G104" s="71">
        <v>368</v>
      </c>
      <c r="H104" s="71">
        <v>111</v>
      </c>
      <c r="I104" s="71">
        <v>50</v>
      </c>
      <c r="J104" s="71">
        <v>338</v>
      </c>
      <c r="K104" s="71">
        <v>146</v>
      </c>
      <c r="L104" s="71">
        <v>33</v>
      </c>
      <c r="M104" s="71">
        <v>23</v>
      </c>
      <c r="N104">
        <v>0</v>
      </c>
      <c r="O104" s="71">
        <v>111</v>
      </c>
      <c r="P104" s="71">
        <v>109</v>
      </c>
      <c r="Q104" s="71">
        <v>60</v>
      </c>
      <c r="R104" s="71">
        <v>339</v>
      </c>
      <c r="S104" s="71">
        <v>119</v>
      </c>
      <c r="T104" s="71">
        <v>121</v>
      </c>
      <c r="U104" s="71">
        <v>105</v>
      </c>
      <c r="V104" s="71">
        <v>138</v>
      </c>
      <c r="W104" s="71">
        <v>24</v>
      </c>
      <c r="X104" s="71">
        <v>34</v>
      </c>
      <c r="Y104" s="71">
        <v>368</v>
      </c>
      <c r="Z104" s="71">
        <v>338</v>
      </c>
      <c r="AA104" s="71">
        <v>182</v>
      </c>
      <c r="AB104" s="71">
        <v>107</v>
      </c>
      <c r="AC104">
        <v>26</v>
      </c>
      <c r="AD104">
        <v>13</v>
      </c>
      <c r="AE104">
        <v>34</v>
      </c>
      <c r="AF104">
        <v>1</v>
      </c>
      <c r="AG104" s="71">
        <v>0</v>
      </c>
      <c r="AH104" s="71">
        <v>1</v>
      </c>
      <c r="AI104" s="71">
        <v>1</v>
      </c>
      <c r="AJ104" s="71">
        <v>0</v>
      </c>
      <c r="AK104" s="71">
        <v>1</v>
      </c>
      <c r="AL104" s="71">
        <v>1</v>
      </c>
      <c r="AM104" s="71">
        <v>0</v>
      </c>
      <c r="AN104" s="71">
        <v>0</v>
      </c>
      <c r="AO104" s="71">
        <v>1</v>
      </c>
      <c r="AP104" s="71">
        <v>1</v>
      </c>
      <c r="AQ104" s="71">
        <v>1</v>
      </c>
      <c r="AR104" s="71">
        <v>1</v>
      </c>
      <c r="AS104" s="71">
        <v>1</v>
      </c>
      <c r="AT104" s="71">
        <v>0</v>
      </c>
      <c r="AU104" s="71">
        <v>1</v>
      </c>
      <c r="AV104" s="71">
        <v>1</v>
      </c>
      <c r="AW104" s="71">
        <v>1</v>
      </c>
      <c r="AX104" s="71">
        <v>1</v>
      </c>
      <c r="AY104" s="71">
        <v>0</v>
      </c>
      <c r="AZ104" s="71">
        <v>0</v>
      </c>
      <c r="BA104" s="71">
        <v>0</v>
      </c>
      <c r="BB104" s="71">
        <v>1</v>
      </c>
      <c r="BC104" s="71">
        <v>1</v>
      </c>
    </row>
    <row r="105" spans="1:55" x14ac:dyDescent="0.25">
      <c r="A105" t="s">
        <v>38</v>
      </c>
      <c r="B105" s="71" t="s">
        <v>538</v>
      </c>
      <c r="C105" s="71" t="s">
        <v>70</v>
      </c>
      <c r="D105" s="71" t="s">
        <v>69</v>
      </c>
      <c r="E105" s="24">
        <v>45474</v>
      </c>
      <c r="F105" s="71" t="s">
        <v>551</v>
      </c>
      <c r="G105" s="71">
        <v>374</v>
      </c>
      <c r="H105" s="71">
        <v>167</v>
      </c>
      <c r="I105" s="71">
        <v>75</v>
      </c>
      <c r="J105" s="71">
        <v>345</v>
      </c>
      <c r="K105" s="71">
        <v>148</v>
      </c>
      <c r="L105" s="71">
        <v>57</v>
      </c>
      <c r="M105" s="71">
        <v>23</v>
      </c>
      <c r="N105">
        <v>0</v>
      </c>
      <c r="O105" s="71">
        <v>168</v>
      </c>
      <c r="P105" s="71">
        <v>176</v>
      </c>
      <c r="Q105" s="71">
        <v>106</v>
      </c>
      <c r="R105" s="71">
        <v>346</v>
      </c>
      <c r="S105" s="71">
        <v>182</v>
      </c>
      <c r="T105" s="71">
        <v>182</v>
      </c>
      <c r="U105" s="71">
        <v>164</v>
      </c>
      <c r="V105" s="71">
        <v>195</v>
      </c>
      <c r="W105" s="71">
        <v>53</v>
      </c>
      <c r="X105" s="71">
        <v>72</v>
      </c>
      <c r="Y105" s="71">
        <v>374</v>
      </c>
      <c r="Z105" s="71">
        <v>345</v>
      </c>
      <c r="AA105" s="71">
        <v>185</v>
      </c>
      <c r="AB105" s="71">
        <v>129</v>
      </c>
      <c r="AC105">
        <v>27</v>
      </c>
      <c r="AD105">
        <v>16</v>
      </c>
      <c r="AE105">
        <v>37</v>
      </c>
      <c r="AF105">
        <v>2</v>
      </c>
      <c r="AG105" s="71">
        <v>0</v>
      </c>
      <c r="AH105" s="71">
        <v>2</v>
      </c>
      <c r="AI105" s="71">
        <v>2</v>
      </c>
      <c r="AJ105" s="71">
        <v>0</v>
      </c>
      <c r="AK105" s="71">
        <v>2</v>
      </c>
      <c r="AL105" s="71">
        <v>2</v>
      </c>
      <c r="AM105" s="71">
        <v>0</v>
      </c>
      <c r="AN105" s="71">
        <v>0</v>
      </c>
      <c r="AO105" s="71">
        <v>2</v>
      </c>
      <c r="AP105" s="71">
        <v>2</v>
      </c>
      <c r="AQ105" s="71">
        <v>2</v>
      </c>
      <c r="AR105" s="71">
        <v>2</v>
      </c>
      <c r="AS105" s="71">
        <v>2</v>
      </c>
      <c r="AT105" s="71">
        <v>0</v>
      </c>
      <c r="AU105" s="71">
        <v>2</v>
      </c>
      <c r="AV105" s="71">
        <v>2</v>
      </c>
      <c r="AW105" s="71">
        <v>2</v>
      </c>
      <c r="AX105" s="71">
        <v>2</v>
      </c>
      <c r="AY105" s="71">
        <v>1</v>
      </c>
      <c r="AZ105" s="71">
        <v>1</v>
      </c>
      <c r="BA105" s="71">
        <v>1</v>
      </c>
      <c r="BB105" s="71">
        <v>2</v>
      </c>
      <c r="BC105" s="71">
        <v>2</v>
      </c>
    </row>
    <row r="106" spans="1:55" x14ac:dyDescent="0.25">
      <c r="A106" t="s">
        <v>38</v>
      </c>
      <c r="B106" s="71" t="s">
        <v>538</v>
      </c>
      <c r="C106" s="71" t="s">
        <v>70</v>
      </c>
      <c r="D106" s="71" t="s">
        <v>69</v>
      </c>
      <c r="E106" s="24">
        <v>45505</v>
      </c>
      <c r="F106" s="71" t="s">
        <v>551</v>
      </c>
      <c r="G106" s="71">
        <v>723</v>
      </c>
      <c r="H106" s="71">
        <v>376</v>
      </c>
      <c r="I106" s="71">
        <v>195</v>
      </c>
      <c r="J106" s="71">
        <v>636</v>
      </c>
      <c r="K106" s="71">
        <v>274</v>
      </c>
      <c r="L106" s="71">
        <v>120</v>
      </c>
      <c r="M106" s="71">
        <v>42</v>
      </c>
      <c r="N106">
        <v>4</v>
      </c>
      <c r="O106" s="71">
        <v>367</v>
      </c>
      <c r="P106" s="71">
        <v>424</v>
      </c>
      <c r="Q106" s="71">
        <v>269</v>
      </c>
      <c r="R106" s="71">
        <v>681</v>
      </c>
      <c r="S106" s="71">
        <v>400</v>
      </c>
      <c r="T106" s="71">
        <v>427</v>
      </c>
      <c r="U106" s="71">
        <v>352</v>
      </c>
      <c r="V106" s="71">
        <v>460</v>
      </c>
      <c r="W106" s="71">
        <v>156</v>
      </c>
      <c r="X106" s="71">
        <v>230</v>
      </c>
      <c r="Y106" s="71">
        <v>723</v>
      </c>
      <c r="Z106" s="71">
        <v>636</v>
      </c>
      <c r="AA106" s="71">
        <v>315</v>
      </c>
      <c r="AB106" s="71">
        <v>218</v>
      </c>
      <c r="AC106">
        <v>60</v>
      </c>
      <c r="AD106">
        <v>41</v>
      </c>
      <c r="AE106">
        <v>48</v>
      </c>
      <c r="AF106">
        <v>3</v>
      </c>
      <c r="AG106" s="71">
        <v>0</v>
      </c>
      <c r="AH106" s="71">
        <v>3</v>
      </c>
      <c r="AI106" s="71">
        <v>3</v>
      </c>
      <c r="AJ106" s="71">
        <v>1</v>
      </c>
      <c r="AK106" s="71">
        <v>2</v>
      </c>
      <c r="AL106" s="71">
        <v>3</v>
      </c>
      <c r="AM106" s="71">
        <v>0</v>
      </c>
      <c r="AN106" s="71">
        <v>0</v>
      </c>
      <c r="AO106" s="71">
        <v>3</v>
      </c>
      <c r="AP106" s="71">
        <v>3</v>
      </c>
      <c r="AQ106" s="71">
        <v>3</v>
      </c>
      <c r="AR106" s="71">
        <v>3</v>
      </c>
      <c r="AS106" s="71">
        <v>3</v>
      </c>
      <c r="AT106" s="71">
        <v>0</v>
      </c>
      <c r="AU106" s="71">
        <v>3</v>
      </c>
      <c r="AV106" s="71">
        <v>3</v>
      </c>
      <c r="AW106" s="71">
        <v>3</v>
      </c>
      <c r="AX106" s="71">
        <v>3</v>
      </c>
      <c r="AY106" s="71">
        <v>2</v>
      </c>
      <c r="AZ106" s="71">
        <v>2</v>
      </c>
      <c r="BA106" s="71">
        <v>2</v>
      </c>
      <c r="BB106" s="71">
        <v>3</v>
      </c>
      <c r="BC106" s="71">
        <v>3</v>
      </c>
    </row>
    <row r="107" spans="1:55" x14ac:dyDescent="0.25">
      <c r="A107" t="s">
        <v>38</v>
      </c>
      <c r="B107" s="71" t="s">
        <v>538</v>
      </c>
      <c r="C107" s="71" t="s">
        <v>70</v>
      </c>
      <c r="D107" s="71" t="s">
        <v>69</v>
      </c>
      <c r="E107" s="24">
        <v>45536</v>
      </c>
      <c r="F107" s="71" t="s">
        <v>551</v>
      </c>
      <c r="G107" s="71">
        <v>727</v>
      </c>
      <c r="H107" s="71">
        <v>431</v>
      </c>
      <c r="I107" s="71">
        <v>217</v>
      </c>
      <c r="J107" s="71">
        <v>640</v>
      </c>
      <c r="K107" s="71">
        <v>277</v>
      </c>
      <c r="L107" s="71">
        <v>144</v>
      </c>
      <c r="M107" s="71">
        <v>42</v>
      </c>
      <c r="N107">
        <v>5</v>
      </c>
      <c r="O107" s="71">
        <v>428</v>
      </c>
      <c r="P107" s="71">
        <v>495</v>
      </c>
      <c r="Q107" s="71">
        <v>319</v>
      </c>
      <c r="R107" s="71">
        <v>701</v>
      </c>
      <c r="S107" s="71">
        <v>460</v>
      </c>
      <c r="T107" s="71">
        <v>487</v>
      </c>
      <c r="U107" s="71">
        <v>411</v>
      </c>
      <c r="V107" s="71">
        <v>523</v>
      </c>
      <c r="W107" s="71">
        <v>203</v>
      </c>
      <c r="X107" s="71">
        <v>274</v>
      </c>
      <c r="Y107" s="71">
        <v>727</v>
      </c>
      <c r="Z107" s="71">
        <v>640</v>
      </c>
      <c r="AA107" s="71">
        <v>328</v>
      </c>
      <c r="AB107" s="71">
        <v>237</v>
      </c>
      <c r="AC107">
        <v>59</v>
      </c>
      <c r="AD107">
        <v>42</v>
      </c>
      <c r="AE107">
        <v>47</v>
      </c>
      <c r="AF107">
        <v>3</v>
      </c>
      <c r="AG107" s="71">
        <v>0</v>
      </c>
      <c r="AH107" s="71">
        <v>3</v>
      </c>
      <c r="AI107" s="71">
        <v>3</v>
      </c>
      <c r="AJ107" s="71">
        <v>1</v>
      </c>
      <c r="AK107" s="71">
        <v>2</v>
      </c>
      <c r="AL107" s="71">
        <v>3</v>
      </c>
      <c r="AM107" s="71">
        <v>0</v>
      </c>
      <c r="AN107" s="71">
        <v>0</v>
      </c>
      <c r="AO107" s="71">
        <v>3</v>
      </c>
      <c r="AP107" s="71">
        <v>3</v>
      </c>
      <c r="AQ107" s="71">
        <v>3</v>
      </c>
      <c r="AR107" s="71">
        <v>3</v>
      </c>
      <c r="AS107" s="71">
        <v>3</v>
      </c>
      <c r="AT107" s="71">
        <v>0</v>
      </c>
      <c r="AU107" s="71">
        <v>3</v>
      </c>
      <c r="AV107" s="71">
        <v>3</v>
      </c>
      <c r="AW107" s="71">
        <v>3</v>
      </c>
      <c r="AX107" s="71">
        <v>3</v>
      </c>
      <c r="AY107" s="71">
        <v>2</v>
      </c>
      <c r="AZ107" s="71">
        <v>2</v>
      </c>
      <c r="BA107" s="71">
        <v>2</v>
      </c>
      <c r="BB107" s="71">
        <v>3</v>
      </c>
      <c r="BC107" s="71">
        <v>3</v>
      </c>
    </row>
    <row r="108" spans="1:55" x14ac:dyDescent="0.25">
      <c r="A108" t="s">
        <v>38</v>
      </c>
      <c r="B108" s="71" t="s">
        <v>538</v>
      </c>
      <c r="C108" s="71" t="s">
        <v>70</v>
      </c>
      <c r="D108" s="71" t="s">
        <v>69</v>
      </c>
      <c r="E108" s="24">
        <v>45566</v>
      </c>
      <c r="F108" s="71" t="s">
        <v>551</v>
      </c>
      <c r="G108" s="71">
        <v>733</v>
      </c>
      <c r="H108" s="71">
        <v>466</v>
      </c>
      <c r="I108" s="71">
        <v>234</v>
      </c>
      <c r="J108" s="71">
        <v>646</v>
      </c>
      <c r="K108" s="71">
        <v>280</v>
      </c>
      <c r="L108" s="71">
        <v>167</v>
      </c>
      <c r="M108" s="71">
        <v>42</v>
      </c>
      <c r="N108">
        <v>5</v>
      </c>
      <c r="O108" s="71">
        <v>465</v>
      </c>
      <c r="P108" s="71">
        <v>551</v>
      </c>
      <c r="Q108" s="71">
        <v>377</v>
      </c>
      <c r="R108" s="71">
        <v>714</v>
      </c>
      <c r="S108" s="71">
        <v>518</v>
      </c>
      <c r="T108" s="71">
        <v>526</v>
      </c>
      <c r="U108" s="71">
        <v>458</v>
      </c>
      <c r="V108" s="71">
        <v>575</v>
      </c>
      <c r="W108" s="71">
        <v>260</v>
      </c>
      <c r="X108" s="71">
        <v>324</v>
      </c>
      <c r="Y108" s="71">
        <v>733</v>
      </c>
      <c r="Z108" s="71">
        <v>646</v>
      </c>
      <c r="AA108" s="71">
        <v>343</v>
      </c>
      <c r="AB108" s="71">
        <v>247</v>
      </c>
      <c r="AC108">
        <v>59</v>
      </c>
      <c r="AD108">
        <v>42</v>
      </c>
      <c r="AE108">
        <v>46</v>
      </c>
      <c r="AF108">
        <v>3</v>
      </c>
      <c r="AG108" s="71">
        <v>0</v>
      </c>
      <c r="AH108" s="71">
        <v>3</v>
      </c>
      <c r="AI108" s="71">
        <v>3</v>
      </c>
      <c r="AJ108" s="71">
        <v>1</v>
      </c>
      <c r="AK108" s="71">
        <v>2</v>
      </c>
      <c r="AL108" s="71">
        <v>3</v>
      </c>
      <c r="AM108" s="71">
        <v>0</v>
      </c>
      <c r="AN108" s="71">
        <v>0</v>
      </c>
      <c r="AO108" s="71">
        <v>3</v>
      </c>
      <c r="AP108" s="71">
        <v>3</v>
      </c>
      <c r="AQ108" s="71">
        <v>3</v>
      </c>
      <c r="AR108" s="71">
        <v>3</v>
      </c>
      <c r="AS108" s="71">
        <v>3</v>
      </c>
      <c r="AT108" s="71">
        <v>0</v>
      </c>
      <c r="AU108" s="71">
        <v>3</v>
      </c>
      <c r="AV108" s="71">
        <v>3</v>
      </c>
      <c r="AW108" s="71">
        <v>3</v>
      </c>
      <c r="AX108" s="71">
        <v>3</v>
      </c>
      <c r="AY108" s="71">
        <v>2</v>
      </c>
      <c r="AZ108" s="71">
        <v>2</v>
      </c>
      <c r="BA108" s="71">
        <v>2</v>
      </c>
      <c r="BB108" s="71">
        <v>3</v>
      </c>
      <c r="BC108" s="71">
        <v>3</v>
      </c>
    </row>
    <row r="109" spans="1:55" x14ac:dyDescent="0.25">
      <c r="A109" t="s">
        <v>38</v>
      </c>
      <c r="B109" s="71" t="s">
        <v>539</v>
      </c>
      <c r="C109" s="71" t="s">
        <v>88</v>
      </c>
      <c r="D109" s="71" t="s">
        <v>87</v>
      </c>
      <c r="E109" s="24">
        <v>45413</v>
      </c>
      <c r="F109" s="71" t="s">
        <v>439</v>
      </c>
      <c r="G109" s="71">
        <v>481</v>
      </c>
      <c r="H109" s="71">
        <v>49</v>
      </c>
      <c r="I109" s="71">
        <v>25</v>
      </c>
      <c r="J109" s="71">
        <v>453</v>
      </c>
      <c r="K109" s="71">
        <v>200</v>
      </c>
      <c r="L109" s="71">
        <v>25</v>
      </c>
      <c r="M109" s="71">
        <v>51</v>
      </c>
      <c r="N109">
        <v>2</v>
      </c>
      <c r="O109" s="71">
        <v>59</v>
      </c>
      <c r="P109" s="71">
        <v>47</v>
      </c>
      <c r="Q109" s="71">
        <v>61</v>
      </c>
      <c r="R109" s="71">
        <v>436</v>
      </c>
      <c r="S109" s="71">
        <v>69</v>
      </c>
      <c r="T109" s="71">
        <v>53</v>
      </c>
      <c r="U109" s="71">
        <v>39</v>
      </c>
      <c r="V109" s="71">
        <v>67</v>
      </c>
      <c r="W109" s="71">
        <v>1</v>
      </c>
      <c r="X109" s="71">
        <v>26</v>
      </c>
      <c r="Y109" s="71">
        <v>481</v>
      </c>
      <c r="Z109" s="71">
        <v>453</v>
      </c>
      <c r="AA109" s="71">
        <v>193</v>
      </c>
      <c r="AB109" s="71">
        <v>105</v>
      </c>
      <c r="AC109">
        <v>75</v>
      </c>
      <c r="AD109">
        <v>39</v>
      </c>
      <c r="AE109">
        <v>20</v>
      </c>
      <c r="AF109">
        <v>0</v>
      </c>
      <c r="AG109" s="71">
        <v>0</v>
      </c>
      <c r="AH109" s="71">
        <v>0</v>
      </c>
      <c r="AI109" s="71">
        <v>0</v>
      </c>
      <c r="AJ109" s="71">
        <v>0</v>
      </c>
      <c r="AK109" s="71">
        <v>0</v>
      </c>
      <c r="AL109" s="71">
        <v>0</v>
      </c>
      <c r="AM109" s="71">
        <v>0</v>
      </c>
      <c r="AN109" s="71">
        <v>0</v>
      </c>
      <c r="AO109" s="71">
        <v>0</v>
      </c>
      <c r="AP109" s="71">
        <v>0</v>
      </c>
      <c r="AQ109" s="71">
        <v>0</v>
      </c>
      <c r="AR109" s="71">
        <v>0</v>
      </c>
      <c r="AS109" s="71">
        <v>0</v>
      </c>
      <c r="AT109" s="71">
        <v>0</v>
      </c>
      <c r="AU109" s="71">
        <v>0</v>
      </c>
      <c r="AV109" s="71">
        <v>0</v>
      </c>
      <c r="AW109" s="71">
        <v>0</v>
      </c>
      <c r="AX109" s="71">
        <v>0</v>
      </c>
      <c r="AY109" s="71">
        <v>0</v>
      </c>
      <c r="AZ109" s="71">
        <v>0</v>
      </c>
      <c r="BA109" s="71">
        <v>0</v>
      </c>
      <c r="BB109" s="71">
        <v>0</v>
      </c>
      <c r="BC109" s="71">
        <v>0</v>
      </c>
    </row>
    <row r="110" spans="1:55" x14ac:dyDescent="0.25">
      <c r="A110" t="s">
        <v>38</v>
      </c>
      <c r="B110" s="71" t="s">
        <v>539</v>
      </c>
      <c r="C110" s="71" t="s">
        <v>88</v>
      </c>
      <c r="D110" s="71" t="s">
        <v>87</v>
      </c>
      <c r="E110" s="24">
        <v>45444</v>
      </c>
      <c r="F110" s="71" t="s">
        <v>439</v>
      </c>
      <c r="G110" s="71">
        <v>483</v>
      </c>
      <c r="H110" s="71">
        <v>92</v>
      </c>
      <c r="I110" s="71">
        <v>41</v>
      </c>
      <c r="J110" s="71">
        <v>456</v>
      </c>
      <c r="K110" s="71">
        <v>201</v>
      </c>
      <c r="L110" s="71">
        <v>88</v>
      </c>
      <c r="M110" s="71">
        <v>55</v>
      </c>
      <c r="N110">
        <v>14</v>
      </c>
      <c r="O110" s="71">
        <v>111</v>
      </c>
      <c r="P110" s="71">
        <v>110</v>
      </c>
      <c r="Q110" s="71">
        <v>72</v>
      </c>
      <c r="R110" s="71">
        <v>446</v>
      </c>
      <c r="S110" s="71">
        <v>124</v>
      </c>
      <c r="T110" s="71">
        <v>98</v>
      </c>
      <c r="U110" s="71">
        <v>72</v>
      </c>
      <c r="V110" s="71">
        <v>255</v>
      </c>
      <c r="W110" s="71">
        <v>6</v>
      </c>
      <c r="X110" s="71">
        <v>48</v>
      </c>
      <c r="Y110" s="71">
        <v>483</v>
      </c>
      <c r="Z110" s="71">
        <v>456</v>
      </c>
      <c r="AA110" s="71">
        <v>194</v>
      </c>
      <c r="AB110" s="71">
        <v>143</v>
      </c>
      <c r="AC110">
        <v>75</v>
      </c>
      <c r="AD110">
        <v>47</v>
      </c>
      <c r="AE110">
        <v>20</v>
      </c>
      <c r="AF110">
        <v>0</v>
      </c>
      <c r="AG110" s="71">
        <v>0</v>
      </c>
      <c r="AH110" s="71">
        <v>0</v>
      </c>
      <c r="AI110" s="71">
        <v>0</v>
      </c>
      <c r="AJ110" s="71">
        <v>0</v>
      </c>
      <c r="AK110" s="71">
        <v>0</v>
      </c>
      <c r="AL110" s="71">
        <v>0</v>
      </c>
      <c r="AM110" s="71">
        <v>0</v>
      </c>
      <c r="AN110" s="71">
        <v>0</v>
      </c>
      <c r="AO110" s="71">
        <v>0</v>
      </c>
      <c r="AP110" s="71">
        <v>0</v>
      </c>
      <c r="AQ110" s="71">
        <v>0</v>
      </c>
      <c r="AR110" s="71">
        <v>0</v>
      </c>
      <c r="AS110" s="71">
        <v>0</v>
      </c>
      <c r="AT110" s="71">
        <v>0</v>
      </c>
      <c r="AU110" s="71">
        <v>0</v>
      </c>
      <c r="AV110" s="71">
        <v>0</v>
      </c>
      <c r="AW110" s="71">
        <v>0</v>
      </c>
      <c r="AX110" s="71">
        <v>0</v>
      </c>
      <c r="AY110" s="71">
        <v>0</v>
      </c>
      <c r="AZ110" s="71">
        <v>0</v>
      </c>
      <c r="BA110" s="71">
        <v>0</v>
      </c>
      <c r="BB110" s="71">
        <v>0</v>
      </c>
      <c r="BC110" s="71">
        <v>0</v>
      </c>
    </row>
    <row r="111" spans="1:55" x14ac:dyDescent="0.25">
      <c r="A111" t="s">
        <v>38</v>
      </c>
      <c r="B111" s="71" t="s">
        <v>539</v>
      </c>
      <c r="C111" s="71" t="s">
        <v>88</v>
      </c>
      <c r="D111" s="71" t="s">
        <v>87</v>
      </c>
      <c r="E111" s="24">
        <v>45474</v>
      </c>
      <c r="F111" s="71" t="s">
        <v>439</v>
      </c>
      <c r="G111" s="71">
        <v>486</v>
      </c>
      <c r="H111" s="71">
        <v>144</v>
      </c>
      <c r="I111" s="71">
        <v>67</v>
      </c>
      <c r="J111" s="71">
        <v>458</v>
      </c>
      <c r="K111" s="71">
        <v>203</v>
      </c>
      <c r="L111" s="71">
        <v>113</v>
      </c>
      <c r="M111" s="71">
        <v>56</v>
      </c>
      <c r="N111">
        <v>14</v>
      </c>
      <c r="O111" s="71">
        <v>170</v>
      </c>
      <c r="P111" s="71">
        <v>154</v>
      </c>
      <c r="Q111" s="71">
        <v>89</v>
      </c>
      <c r="R111" s="71">
        <v>461</v>
      </c>
      <c r="S111" s="71">
        <v>163</v>
      </c>
      <c r="T111" s="71">
        <v>157</v>
      </c>
      <c r="U111" s="71">
        <v>121</v>
      </c>
      <c r="V111" s="71">
        <v>313</v>
      </c>
      <c r="W111" s="71">
        <v>19</v>
      </c>
      <c r="X111" s="71">
        <v>74</v>
      </c>
      <c r="Y111" s="71">
        <v>486</v>
      </c>
      <c r="Z111" s="71">
        <v>458</v>
      </c>
      <c r="AA111" s="71">
        <v>197</v>
      </c>
      <c r="AB111" s="71">
        <v>149</v>
      </c>
      <c r="AC111">
        <v>74</v>
      </c>
      <c r="AD111">
        <v>48</v>
      </c>
      <c r="AE111">
        <v>20</v>
      </c>
      <c r="AF111">
        <v>0</v>
      </c>
      <c r="AG111" s="71">
        <v>0</v>
      </c>
      <c r="AH111" s="71">
        <v>0</v>
      </c>
      <c r="AI111" s="71">
        <v>0</v>
      </c>
      <c r="AJ111" s="71">
        <v>0</v>
      </c>
      <c r="AK111" s="71">
        <v>0</v>
      </c>
      <c r="AL111" s="71">
        <v>0</v>
      </c>
      <c r="AM111" s="71">
        <v>0</v>
      </c>
      <c r="AN111" s="71">
        <v>0</v>
      </c>
      <c r="AO111" s="71">
        <v>0</v>
      </c>
      <c r="AP111" s="71">
        <v>0</v>
      </c>
      <c r="AQ111" s="71">
        <v>0</v>
      </c>
      <c r="AR111" s="71">
        <v>0</v>
      </c>
      <c r="AS111" s="71">
        <v>0</v>
      </c>
      <c r="AT111" s="71">
        <v>0</v>
      </c>
      <c r="AU111" s="71">
        <v>0</v>
      </c>
      <c r="AV111" s="71">
        <v>0</v>
      </c>
      <c r="AW111" s="71">
        <v>0</v>
      </c>
      <c r="AX111" s="71">
        <v>0</v>
      </c>
      <c r="AY111" s="71">
        <v>0</v>
      </c>
      <c r="AZ111" s="71">
        <v>0</v>
      </c>
      <c r="BA111" s="71">
        <v>0</v>
      </c>
      <c r="BB111" s="71">
        <v>0</v>
      </c>
      <c r="BC111" s="71">
        <v>0</v>
      </c>
    </row>
    <row r="112" spans="1:55" x14ac:dyDescent="0.25">
      <c r="A112" t="s">
        <v>38</v>
      </c>
      <c r="B112" s="71" t="s">
        <v>539</v>
      </c>
      <c r="C112" s="71" t="s">
        <v>88</v>
      </c>
      <c r="D112" s="71" t="s">
        <v>87</v>
      </c>
      <c r="E112" s="24">
        <v>45505</v>
      </c>
      <c r="F112" s="71" t="s">
        <v>439</v>
      </c>
      <c r="G112" s="71">
        <v>492</v>
      </c>
      <c r="H112" s="71">
        <v>189</v>
      </c>
      <c r="I112" s="71">
        <v>98</v>
      </c>
      <c r="J112" s="71">
        <v>465</v>
      </c>
      <c r="K112" s="71">
        <v>205</v>
      </c>
      <c r="L112" s="71">
        <v>124</v>
      </c>
      <c r="M112" s="71">
        <v>56</v>
      </c>
      <c r="N112">
        <v>18</v>
      </c>
      <c r="O112" s="71">
        <v>218</v>
      </c>
      <c r="P112" s="71">
        <v>216</v>
      </c>
      <c r="Q112" s="71">
        <v>109</v>
      </c>
      <c r="R112" s="71">
        <v>475</v>
      </c>
      <c r="S112" s="71">
        <v>197</v>
      </c>
      <c r="T112" s="71">
        <v>206</v>
      </c>
      <c r="U112" s="71">
        <v>162</v>
      </c>
      <c r="V112" s="71">
        <v>346</v>
      </c>
      <c r="W112" s="71">
        <v>32</v>
      </c>
      <c r="X112" s="71">
        <v>102</v>
      </c>
      <c r="Y112" s="71">
        <v>492</v>
      </c>
      <c r="Z112" s="71">
        <v>465</v>
      </c>
      <c r="AA112" s="71">
        <v>197</v>
      </c>
      <c r="AB112" s="71">
        <v>153</v>
      </c>
      <c r="AC112">
        <v>76</v>
      </c>
      <c r="AD112">
        <v>52</v>
      </c>
      <c r="AE112">
        <v>21</v>
      </c>
      <c r="AF112">
        <v>0</v>
      </c>
      <c r="AG112" s="71">
        <v>0</v>
      </c>
      <c r="AH112" s="71">
        <v>0</v>
      </c>
      <c r="AI112" s="71">
        <v>0</v>
      </c>
      <c r="AJ112" s="71">
        <v>0</v>
      </c>
      <c r="AK112" s="71">
        <v>0</v>
      </c>
      <c r="AL112" s="71">
        <v>0</v>
      </c>
      <c r="AM112" s="71">
        <v>0</v>
      </c>
      <c r="AN112" s="71">
        <v>0</v>
      </c>
      <c r="AO112" s="71">
        <v>0</v>
      </c>
      <c r="AP112" s="71">
        <v>0</v>
      </c>
      <c r="AQ112" s="71">
        <v>0</v>
      </c>
      <c r="AR112" s="71">
        <v>0</v>
      </c>
      <c r="AS112" s="71">
        <v>0</v>
      </c>
      <c r="AT112" s="71">
        <v>0</v>
      </c>
      <c r="AU112" s="71">
        <v>0</v>
      </c>
      <c r="AV112" s="71">
        <v>0</v>
      </c>
      <c r="AW112" s="71">
        <v>0</v>
      </c>
      <c r="AX112" s="71">
        <v>0</v>
      </c>
      <c r="AY112" s="71">
        <v>0</v>
      </c>
      <c r="AZ112" s="71">
        <v>0</v>
      </c>
      <c r="BA112" s="71">
        <v>0</v>
      </c>
      <c r="BB112" s="71">
        <v>0</v>
      </c>
      <c r="BC112" s="71">
        <v>0</v>
      </c>
    </row>
    <row r="113" spans="1:55" x14ac:dyDescent="0.25">
      <c r="A113" t="s">
        <v>38</v>
      </c>
      <c r="B113" s="71" t="s">
        <v>539</v>
      </c>
      <c r="C113" s="71" t="s">
        <v>88</v>
      </c>
      <c r="D113" s="71" t="s">
        <v>87</v>
      </c>
      <c r="E113" s="24">
        <v>45536</v>
      </c>
      <c r="F113" s="71" t="s">
        <v>439</v>
      </c>
      <c r="G113" s="71">
        <v>493</v>
      </c>
      <c r="H113" s="71">
        <v>231</v>
      </c>
      <c r="I113" s="71">
        <v>117</v>
      </c>
      <c r="J113" s="71">
        <v>466</v>
      </c>
      <c r="K113" s="71">
        <v>205</v>
      </c>
      <c r="L113" s="71">
        <v>137</v>
      </c>
      <c r="M113" s="71">
        <v>55</v>
      </c>
      <c r="N113">
        <v>19</v>
      </c>
      <c r="O113" s="71">
        <v>254</v>
      </c>
      <c r="P113" s="71">
        <v>247</v>
      </c>
      <c r="Q113" s="71">
        <v>143</v>
      </c>
      <c r="R113" s="71">
        <v>477</v>
      </c>
      <c r="S113" s="71">
        <v>227</v>
      </c>
      <c r="T113" s="71">
        <v>248</v>
      </c>
      <c r="U113" s="71">
        <v>196</v>
      </c>
      <c r="V113" s="71">
        <v>361</v>
      </c>
      <c r="W113" s="71">
        <v>52</v>
      </c>
      <c r="X113" s="71">
        <v>139</v>
      </c>
      <c r="Y113" s="71">
        <v>493</v>
      </c>
      <c r="Z113" s="71">
        <v>466</v>
      </c>
      <c r="AA113" s="71">
        <v>198</v>
      </c>
      <c r="AB113" s="71">
        <v>154</v>
      </c>
      <c r="AC113">
        <v>75</v>
      </c>
      <c r="AD113">
        <v>53</v>
      </c>
      <c r="AE113">
        <v>20</v>
      </c>
      <c r="AF113">
        <v>0</v>
      </c>
      <c r="AG113" s="71">
        <v>0</v>
      </c>
      <c r="AH113" s="71">
        <v>0</v>
      </c>
      <c r="AI113" s="71">
        <v>0</v>
      </c>
      <c r="AJ113" s="71">
        <v>0</v>
      </c>
      <c r="AK113" s="71">
        <v>0</v>
      </c>
      <c r="AL113" s="71">
        <v>0</v>
      </c>
      <c r="AM113" s="71">
        <v>0</v>
      </c>
      <c r="AN113" s="71">
        <v>0</v>
      </c>
      <c r="AO113" s="71">
        <v>0</v>
      </c>
      <c r="AP113" s="71">
        <v>0</v>
      </c>
      <c r="AQ113" s="71">
        <v>0</v>
      </c>
      <c r="AR113" s="71">
        <v>0</v>
      </c>
      <c r="AS113" s="71">
        <v>0</v>
      </c>
      <c r="AT113" s="71">
        <v>0</v>
      </c>
      <c r="AU113" s="71">
        <v>0</v>
      </c>
      <c r="AV113" s="71">
        <v>0</v>
      </c>
      <c r="AW113" s="71">
        <v>0</v>
      </c>
      <c r="AX113" s="71">
        <v>0</v>
      </c>
      <c r="AY113" s="71">
        <v>0</v>
      </c>
      <c r="AZ113" s="71">
        <v>0</v>
      </c>
      <c r="BA113" s="71">
        <v>0</v>
      </c>
      <c r="BB113" s="71">
        <v>0</v>
      </c>
      <c r="BC113" s="71">
        <v>0</v>
      </c>
    </row>
    <row r="114" spans="1:55" x14ac:dyDescent="0.25">
      <c r="A114" t="s">
        <v>38</v>
      </c>
      <c r="B114" s="71" t="s">
        <v>539</v>
      </c>
      <c r="C114" s="71" t="s">
        <v>88</v>
      </c>
      <c r="D114" s="71" t="s">
        <v>87</v>
      </c>
      <c r="E114" s="24">
        <v>45566</v>
      </c>
      <c r="F114" s="71" t="s">
        <v>439</v>
      </c>
      <c r="G114" s="71">
        <v>504</v>
      </c>
      <c r="H114" s="71">
        <v>287</v>
      </c>
      <c r="I114" s="71">
        <v>150</v>
      </c>
      <c r="J114" s="71">
        <v>475</v>
      </c>
      <c r="K114" s="71">
        <v>212</v>
      </c>
      <c r="L114" s="71">
        <v>145</v>
      </c>
      <c r="M114" s="71">
        <v>55</v>
      </c>
      <c r="N114">
        <v>20</v>
      </c>
      <c r="O114" s="71">
        <v>304</v>
      </c>
      <c r="P114" s="71">
        <v>310</v>
      </c>
      <c r="Q114" s="71">
        <v>197</v>
      </c>
      <c r="R114" s="71">
        <v>491</v>
      </c>
      <c r="S114" s="71">
        <v>301</v>
      </c>
      <c r="T114" s="71">
        <v>308</v>
      </c>
      <c r="U114" s="71">
        <v>258</v>
      </c>
      <c r="V114" s="71">
        <v>401</v>
      </c>
      <c r="W114" s="71">
        <v>93</v>
      </c>
      <c r="X114" s="71">
        <v>168</v>
      </c>
      <c r="Y114" s="71">
        <v>504</v>
      </c>
      <c r="Z114" s="71">
        <v>475</v>
      </c>
      <c r="AA114" s="71">
        <v>206</v>
      </c>
      <c r="AB114" s="71">
        <v>165</v>
      </c>
      <c r="AC114">
        <v>75</v>
      </c>
      <c r="AD114">
        <v>53</v>
      </c>
      <c r="AE114">
        <v>21</v>
      </c>
      <c r="AF114">
        <v>0</v>
      </c>
      <c r="AG114" s="71">
        <v>0</v>
      </c>
      <c r="AH114" s="71">
        <v>0</v>
      </c>
      <c r="AI114" s="71">
        <v>0</v>
      </c>
      <c r="AJ114" s="71">
        <v>0</v>
      </c>
      <c r="AK114" s="71">
        <v>0</v>
      </c>
      <c r="AL114" s="71">
        <v>0</v>
      </c>
      <c r="AM114" s="71">
        <v>0</v>
      </c>
      <c r="AN114" s="71">
        <v>0</v>
      </c>
      <c r="AO114" s="71">
        <v>0</v>
      </c>
      <c r="AP114" s="71">
        <v>0</v>
      </c>
      <c r="AQ114" s="71">
        <v>0</v>
      </c>
      <c r="AR114" s="71">
        <v>0</v>
      </c>
      <c r="AS114" s="71">
        <v>0</v>
      </c>
      <c r="AT114" s="71">
        <v>0</v>
      </c>
      <c r="AU114" s="71">
        <v>0</v>
      </c>
      <c r="AV114" s="71">
        <v>0</v>
      </c>
      <c r="AW114" s="71">
        <v>0</v>
      </c>
      <c r="AX114" s="71">
        <v>0</v>
      </c>
      <c r="AY114" s="71">
        <v>0</v>
      </c>
      <c r="AZ114" s="71">
        <v>0</v>
      </c>
      <c r="BA114" s="71">
        <v>0</v>
      </c>
      <c r="BB114" s="71">
        <v>0</v>
      </c>
      <c r="BC114" s="71">
        <v>0</v>
      </c>
    </row>
    <row r="115" spans="1:55" x14ac:dyDescent="0.25">
      <c r="A115" t="s">
        <v>38</v>
      </c>
      <c r="B115" s="71" t="s">
        <v>539</v>
      </c>
      <c r="C115" s="71" t="s">
        <v>96</v>
      </c>
      <c r="D115" s="71" t="s">
        <v>95</v>
      </c>
      <c r="E115" s="24">
        <v>45413</v>
      </c>
      <c r="F115" s="71" t="s">
        <v>440</v>
      </c>
      <c r="G115" s="71">
        <v>249</v>
      </c>
      <c r="H115" s="71">
        <v>54</v>
      </c>
      <c r="I115" s="71">
        <v>29</v>
      </c>
      <c r="J115" s="71">
        <v>216</v>
      </c>
      <c r="K115" s="71">
        <v>98</v>
      </c>
      <c r="L115" s="71">
        <v>20</v>
      </c>
      <c r="M115" s="71">
        <v>8</v>
      </c>
      <c r="N115">
        <v>1</v>
      </c>
      <c r="O115" s="71">
        <v>58</v>
      </c>
      <c r="P115" s="71">
        <v>53</v>
      </c>
      <c r="Q115" s="71">
        <v>35</v>
      </c>
      <c r="R115" s="71">
        <v>248</v>
      </c>
      <c r="S115" s="71">
        <v>67</v>
      </c>
      <c r="T115" s="71">
        <v>60</v>
      </c>
      <c r="U115" s="71">
        <v>57</v>
      </c>
      <c r="V115" s="71">
        <v>55</v>
      </c>
      <c r="W115" s="71">
        <v>15</v>
      </c>
      <c r="X115" s="71">
        <v>44</v>
      </c>
      <c r="Y115" s="71">
        <v>249</v>
      </c>
      <c r="Z115" s="71">
        <v>216</v>
      </c>
      <c r="AA115" s="71">
        <v>68</v>
      </c>
      <c r="AB115" s="71">
        <v>27</v>
      </c>
      <c r="AC115">
        <v>18</v>
      </c>
      <c r="AD115">
        <v>7</v>
      </c>
      <c r="AE115">
        <v>17</v>
      </c>
      <c r="AF115">
        <v>0</v>
      </c>
      <c r="AG115" s="71">
        <v>0</v>
      </c>
      <c r="AH115" s="71">
        <v>0</v>
      </c>
      <c r="AI115" s="71">
        <v>0</v>
      </c>
      <c r="AJ115" s="71">
        <v>0</v>
      </c>
      <c r="AK115" s="71">
        <v>0</v>
      </c>
      <c r="AL115" s="71">
        <v>0</v>
      </c>
      <c r="AM115" s="71">
        <v>0</v>
      </c>
      <c r="AN115" s="71">
        <v>0</v>
      </c>
      <c r="AO115" s="71">
        <v>0</v>
      </c>
      <c r="AP115" s="71">
        <v>0</v>
      </c>
      <c r="AQ115" s="71">
        <v>0</v>
      </c>
      <c r="AR115" s="71">
        <v>0</v>
      </c>
      <c r="AS115" s="71">
        <v>0</v>
      </c>
      <c r="AT115" s="71">
        <v>0</v>
      </c>
      <c r="AU115" s="71">
        <v>0</v>
      </c>
      <c r="AV115" s="71">
        <v>0</v>
      </c>
      <c r="AW115" s="71">
        <v>0</v>
      </c>
      <c r="AX115" s="71">
        <v>0</v>
      </c>
      <c r="AY115" s="71">
        <v>0</v>
      </c>
      <c r="AZ115" s="71">
        <v>0</v>
      </c>
      <c r="BA115" s="71">
        <v>0</v>
      </c>
      <c r="BB115" s="71">
        <v>0</v>
      </c>
      <c r="BC115" s="71">
        <v>0</v>
      </c>
    </row>
    <row r="116" spans="1:55" x14ac:dyDescent="0.25">
      <c r="A116" t="s">
        <v>38</v>
      </c>
      <c r="B116" s="71" t="s">
        <v>539</v>
      </c>
      <c r="C116" s="71" t="s">
        <v>96</v>
      </c>
      <c r="D116" s="71" t="s">
        <v>95</v>
      </c>
      <c r="E116" s="24">
        <v>45444</v>
      </c>
      <c r="F116" s="71" t="s">
        <v>440</v>
      </c>
      <c r="G116" s="71">
        <v>254</v>
      </c>
      <c r="H116" s="71">
        <v>103</v>
      </c>
      <c r="I116" s="71">
        <v>61</v>
      </c>
      <c r="J116" s="71">
        <v>223</v>
      </c>
      <c r="K116" s="71">
        <v>102</v>
      </c>
      <c r="L116" s="71">
        <v>47</v>
      </c>
      <c r="M116" s="71">
        <v>8</v>
      </c>
      <c r="N116">
        <v>3</v>
      </c>
      <c r="O116" s="71">
        <v>113</v>
      </c>
      <c r="P116" s="71">
        <v>116</v>
      </c>
      <c r="Q116" s="71">
        <v>87</v>
      </c>
      <c r="R116" s="71">
        <v>253</v>
      </c>
      <c r="S116" s="71">
        <v>126</v>
      </c>
      <c r="T116" s="71">
        <v>117</v>
      </c>
      <c r="U116" s="71">
        <v>111</v>
      </c>
      <c r="V116" s="71">
        <v>122</v>
      </c>
      <c r="W116" s="71">
        <v>57</v>
      </c>
      <c r="X116" s="71">
        <v>102</v>
      </c>
      <c r="Y116" s="71">
        <v>254</v>
      </c>
      <c r="Z116" s="71">
        <v>223</v>
      </c>
      <c r="AA116" s="71">
        <v>68</v>
      </c>
      <c r="AB116" s="71">
        <v>37</v>
      </c>
      <c r="AC116">
        <v>20</v>
      </c>
      <c r="AD116">
        <v>9</v>
      </c>
      <c r="AE116">
        <v>16</v>
      </c>
      <c r="AF116">
        <v>0</v>
      </c>
      <c r="AG116" s="71">
        <v>0</v>
      </c>
      <c r="AH116" s="71">
        <v>0</v>
      </c>
      <c r="AI116" s="71">
        <v>0</v>
      </c>
      <c r="AJ116" s="71">
        <v>0</v>
      </c>
      <c r="AK116" s="71">
        <v>0</v>
      </c>
      <c r="AL116" s="71">
        <v>0</v>
      </c>
      <c r="AM116" s="71">
        <v>0</v>
      </c>
      <c r="AN116" s="71">
        <v>0</v>
      </c>
      <c r="AO116" s="71">
        <v>0</v>
      </c>
      <c r="AP116" s="71">
        <v>0</v>
      </c>
      <c r="AQ116" s="71">
        <v>0</v>
      </c>
      <c r="AR116" s="71">
        <v>0</v>
      </c>
      <c r="AS116" s="71">
        <v>0</v>
      </c>
      <c r="AT116" s="71">
        <v>0</v>
      </c>
      <c r="AU116" s="71">
        <v>0</v>
      </c>
      <c r="AV116" s="71">
        <v>0</v>
      </c>
      <c r="AW116" s="71">
        <v>0</v>
      </c>
      <c r="AX116" s="71">
        <v>0</v>
      </c>
      <c r="AY116" s="71">
        <v>0</v>
      </c>
      <c r="AZ116" s="71">
        <v>0</v>
      </c>
      <c r="BA116" s="71">
        <v>0</v>
      </c>
      <c r="BB116" s="71">
        <v>0</v>
      </c>
      <c r="BC116" s="71">
        <v>0</v>
      </c>
    </row>
    <row r="117" spans="1:55" x14ac:dyDescent="0.25">
      <c r="A117" t="s">
        <v>38</v>
      </c>
      <c r="B117" s="71" t="s">
        <v>539</v>
      </c>
      <c r="C117" s="71" t="s">
        <v>96</v>
      </c>
      <c r="D117" s="71" t="s">
        <v>95</v>
      </c>
      <c r="E117" s="24">
        <v>45474</v>
      </c>
      <c r="F117" s="71" t="s">
        <v>440</v>
      </c>
      <c r="G117" s="71">
        <v>254</v>
      </c>
      <c r="H117" s="71">
        <v>133</v>
      </c>
      <c r="I117" s="71">
        <v>82</v>
      </c>
      <c r="J117" s="71">
        <v>224</v>
      </c>
      <c r="K117" s="71">
        <v>102</v>
      </c>
      <c r="L117" s="71">
        <v>59</v>
      </c>
      <c r="M117" s="71">
        <v>8</v>
      </c>
      <c r="N117">
        <v>2</v>
      </c>
      <c r="O117" s="71">
        <v>142</v>
      </c>
      <c r="P117" s="71">
        <v>143</v>
      </c>
      <c r="Q117" s="71">
        <v>104</v>
      </c>
      <c r="R117" s="71">
        <v>254</v>
      </c>
      <c r="S117" s="71">
        <v>150</v>
      </c>
      <c r="T117" s="71">
        <v>150</v>
      </c>
      <c r="U117" s="71">
        <v>138</v>
      </c>
      <c r="V117" s="71">
        <v>149</v>
      </c>
      <c r="W117" s="71">
        <v>79</v>
      </c>
      <c r="X117" s="71">
        <v>126</v>
      </c>
      <c r="Y117" s="71">
        <v>254</v>
      </c>
      <c r="Z117" s="71">
        <v>224</v>
      </c>
      <c r="AA117" s="71">
        <v>71</v>
      </c>
      <c r="AB117" s="71">
        <v>43</v>
      </c>
      <c r="AC117">
        <v>19</v>
      </c>
      <c r="AD117">
        <v>9</v>
      </c>
      <c r="AE117">
        <v>16</v>
      </c>
      <c r="AF117">
        <v>0</v>
      </c>
      <c r="AG117" s="71">
        <v>0</v>
      </c>
      <c r="AH117" s="71">
        <v>0</v>
      </c>
      <c r="AI117" s="71">
        <v>0</v>
      </c>
      <c r="AJ117" s="71">
        <v>0</v>
      </c>
      <c r="AK117" s="71">
        <v>0</v>
      </c>
      <c r="AL117" s="71">
        <v>0</v>
      </c>
      <c r="AM117" s="71">
        <v>0</v>
      </c>
      <c r="AN117" s="71">
        <v>0</v>
      </c>
      <c r="AO117" s="71">
        <v>0</v>
      </c>
      <c r="AP117" s="71">
        <v>0</v>
      </c>
      <c r="AQ117" s="71">
        <v>0</v>
      </c>
      <c r="AR117" s="71">
        <v>0</v>
      </c>
      <c r="AS117" s="71">
        <v>0</v>
      </c>
      <c r="AT117" s="71">
        <v>0</v>
      </c>
      <c r="AU117" s="71">
        <v>0</v>
      </c>
      <c r="AV117" s="71">
        <v>0</v>
      </c>
      <c r="AW117" s="71">
        <v>0</v>
      </c>
      <c r="AX117" s="71">
        <v>0</v>
      </c>
      <c r="AY117" s="71">
        <v>0</v>
      </c>
      <c r="AZ117" s="71">
        <v>0</v>
      </c>
      <c r="BA117" s="71">
        <v>0</v>
      </c>
      <c r="BB117" s="71">
        <v>0</v>
      </c>
      <c r="BC117" s="71">
        <v>0</v>
      </c>
    </row>
    <row r="118" spans="1:55" x14ac:dyDescent="0.25">
      <c r="A118" t="s">
        <v>38</v>
      </c>
      <c r="B118" s="71" t="s">
        <v>539</v>
      </c>
      <c r="C118" s="71" t="s">
        <v>96</v>
      </c>
      <c r="D118" s="71" t="s">
        <v>95</v>
      </c>
      <c r="E118" s="24">
        <v>45505</v>
      </c>
      <c r="F118" s="71" t="s">
        <v>440</v>
      </c>
      <c r="G118" s="71">
        <v>260</v>
      </c>
      <c r="H118" s="71">
        <v>164</v>
      </c>
      <c r="I118" s="71">
        <v>96</v>
      </c>
      <c r="J118" s="71">
        <v>230</v>
      </c>
      <c r="K118" s="71">
        <v>103</v>
      </c>
      <c r="L118" s="71">
        <v>67</v>
      </c>
      <c r="M118" s="71">
        <v>8</v>
      </c>
      <c r="N118">
        <v>2</v>
      </c>
      <c r="O118" s="71">
        <v>176</v>
      </c>
      <c r="P118" s="71">
        <v>170</v>
      </c>
      <c r="Q118" s="71">
        <v>133</v>
      </c>
      <c r="R118" s="71">
        <v>260</v>
      </c>
      <c r="S118" s="71">
        <v>174</v>
      </c>
      <c r="T118" s="71">
        <v>185</v>
      </c>
      <c r="U118" s="71">
        <v>174</v>
      </c>
      <c r="V118" s="71">
        <v>176</v>
      </c>
      <c r="W118" s="71">
        <v>106</v>
      </c>
      <c r="X118" s="71">
        <v>145</v>
      </c>
      <c r="Y118" s="71">
        <v>260</v>
      </c>
      <c r="Z118" s="71">
        <v>230</v>
      </c>
      <c r="AA118" s="71">
        <v>77</v>
      </c>
      <c r="AB118" s="71">
        <v>53</v>
      </c>
      <c r="AC118">
        <v>19</v>
      </c>
      <c r="AD118">
        <v>9</v>
      </c>
      <c r="AE118">
        <v>16</v>
      </c>
      <c r="AF118">
        <v>0</v>
      </c>
      <c r="AG118" s="71">
        <v>0</v>
      </c>
      <c r="AH118" s="71">
        <v>0</v>
      </c>
      <c r="AI118" s="71">
        <v>0</v>
      </c>
      <c r="AJ118" s="71">
        <v>0</v>
      </c>
      <c r="AK118" s="71">
        <v>0</v>
      </c>
      <c r="AL118" s="71">
        <v>0</v>
      </c>
      <c r="AM118" s="71">
        <v>0</v>
      </c>
      <c r="AN118" s="71">
        <v>0</v>
      </c>
      <c r="AO118" s="71">
        <v>0</v>
      </c>
      <c r="AP118" s="71">
        <v>0</v>
      </c>
      <c r="AQ118" s="71">
        <v>0</v>
      </c>
      <c r="AR118" s="71">
        <v>0</v>
      </c>
      <c r="AS118" s="71">
        <v>0</v>
      </c>
      <c r="AT118" s="71">
        <v>0</v>
      </c>
      <c r="AU118" s="71">
        <v>0</v>
      </c>
      <c r="AV118" s="71">
        <v>0</v>
      </c>
      <c r="AW118" s="71">
        <v>0</v>
      </c>
      <c r="AX118" s="71">
        <v>0</v>
      </c>
      <c r="AY118" s="71">
        <v>0</v>
      </c>
      <c r="AZ118" s="71">
        <v>0</v>
      </c>
      <c r="BA118" s="71">
        <v>0</v>
      </c>
      <c r="BB118" s="71">
        <v>0</v>
      </c>
      <c r="BC118" s="71">
        <v>0</v>
      </c>
    </row>
    <row r="119" spans="1:55" x14ac:dyDescent="0.25">
      <c r="A119" t="s">
        <v>38</v>
      </c>
      <c r="B119" s="71" t="s">
        <v>539</v>
      </c>
      <c r="C119" s="71" t="s">
        <v>96</v>
      </c>
      <c r="D119" s="71" t="s">
        <v>95</v>
      </c>
      <c r="E119" s="24">
        <v>45536</v>
      </c>
      <c r="F119" s="71" t="s">
        <v>440</v>
      </c>
      <c r="G119" s="71">
        <v>267</v>
      </c>
      <c r="H119" s="71">
        <v>184</v>
      </c>
      <c r="I119" s="71">
        <v>114</v>
      </c>
      <c r="J119" s="71">
        <v>238</v>
      </c>
      <c r="K119" s="71">
        <v>104</v>
      </c>
      <c r="L119" s="71">
        <v>73</v>
      </c>
      <c r="M119" s="71">
        <v>8</v>
      </c>
      <c r="N119">
        <v>2</v>
      </c>
      <c r="O119" s="71">
        <v>198</v>
      </c>
      <c r="P119" s="71">
        <v>199</v>
      </c>
      <c r="Q119" s="71">
        <v>148</v>
      </c>
      <c r="R119" s="71">
        <v>267</v>
      </c>
      <c r="S119" s="71">
        <v>197</v>
      </c>
      <c r="T119" s="71">
        <v>208</v>
      </c>
      <c r="U119" s="71">
        <v>198</v>
      </c>
      <c r="V119" s="71">
        <v>202</v>
      </c>
      <c r="W119" s="71">
        <v>124</v>
      </c>
      <c r="X119" s="71">
        <v>156</v>
      </c>
      <c r="Y119" s="71">
        <v>267</v>
      </c>
      <c r="Z119" s="71">
        <v>238</v>
      </c>
      <c r="AA119" s="71">
        <v>96</v>
      </c>
      <c r="AB119" s="71">
        <v>69</v>
      </c>
      <c r="AC119">
        <v>19</v>
      </c>
      <c r="AD119">
        <v>10</v>
      </c>
      <c r="AE119">
        <v>16</v>
      </c>
      <c r="AF119">
        <v>0</v>
      </c>
      <c r="AG119" s="71">
        <v>0</v>
      </c>
      <c r="AH119" s="71">
        <v>0</v>
      </c>
      <c r="AI119" s="71">
        <v>0</v>
      </c>
      <c r="AJ119" s="71">
        <v>0</v>
      </c>
      <c r="AK119" s="71">
        <v>0</v>
      </c>
      <c r="AL119" s="71">
        <v>0</v>
      </c>
      <c r="AM119" s="71">
        <v>0</v>
      </c>
      <c r="AN119" s="71">
        <v>0</v>
      </c>
      <c r="AO119" s="71">
        <v>0</v>
      </c>
      <c r="AP119" s="71">
        <v>0</v>
      </c>
      <c r="AQ119" s="71">
        <v>0</v>
      </c>
      <c r="AR119" s="71">
        <v>0</v>
      </c>
      <c r="AS119" s="71">
        <v>0</v>
      </c>
      <c r="AT119" s="71">
        <v>0</v>
      </c>
      <c r="AU119" s="71">
        <v>0</v>
      </c>
      <c r="AV119" s="71">
        <v>0</v>
      </c>
      <c r="AW119" s="71">
        <v>0</v>
      </c>
      <c r="AX119" s="71">
        <v>0</v>
      </c>
      <c r="AY119" s="71">
        <v>0</v>
      </c>
      <c r="AZ119" s="71">
        <v>0</v>
      </c>
      <c r="BA119" s="71">
        <v>0</v>
      </c>
      <c r="BB119" s="71">
        <v>0</v>
      </c>
      <c r="BC119" s="71">
        <v>0</v>
      </c>
    </row>
    <row r="120" spans="1:55" x14ac:dyDescent="0.25">
      <c r="A120" t="s">
        <v>38</v>
      </c>
      <c r="B120" s="71" t="s">
        <v>539</v>
      </c>
      <c r="C120" s="71" t="s">
        <v>96</v>
      </c>
      <c r="D120" s="71" t="s">
        <v>95</v>
      </c>
      <c r="E120" s="24">
        <v>45566</v>
      </c>
      <c r="F120" s="71" t="s">
        <v>440</v>
      </c>
      <c r="G120" s="71">
        <v>268</v>
      </c>
      <c r="H120" s="71">
        <v>193</v>
      </c>
      <c r="I120" s="71">
        <v>120</v>
      </c>
      <c r="J120" s="71">
        <v>240</v>
      </c>
      <c r="K120" s="71">
        <v>104</v>
      </c>
      <c r="L120" s="71">
        <v>80</v>
      </c>
      <c r="M120" s="71">
        <v>8</v>
      </c>
      <c r="N120">
        <v>2</v>
      </c>
      <c r="O120" s="71">
        <v>209</v>
      </c>
      <c r="P120" s="71">
        <v>216</v>
      </c>
      <c r="Q120" s="71">
        <v>156</v>
      </c>
      <c r="R120" s="71">
        <v>268</v>
      </c>
      <c r="S120" s="71">
        <v>215</v>
      </c>
      <c r="T120" s="71">
        <v>217</v>
      </c>
      <c r="U120" s="71">
        <v>206</v>
      </c>
      <c r="V120" s="71">
        <v>219</v>
      </c>
      <c r="W120" s="71">
        <v>136</v>
      </c>
      <c r="X120" s="71">
        <v>164</v>
      </c>
      <c r="Y120" s="71">
        <v>268</v>
      </c>
      <c r="Z120" s="71">
        <v>240</v>
      </c>
      <c r="AA120" s="71">
        <v>102</v>
      </c>
      <c r="AB120" s="71">
        <v>73</v>
      </c>
      <c r="AC120">
        <v>18</v>
      </c>
      <c r="AD120">
        <v>9</v>
      </c>
      <c r="AE120">
        <v>16</v>
      </c>
      <c r="AF120">
        <v>0</v>
      </c>
      <c r="AG120" s="71">
        <v>0</v>
      </c>
      <c r="AH120" s="71">
        <v>0</v>
      </c>
      <c r="AI120" s="71">
        <v>0</v>
      </c>
      <c r="AJ120" s="71">
        <v>0</v>
      </c>
      <c r="AK120" s="71">
        <v>0</v>
      </c>
      <c r="AL120" s="71">
        <v>0</v>
      </c>
      <c r="AM120" s="71">
        <v>0</v>
      </c>
      <c r="AN120" s="71">
        <v>0</v>
      </c>
      <c r="AO120" s="71">
        <v>0</v>
      </c>
      <c r="AP120" s="71">
        <v>0</v>
      </c>
      <c r="AQ120" s="71">
        <v>0</v>
      </c>
      <c r="AR120" s="71">
        <v>0</v>
      </c>
      <c r="AS120" s="71">
        <v>0</v>
      </c>
      <c r="AT120" s="71">
        <v>0</v>
      </c>
      <c r="AU120" s="71">
        <v>0</v>
      </c>
      <c r="AV120" s="71">
        <v>0</v>
      </c>
      <c r="AW120" s="71">
        <v>0</v>
      </c>
      <c r="AX120" s="71">
        <v>0</v>
      </c>
      <c r="AY120" s="71">
        <v>0</v>
      </c>
      <c r="AZ120" s="71">
        <v>0</v>
      </c>
      <c r="BA120" s="71">
        <v>0</v>
      </c>
      <c r="BB120" s="71">
        <v>0</v>
      </c>
      <c r="BC120" s="71">
        <v>0</v>
      </c>
    </row>
    <row r="121" spans="1:55" x14ac:dyDescent="0.25">
      <c r="A121" t="s">
        <v>38</v>
      </c>
      <c r="B121" s="71" t="s">
        <v>539</v>
      </c>
      <c r="C121" s="71" t="s">
        <v>66</v>
      </c>
      <c r="D121" s="71" t="s">
        <v>65</v>
      </c>
      <c r="E121" s="24">
        <v>45413</v>
      </c>
      <c r="F121" s="71" t="s">
        <v>441</v>
      </c>
      <c r="G121" s="71">
        <v>360</v>
      </c>
      <c r="H121" s="71">
        <v>36</v>
      </c>
      <c r="I121" s="71">
        <v>14</v>
      </c>
      <c r="J121" s="71">
        <v>329</v>
      </c>
      <c r="K121" s="71">
        <v>157</v>
      </c>
      <c r="L121" s="71">
        <v>27</v>
      </c>
      <c r="M121" s="71">
        <v>31</v>
      </c>
      <c r="N121">
        <v>0</v>
      </c>
      <c r="O121" s="71">
        <v>41</v>
      </c>
      <c r="P121" s="71">
        <v>40</v>
      </c>
      <c r="Q121" s="71">
        <v>23</v>
      </c>
      <c r="R121" s="71">
        <v>334</v>
      </c>
      <c r="S121" s="71">
        <v>54</v>
      </c>
      <c r="T121" s="71">
        <v>39</v>
      </c>
      <c r="U121" s="71">
        <v>32</v>
      </c>
      <c r="V121" s="71">
        <v>67</v>
      </c>
      <c r="W121" s="71">
        <v>9</v>
      </c>
      <c r="X121" s="71">
        <v>24</v>
      </c>
      <c r="Y121" s="71">
        <v>360</v>
      </c>
      <c r="Z121" s="71">
        <v>329</v>
      </c>
      <c r="AA121" s="71">
        <v>219</v>
      </c>
      <c r="AB121" s="71">
        <v>98</v>
      </c>
      <c r="AC121">
        <v>36</v>
      </c>
      <c r="AD121">
        <v>15</v>
      </c>
      <c r="AE121">
        <v>19</v>
      </c>
      <c r="AF121">
        <v>0</v>
      </c>
      <c r="AG121" s="71">
        <v>0</v>
      </c>
      <c r="AH121" s="71">
        <v>0</v>
      </c>
      <c r="AI121" s="71">
        <v>0</v>
      </c>
      <c r="AJ121" s="71">
        <v>0</v>
      </c>
      <c r="AK121" s="71">
        <v>0</v>
      </c>
      <c r="AL121" s="71">
        <v>0</v>
      </c>
      <c r="AM121" s="71">
        <v>0</v>
      </c>
      <c r="AN121" s="71">
        <v>0</v>
      </c>
      <c r="AO121" s="71">
        <v>0</v>
      </c>
      <c r="AP121" s="71">
        <v>0</v>
      </c>
      <c r="AQ121" s="71">
        <v>0</v>
      </c>
      <c r="AR121" s="71">
        <v>0</v>
      </c>
      <c r="AS121" s="71">
        <v>0</v>
      </c>
      <c r="AT121" s="71">
        <v>0</v>
      </c>
      <c r="AU121" s="71">
        <v>0</v>
      </c>
      <c r="AV121" s="71">
        <v>0</v>
      </c>
      <c r="AW121" s="71">
        <v>0</v>
      </c>
      <c r="AX121" s="71">
        <v>0</v>
      </c>
      <c r="AY121" s="71">
        <v>0</v>
      </c>
      <c r="AZ121" s="71">
        <v>0</v>
      </c>
      <c r="BA121" s="71">
        <v>0</v>
      </c>
      <c r="BB121" s="71">
        <v>0</v>
      </c>
      <c r="BC121" s="71">
        <v>0</v>
      </c>
    </row>
    <row r="122" spans="1:55" x14ac:dyDescent="0.25">
      <c r="A122" t="s">
        <v>38</v>
      </c>
      <c r="B122" s="71" t="s">
        <v>539</v>
      </c>
      <c r="C122" s="71" t="s">
        <v>66</v>
      </c>
      <c r="D122" s="71" t="s">
        <v>65</v>
      </c>
      <c r="E122" s="24">
        <v>45444</v>
      </c>
      <c r="F122" s="71" t="s">
        <v>441</v>
      </c>
      <c r="G122" s="71">
        <v>361</v>
      </c>
      <c r="H122" s="71">
        <v>77</v>
      </c>
      <c r="I122" s="71">
        <v>35</v>
      </c>
      <c r="J122" s="71">
        <v>331</v>
      </c>
      <c r="K122" s="71">
        <v>156</v>
      </c>
      <c r="L122" s="71">
        <v>42</v>
      </c>
      <c r="M122" s="71">
        <v>31</v>
      </c>
      <c r="N122">
        <v>0</v>
      </c>
      <c r="O122" s="71">
        <v>89</v>
      </c>
      <c r="P122" s="71">
        <v>72</v>
      </c>
      <c r="Q122" s="71">
        <v>49</v>
      </c>
      <c r="R122" s="71">
        <v>344</v>
      </c>
      <c r="S122" s="71">
        <v>76</v>
      </c>
      <c r="T122" s="71">
        <v>85</v>
      </c>
      <c r="U122" s="71">
        <v>72</v>
      </c>
      <c r="V122" s="71">
        <v>102</v>
      </c>
      <c r="W122" s="71">
        <v>29</v>
      </c>
      <c r="X122" s="71">
        <v>43</v>
      </c>
      <c r="Y122" s="71">
        <v>361</v>
      </c>
      <c r="Z122" s="71">
        <v>331</v>
      </c>
      <c r="AA122" s="71">
        <v>225</v>
      </c>
      <c r="AB122" s="71">
        <v>138</v>
      </c>
      <c r="AC122">
        <v>35</v>
      </c>
      <c r="AD122">
        <v>21</v>
      </c>
      <c r="AE122">
        <v>19</v>
      </c>
      <c r="AF122">
        <v>0</v>
      </c>
      <c r="AG122" s="71">
        <v>0</v>
      </c>
      <c r="AH122" s="71">
        <v>0</v>
      </c>
      <c r="AI122" s="71">
        <v>0</v>
      </c>
      <c r="AJ122" s="71">
        <v>0</v>
      </c>
      <c r="AK122" s="71">
        <v>0</v>
      </c>
      <c r="AL122" s="71">
        <v>0</v>
      </c>
      <c r="AM122" s="71">
        <v>0</v>
      </c>
      <c r="AN122" s="71">
        <v>0</v>
      </c>
      <c r="AO122" s="71">
        <v>0</v>
      </c>
      <c r="AP122" s="71">
        <v>0</v>
      </c>
      <c r="AQ122" s="71">
        <v>0</v>
      </c>
      <c r="AR122" s="71">
        <v>0</v>
      </c>
      <c r="AS122" s="71">
        <v>0</v>
      </c>
      <c r="AT122" s="71">
        <v>0</v>
      </c>
      <c r="AU122" s="71">
        <v>0</v>
      </c>
      <c r="AV122" s="71">
        <v>0</v>
      </c>
      <c r="AW122" s="71">
        <v>0</v>
      </c>
      <c r="AX122" s="71">
        <v>0</v>
      </c>
      <c r="AY122" s="71">
        <v>0</v>
      </c>
      <c r="AZ122" s="71">
        <v>0</v>
      </c>
      <c r="BA122" s="71">
        <v>0</v>
      </c>
      <c r="BB122" s="71">
        <v>0</v>
      </c>
      <c r="BC122" s="71">
        <v>0</v>
      </c>
    </row>
    <row r="123" spans="1:55" x14ac:dyDescent="0.25">
      <c r="A123" t="s">
        <v>38</v>
      </c>
      <c r="B123" s="71" t="s">
        <v>539</v>
      </c>
      <c r="C123" s="71" t="s">
        <v>66</v>
      </c>
      <c r="D123" s="71" t="s">
        <v>65</v>
      </c>
      <c r="E123" s="24">
        <v>45474</v>
      </c>
      <c r="F123" s="71" t="s">
        <v>441</v>
      </c>
      <c r="G123" s="71">
        <v>361</v>
      </c>
      <c r="H123" s="71">
        <v>111</v>
      </c>
      <c r="I123" s="71">
        <v>53</v>
      </c>
      <c r="J123" s="71">
        <v>331</v>
      </c>
      <c r="K123" s="71">
        <v>157</v>
      </c>
      <c r="L123" s="71">
        <v>49</v>
      </c>
      <c r="M123" s="71">
        <v>31</v>
      </c>
      <c r="N123">
        <v>1</v>
      </c>
      <c r="O123" s="71">
        <v>132</v>
      </c>
      <c r="P123" s="71">
        <v>95</v>
      </c>
      <c r="Q123" s="71">
        <v>69</v>
      </c>
      <c r="R123" s="71">
        <v>347</v>
      </c>
      <c r="S123" s="71">
        <v>96</v>
      </c>
      <c r="T123" s="71">
        <v>124</v>
      </c>
      <c r="U123" s="71">
        <v>104</v>
      </c>
      <c r="V123" s="71">
        <v>129</v>
      </c>
      <c r="W123" s="71">
        <v>39</v>
      </c>
      <c r="X123" s="71">
        <v>65</v>
      </c>
      <c r="Y123" s="71">
        <v>361</v>
      </c>
      <c r="Z123" s="71">
        <v>331</v>
      </c>
      <c r="AA123" s="71">
        <v>225</v>
      </c>
      <c r="AB123" s="71">
        <v>153</v>
      </c>
      <c r="AC123">
        <v>35</v>
      </c>
      <c r="AD123">
        <v>23</v>
      </c>
      <c r="AE123">
        <v>18</v>
      </c>
      <c r="AF123">
        <v>0</v>
      </c>
      <c r="AG123" s="71">
        <v>0</v>
      </c>
      <c r="AH123" s="71">
        <v>0</v>
      </c>
      <c r="AI123" s="71">
        <v>0</v>
      </c>
      <c r="AJ123" s="71">
        <v>0</v>
      </c>
      <c r="AK123" s="71">
        <v>0</v>
      </c>
      <c r="AL123" s="71">
        <v>0</v>
      </c>
      <c r="AM123" s="71">
        <v>0</v>
      </c>
      <c r="AN123" s="71">
        <v>0</v>
      </c>
      <c r="AO123" s="71">
        <v>0</v>
      </c>
      <c r="AP123" s="71">
        <v>0</v>
      </c>
      <c r="AQ123" s="71">
        <v>0</v>
      </c>
      <c r="AR123" s="71">
        <v>0</v>
      </c>
      <c r="AS123" s="71">
        <v>0</v>
      </c>
      <c r="AT123" s="71">
        <v>0</v>
      </c>
      <c r="AU123" s="71">
        <v>0</v>
      </c>
      <c r="AV123" s="71">
        <v>0</v>
      </c>
      <c r="AW123" s="71">
        <v>0</v>
      </c>
      <c r="AX123" s="71">
        <v>0</v>
      </c>
      <c r="AY123" s="71">
        <v>0</v>
      </c>
      <c r="AZ123" s="71">
        <v>0</v>
      </c>
      <c r="BA123" s="71">
        <v>0</v>
      </c>
      <c r="BB123" s="71">
        <v>0</v>
      </c>
      <c r="BC123" s="71">
        <v>0</v>
      </c>
    </row>
    <row r="124" spans="1:55" x14ac:dyDescent="0.25">
      <c r="A124" t="s">
        <v>38</v>
      </c>
      <c r="B124" s="71" t="s">
        <v>539</v>
      </c>
      <c r="C124" s="71" t="s">
        <v>66</v>
      </c>
      <c r="D124" s="71" t="s">
        <v>65</v>
      </c>
      <c r="E124" s="24">
        <v>45505</v>
      </c>
      <c r="F124" s="71" t="s">
        <v>441</v>
      </c>
      <c r="G124" s="71">
        <v>365</v>
      </c>
      <c r="H124" s="71">
        <v>151</v>
      </c>
      <c r="I124" s="71">
        <v>67</v>
      </c>
      <c r="J124" s="71">
        <v>335</v>
      </c>
      <c r="K124" s="71">
        <v>158</v>
      </c>
      <c r="L124" s="71">
        <v>58</v>
      </c>
      <c r="M124" s="71">
        <v>31</v>
      </c>
      <c r="N124">
        <v>2</v>
      </c>
      <c r="O124" s="71">
        <v>181</v>
      </c>
      <c r="P124" s="71">
        <v>127</v>
      </c>
      <c r="Q124" s="71">
        <v>94</v>
      </c>
      <c r="R124" s="71">
        <v>353</v>
      </c>
      <c r="S124" s="71">
        <v>125</v>
      </c>
      <c r="T124" s="71">
        <v>169</v>
      </c>
      <c r="U124" s="71">
        <v>148</v>
      </c>
      <c r="V124" s="71">
        <v>162</v>
      </c>
      <c r="W124" s="71">
        <v>60</v>
      </c>
      <c r="X124" s="71">
        <v>90</v>
      </c>
      <c r="Y124" s="71">
        <v>365</v>
      </c>
      <c r="Z124" s="71">
        <v>335</v>
      </c>
      <c r="AA124" s="71">
        <v>226</v>
      </c>
      <c r="AB124" s="71">
        <v>160</v>
      </c>
      <c r="AC124">
        <v>36</v>
      </c>
      <c r="AD124">
        <v>24</v>
      </c>
      <c r="AE124">
        <v>18</v>
      </c>
      <c r="AF124">
        <v>0</v>
      </c>
      <c r="AG124" s="71">
        <v>0</v>
      </c>
      <c r="AH124" s="71">
        <v>0</v>
      </c>
      <c r="AI124" s="71">
        <v>0</v>
      </c>
      <c r="AJ124" s="71">
        <v>0</v>
      </c>
      <c r="AK124" s="71">
        <v>0</v>
      </c>
      <c r="AL124" s="71">
        <v>0</v>
      </c>
      <c r="AM124" s="71">
        <v>0</v>
      </c>
      <c r="AN124" s="71">
        <v>0</v>
      </c>
      <c r="AO124" s="71">
        <v>0</v>
      </c>
      <c r="AP124" s="71">
        <v>0</v>
      </c>
      <c r="AQ124" s="71">
        <v>0</v>
      </c>
      <c r="AR124" s="71">
        <v>0</v>
      </c>
      <c r="AS124" s="71">
        <v>0</v>
      </c>
      <c r="AT124" s="71">
        <v>0</v>
      </c>
      <c r="AU124" s="71">
        <v>0</v>
      </c>
      <c r="AV124" s="71">
        <v>0</v>
      </c>
      <c r="AW124" s="71">
        <v>0</v>
      </c>
      <c r="AX124" s="71">
        <v>0</v>
      </c>
      <c r="AY124" s="71">
        <v>0</v>
      </c>
      <c r="AZ124" s="71">
        <v>0</v>
      </c>
      <c r="BA124" s="71">
        <v>0</v>
      </c>
      <c r="BB124" s="71">
        <v>0</v>
      </c>
      <c r="BC124" s="71">
        <v>0</v>
      </c>
    </row>
    <row r="125" spans="1:55" x14ac:dyDescent="0.25">
      <c r="A125" t="s">
        <v>38</v>
      </c>
      <c r="B125" s="71" t="s">
        <v>539</v>
      </c>
      <c r="C125" s="71" t="s">
        <v>66</v>
      </c>
      <c r="D125" s="71" t="s">
        <v>65</v>
      </c>
      <c r="E125" s="24">
        <v>45536</v>
      </c>
      <c r="F125" s="71" t="s">
        <v>441</v>
      </c>
      <c r="G125" s="71">
        <v>363</v>
      </c>
      <c r="H125" s="71">
        <v>182</v>
      </c>
      <c r="I125" s="71">
        <v>88</v>
      </c>
      <c r="J125" s="71">
        <v>333</v>
      </c>
      <c r="K125" s="71">
        <v>157</v>
      </c>
      <c r="L125" s="71">
        <v>76</v>
      </c>
      <c r="M125" s="71">
        <v>31</v>
      </c>
      <c r="N125">
        <v>4</v>
      </c>
      <c r="O125" s="71">
        <v>215</v>
      </c>
      <c r="P125" s="71">
        <v>170</v>
      </c>
      <c r="Q125" s="71">
        <v>121</v>
      </c>
      <c r="R125" s="71">
        <v>351</v>
      </c>
      <c r="S125" s="71">
        <v>162</v>
      </c>
      <c r="T125" s="71">
        <v>201</v>
      </c>
      <c r="U125" s="71">
        <v>176</v>
      </c>
      <c r="V125" s="71">
        <v>204</v>
      </c>
      <c r="W125" s="71">
        <v>87</v>
      </c>
      <c r="X125" s="71">
        <v>113</v>
      </c>
      <c r="Y125" s="71">
        <v>363</v>
      </c>
      <c r="Z125" s="71">
        <v>333</v>
      </c>
      <c r="AA125" s="71">
        <v>221</v>
      </c>
      <c r="AB125" s="71">
        <v>162</v>
      </c>
      <c r="AC125">
        <v>36</v>
      </c>
      <c r="AD125">
        <v>24</v>
      </c>
      <c r="AE125">
        <v>18</v>
      </c>
      <c r="AF125">
        <v>0</v>
      </c>
      <c r="AG125" s="71">
        <v>0</v>
      </c>
      <c r="AH125" s="71">
        <v>0</v>
      </c>
      <c r="AI125" s="71">
        <v>0</v>
      </c>
      <c r="AJ125" s="71">
        <v>0</v>
      </c>
      <c r="AK125" s="71">
        <v>0</v>
      </c>
      <c r="AL125" s="71">
        <v>0</v>
      </c>
      <c r="AM125" s="71">
        <v>0</v>
      </c>
      <c r="AN125" s="71">
        <v>0</v>
      </c>
      <c r="AO125" s="71">
        <v>0</v>
      </c>
      <c r="AP125" s="71">
        <v>0</v>
      </c>
      <c r="AQ125" s="71">
        <v>0</v>
      </c>
      <c r="AR125" s="71">
        <v>0</v>
      </c>
      <c r="AS125" s="71">
        <v>0</v>
      </c>
      <c r="AT125" s="71">
        <v>0</v>
      </c>
      <c r="AU125" s="71">
        <v>0</v>
      </c>
      <c r="AV125" s="71">
        <v>0</v>
      </c>
      <c r="AW125" s="71">
        <v>0</v>
      </c>
      <c r="AX125" s="71">
        <v>0</v>
      </c>
      <c r="AY125" s="71">
        <v>0</v>
      </c>
      <c r="AZ125" s="71">
        <v>0</v>
      </c>
      <c r="BA125" s="71">
        <v>0</v>
      </c>
      <c r="BB125" s="71">
        <v>0</v>
      </c>
      <c r="BC125" s="71">
        <v>0</v>
      </c>
    </row>
    <row r="126" spans="1:55" x14ac:dyDescent="0.25">
      <c r="A126" t="s">
        <v>38</v>
      </c>
      <c r="B126" s="71" t="s">
        <v>539</v>
      </c>
      <c r="C126" s="71" t="s">
        <v>66</v>
      </c>
      <c r="D126" s="71" t="s">
        <v>65</v>
      </c>
      <c r="E126" s="24">
        <v>45566</v>
      </c>
      <c r="F126" s="71" t="s">
        <v>441</v>
      </c>
      <c r="G126" s="71">
        <v>369</v>
      </c>
      <c r="H126" s="71">
        <v>220</v>
      </c>
      <c r="I126" s="71">
        <v>105</v>
      </c>
      <c r="J126" s="71">
        <v>339</v>
      </c>
      <c r="K126" s="71">
        <v>154</v>
      </c>
      <c r="L126" s="71">
        <v>85</v>
      </c>
      <c r="M126" s="71">
        <v>35</v>
      </c>
      <c r="N126">
        <v>10</v>
      </c>
      <c r="O126" s="71">
        <v>261</v>
      </c>
      <c r="P126" s="71">
        <v>197</v>
      </c>
      <c r="Q126" s="71">
        <v>158</v>
      </c>
      <c r="R126" s="71">
        <v>357</v>
      </c>
      <c r="S126" s="71">
        <v>187</v>
      </c>
      <c r="T126" s="71">
        <v>244</v>
      </c>
      <c r="U126" s="71">
        <v>224</v>
      </c>
      <c r="V126" s="71">
        <v>231</v>
      </c>
      <c r="W126" s="71">
        <v>110</v>
      </c>
      <c r="X126" s="71">
        <v>137</v>
      </c>
      <c r="Y126" s="71">
        <v>369</v>
      </c>
      <c r="Z126" s="71">
        <v>339</v>
      </c>
      <c r="AA126" s="71">
        <v>218</v>
      </c>
      <c r="AB126" s="71">
        <v>162</v>
      </c>
      <c r="AC126">
        <v>35</v>
      </c>
      <c r="AD126">
        <v>24</v>
      </c>
      <c r="AE126">
        <v>18</v>
      </c>
      <c r="AF126">
        <v>0</v>
      </c>
      <c r="AG126" s="71">
        <v>0</v>
      </c>
      <c r="AH126" s="71">
        <v>0</v>
      </c>
      <c r="AI126" s="71">
        <v>0</v>
      </c>
      <c r="AJ126" s="71">
        <v>0</v>
      </c>
      <c r="AK126" s="71">
        <v>0</v>
      </c>
      <c r="AL126" s="71">
        <v>0</v>
      </c>
      <c r="AM126" s="71">
        <v>0</v>
      </c>
      <c r="AN126" s="71">
        <v>0</v>
      </c>
      <c r="AO126" s="71">
        <v>0</v>
      </c>
      <c r="AP126" s="71">
        <v>0</v>
      </c>
      <c r="AQ126" s="71">
        <v>0</v>
      </c>
      <c r="AR126" s="71">
        <v>0</v>
      </c>
      <c r="AS126" s="71">
        <v>0</v>
      </c>
      <c r="AT126" s="71">
        <v>0</v>
      </c>
      <c r="AU126" s="71">
        <v>0</v>
      </c>
      <c r="AV126" s="71">
        <v>0</v>
      </c>
      <c r="AW126" s="71">
        <v>0</v>
      </c>
      <c r="AX126" s="71">
        <v>0</v>
      </c>
      <c r="AY126" s="71">
        <v>0</v>
      </c>
      <c r="AZ126" s="71">
        <v>0</v>
      </c>
      <c r="BA126" s="71">
        <v>0</v>
      </c>
      <c r="BB126" s="71">
        <v>0</v>
      </c>
      <c r="BC126" s="71">
        <v>0</v>
      </c>
    </row>
    <row r="127" spans="1:55" x14ac:dyDescent="0.25">
      <c r="A127" t="s">
        <v>38</v>
      </c>
      <c r="B127" s="71" t="s">
        <v>539</v>
      </c>
      <c r="C127" s="71" t="s">
        <v>78</v>
      </c>
      <c r="D127" s="71" t="s">
        <v>77</v>
      </c>
      <c r="E127" s="24">
        <v>45413</v>
      </c>
      <c r="F127" s="71" t="s">
        <v>442</v>
      </c>
      <c r="G127" s="71">
        <v>832</v>
      </c>
      <c r="H127" s="71">
        <v>57</v>
      </c>
      <c r="I127" s="71">
        <v>28</v>
      </c>
      <c r="J127" s="71">
        <v>734</v>
      </c>
      <c r="K127" s="71">
        <v>300</v>
      </c>
      <c r="L127" s="71">
        <v>15</v>
      </c>
      <c r="M127" s="71">
        <v>89</v>
      </c>
      <c r="N127">
        <v>2</v>
      </c>
      <c r="O127" s="71">
        <v>74</v>
      </c>
      <c r="P127" s="71">
        <v>55</v>
      </c>
      <c r="Q127" s="71">
        <v>23</v>
      </c>
      <c r="R127" s="71">
        <v>736</v>
      </c>
      <c r="S127" s="71">
        <v>96</v>
      </c>
      <c r="T127" s="71">
        <v>67</v>
      </c>
      <c r="U127" s="71">
        <v>48</v>
      </c>
      <c r="V127" s="71">
        <v>82</v>
      </c>
      <c r="W127" s="71">
        <v>3</v>
      </c>
      <c r="X127" s="71">
        <v>54</v>
      </c>
      <c r="Y127" s="71">
        <v>832</v>
      </c>
      <c r="Z127" s="71">
        <v>734</v>
      </c>
      <c r="AA127" s="71">
        <v>210</v>
      </c>
      <c r="AB127" s="71">
        <v>87</v>
      </c>
      <c r="AC127">
        <v>82</v>
      </c>
      <c r="AD127">
        <v>35</v>
      </c>
      <c r="AE127">
        <v>62</v>
      </c>
      <c r="AF127">
        <v>0</v>
      </c>
      <c r="AG127" s="71">
        <v>0</v>
      </c>
      <c r="AH127" s="71">
        <v>0</v>
      </c>
      <c r="AI127" s="71">
        <v>0</v>
      </c>
      <c r="AJ127" s="71">
        <v>0</v>
      </c>
      <c r="AK127" s="71">
        <v>0</v>
      </c>
      <c r="AL127" s="71">
        <v>0</v>
      </c>
      <c r="AM127" s="71">
        <v>0</v>
      </c>
      <c r="AN127" s="71">
        <v>0</v>
      </c>
      <c r="AO127" s="71">
        <v>0</v>
      </c>
      <c r="AP127" s="71">
        <v>0</v>
      </c>
      <c r="AQ127" s="71">
        <v>0</v>
      </c>
      <c r="AR127" s="71">
        <v>0</v>
      </c>
      <c r="AS127" s="71">
        <v>0</v>
      </c>
      <c r="AT127" s="71">
        <v>0</v>
      </c>
      <c r="AU127" s="71">
        <v>0</v>
      </c>
      <c r="AV127" s="71">
        <v>0</v>
      </c>
      <c r="AW127" s="71">
        <v>0</v>
      </c>
      <c r="AX127" s="71">
        <v>0</v>
      </c>
      <c r="AY127" s="71">
        <v>0</v>
      </c>
      <c r="AZ127" s="71">
        <v>0</v>
      </c>
      <c r="BA127" s="71">
        <v>0</v>
      </c>
      <c r="BB127" s="71">
        <v>0</v>
      </c>
      <c r="BC127" s="71">
        <v>0</v>
      </c>
    </row>
    <row r="128" spans="1:55" x14ac:dyDescent="0.25">
      <c r="A128" t="s">
        <v>38</v>
      </c>
      <c r="B128" s="71" t="s">
        <v>539</v>
      </c>
      <c r="C128" s="71" t="s">
        <v>78</v>
      </c>
      <c r="D128" s="71" t="s">
        <v>77</v>
      </c>
      <c r="E128" s="24">
        <v>45444</v>
      </c>
      <c r="F128" s="71" t="s">
        <v>442</v>
      </c>
      <c r="G128" s="71">
        <v>831</v>
      </c>
      <c r="H128" s="71">
        <v>224</v>
      </c>
      <c r="I128" s="71">
        <v>135</v>
      </c>
      <c r="J128" s="71">
        <v>732</v>
      </c>
      <c r="K128" s="71">
        <v>301</v>
      </c>
      <c r="L128" s="71">
        <v>47</v>
      </c>
      <c r="M128" s="71">
        <v>89</v>
      </c>
      <c r="N128">
        <v>2</v>
      </c>
      <c r="O128" s="71">
        <v>282</v>
      </c>
      <c r="P128" s="71">
        <v>134</v>
      </c>
      <c r="Q128" s="71">
        <v>52</v>
      </c>
      <c r="R128" s="71">
        <v>749</v>
      </c>
      <c r="S128" s="71">
        <v>137</v>
      </c>
      <c r="T128" s="71">
        <v>264</v>
      </c>
      <c r="U128" s="71">
        <v>248</v>
      </c>
      <c r="V128" s="71">
        <v>188</v>
      </c>
      <c r="W128" s="71">
        <v>25</v>
      </c>
      <c r="X128" s="71">
        <v>113</v>
      </c>
      <c r="Y128" s="71">
        <v>831</v>
      </c>
      <c r="Z128" s="71">
        <v>732</v>
      </c>
      <c r="AA128" s="71">
        <v>218</v>
      </c>
      <c r="AB128" s="71">
        <v>132</v>
      </c>
      <c r="AC128">
        <v>81</v>
      </c>
      <c r="AD128">
        <v>46</v>
      </c>
      <c r="AE128">
        <v>62</v>
      </c>
      <c r="AF128">
        <v>0</v>
      </c>
      <c r="AG128" s="71">
        <v>0</v>
      </c>
      <c r="AH128" s="71">
        <v>0</v>
      </c>
      <c r="AI128" s="71">
        <v>0</v>
      </c>
      <c r="AJ128" s="71">
        <v>0</v>
      </c>
      <c r="AK128" s="71">
        <v>0</v>
      </c>
      <c r="AL128" s="71">
        <v>0</v>
      </c>
      <c r="AM128" s="71">
        <v>0</v>
      </c>
      <c r="AN128" s="71">
        <v>0</v>
      </c>
      <c r="AO128" s="71">
        <v>0</v>
      </c>
      <c r="AP128" s="71">
        <v>0</v>
      </c>
      <c r="AQ128" s="71">
        <v>0</v>
      </c>
      <c r="AR128" s="71">
        <v>0</v>
      </c>
      <c r="AS128" s="71">
        <v>0</v>
      </c>
      <c r="AT128" s="71">
        <v>0</v>
      </c>
      <c r="AU128" s="71">
        <v>0</v>
      </c>
      <c r="AV128" s="71">
        <v>0</v>
      </c>
      <c r="AW128" s="71">
        <v>0</v>
      </c>
      <c r="AX128" s="71">
        <v>0</v>
      </c>
      <c r="AY128" s="71">
        <v>0</v>
      </c>
      <c r="AZ128" s="71">
        <v>0</v>
      </c>
      <c r="BA128" s="71">
        <v>0</v>
      </c>
      <c r="BB128" s="71">
        <v>0</v>
      </c>
      <c r="BC128" s="71">
        <v>0</v>
      </c>
    </row>
    <row r="129" spans="1:55" x14ac:dyDescent="0.25">
      <c r="A129" t="s">
        <v>38</v>
      </c>
      <c r="B129" s="71" t="s">
        <v>539</v>
      </c>
      <c r="C129" s="71" t="s">
        <v>78</v>
      </c>
      <c r="D129" s="71" t="s">
        <v>77</v>
      </c>
      <c r="E129" s="24">
        <v>45474</v>
      </c>
      <c r="F129" s="71" t="s">
        <v>442</v>
      </c>
      <c r="G129" s="71">
        <v>835</v>
      </c>
      <c r="H129" s="71">
        <v>360</v>
      </c>
      <c r="I129" s="71">
        <v>222</v>
      </c>
      <c r="J129" s="71">
        <v>737</v>
      </c>
      <c r="K129" s="71">
        <v>304</v>
      </c>
      <c r="L129" s="71">
        <v>82</v>
      </c>
      <c r="M129" s="71">
        <v>93</v>
      </c>
      <c r="N129">
        <v>8</v>
      </c>
      <c r="O129" s="71">
        <v>418</v>
      </c>
      <c r="P129" s="71">
        <v>207</v>
      </c>
      <c r="Q129" s="71">
        <v>140</v>
      </c>
      <c r="R129" s="71">
        <v>763</v>
      </c>
      <c r="S129" s="71">
        <v>185</v>
      </c>
      <c r="T129" s="71">
        <v>412</v>
      </c>
      <c r="U129" s="71">
        <v>380</v>
      </c>
      <c r="V129" s="71">
        <v>287</v>
      </c>
      <c r="W129" s="71">
        <v>64</v>
      </c>
      <c r="X129" s="71">
        <v>192</v>
      </c>
      <c r="Y129" s="71">
        <v>835</v>
      </c>
      <c r="Z129" s="71">
        <v>737</v>
      </c>
      <c r="AA129" s="71">
        <v>218</v>
      </c>
      <c r="AB129" s="71">
        <v>145</v>
      </c>
      <c r="AC129">
        <v>81</v>
      </c>
      <c r="AD129">
        <v>50</v>
      </c>
      <c r="AE129">
        <v>61</v>
      </c>
      <c r="AF129">
        <v>0</v>
      </c>
      <c r="AG129" s="71">
        <v>0</v>
      </c>
      <c r="AH129" s="71">
        <v>0</v>
      </c>
      <c r="AI129" s="71">
        <v>0</v>
      </c>
      <c r="AJ129" s="71">
        <v>0</v>
      </c>
      <c r="AK129" s="71">
        <v>0</v>
      </c>
      <c r="AL129" s="71">
        <v>0</v>
      </c>
      <c r="AM129" s="71">
        <v>0</v>
      </c>
      <c r="AN129" s="71">
        <v>0</v>
      </c>
      <c r="AO129" s="71">
        <v>0</v>
      </c>
      <c r="AP129" s="71">
        <v>0</v>
      </c>
      <c r="AQ129" s="71">
        <v>0</v>
      </c>
      <c r="AR129" s="71">
        <v>0</v>
      </c>
      <c r="AS129" s="71">
        <v>0</v>
      </c>
      <c r="AT129" s="71">
        <v>0</v>
      </c>
      <c r="AU129" s="71">
        <v>0</v>
      </c>
      <c r="AV129" s="71">
        <v>0</v>
      </c>
      <c r="AW129" s="71">
        <v>0</v>
      </c>
      <c r="AX129" s="71">
        <v>0</v>
      </c>
      <c r="AY129" s="71">
        <v>0</v>
      </c>
      <c r="AZ129" s="71">
        <v>0</v>
      </c>
      <c r="BA129" s="71">
        <v>0</v>
      </c>
      <c r="BB129" s="71">
        <v>0</v>
      </c>
      <c r="BC129" s="71">
        <v>0</v>
      </c>
    </row>
    <row r="130" spans="1:55" x14ac:dyDescent="0.25">
      <c r="A130" t="s">
        <v>38</v>
      </c>
      <c r="B130" s="71" t="s">
        <v>539</v>
      </c>
      <c r="C130" s="71" t="s">
        <v>78</v>
      </c>
      <c r="D130" s="71" t="s">
        <v>77</v>
      </c>
      <c r="E130" s="24">
        <v>45505</v>
      </c>
      <c r="F130" s="71" t="s">
        <v>442</v>
      </c>
      <c r="G130" s="71">
        <v>843</v>
      </c>
      <c r="H130" s="71">
        <v>429</v>
      </c>
      <c r="I130" s="71">
        <v>259</v>
      </c>
      <c r="J130" s="71">
        <v>745</v>
      </c>
      <c r="K130" s="71">
        <v>307</v>
      </c>
      <c r="L130" s="71">
        <v>115</v>
      </c>
      <c r="M130" s="71">
        <v>94</v>
      </c>
      <c r="N130">
        <v>17</v>
      </c>
      <c r="O130" s="71">
        <v>489</v>
      </c>
      <c r="P130" s="71">
        <v>296</v>
      </c>
      <c r="Q130" s="71">
        <v>244</v>
      </c>
      <c r="R130" s="71">
        <v>779</v>
      </c>
      <c r="S130" s="71">
        <v>267</v>
      </c>
      <c r="T130" s="71">
        <v>487</v>
      </c>
      <c r="U130" s="71">
        <v>438</v>
      </c>
      <c r="V130" s="71">
        <v>393</v>
      </c>
      <c r="W130" s="71">
        <v>113</v>
      </c>
      <c r="X130" s="71">
        <v>246</v>
      </c>
      <c r="Y130" s="71">
        <v>843</v>
      </c>
      <c r="Z130" s="71">
        <v>745</v>
      </c>
      <c r="AA130" s="71">
        <v>223</v>
      </c>
      <c r="AB130" s="71">
        <v>159</v>
      </c>
      <c r="AC130">
        <v>83</v>
      </c>
      <c r="AD130">
        <v>51</v>
      </c>
      <c r="AE130">
        <v>63</v>
      </c>
      <c r="AF130">
        <v>0</v>
      </c>
      <c r="AG130" s="71">
        <v>0</v>
      </c>
      <c r="AH130" s="71">
        <v>0</v>
      </c>
      <c r="AI130" s="71">
        <v>0</v>
      </c>
      <c r="AJ130" s="71">
        <v>0</v>
      </c>
      <c r="AK130" s="71">
        <v>0</v>
      </c>
      <c r="AL130" s="71">
        <v>0</v>
      </c>
      <c r="AM130" s="71">
        <v>0</v>
      </c>
      <c r="AN130" s="71">
        <v>0</v>
      </c>
      <c r="AO130" s="71">
        <v>0</v>
      </c>
      <c r="AP130" s="71">
        <v>0</v>
      </c>
      <c r="AQ130" s="71">
        <v>0</v>
      </c>
      <c r="AR130" s="71">
        <v>0</v>
      </c>
      <c r="AS130" s="71">
        <v>0</v>
      </c>
      <c r="AT130" s="71">
        <v>0</v>
      </c>
      <c r="AU130" s="71">
        <v>0</v>
      </c>
      <c r="AV130" s="71">
        <v>0</v>
      </c>
      <c r="AW130" s="71">
        <v>0</v>
      </c>
      <c r="AX130" s="71">
        <v>0</v>
      </c>
      <c r="AY130" s="71">
        <v>0</v>
      </c>
      <c r="AZ130" s="71">
        <v>0</v>
      </c>
      <c r="BA130" s="71">
        <v>0</v>
      </c>
      <c r="BB130" s="71">
        <v>0</v>
      </c>
      <c r="BC130" s="71">
        <v>0</v>
      </c>
    </row>
    <row r="131" spans="1:55" x14ac:dyDescent="0.25">
      <c r="A131" t="s">
        <v>38</v>
      </c>
      <c r="B131" s="71" t="s">
        <v>539</v>
      </c>
      <c r="C131" s="71" t="s">
        <v>78</v>
      </c>
      <c r="D131" s="71" t="s">
        <v>77</v>
      </c>
      <c r="E131" s="24">
        <v>45536</v>
      </c>
      <c r="F131" s="71" t="s">
        <v>442</v>
      </c>
      <c r="G131" s="71">
        <v>848</v>
      </c>
      <c r="H131" s="71">
        <v>481</v>
      </c>
      <c r="I131" s="71">
        <v>300</v>
      </c>
      <c r="J131" s="71">
        <v>751</v>
      </c>
      <c r="K131" s="71">
        <v>312</v>
      </c>
      <c r="L131" s="71">
        <v>136</v>
      </c>
      <c r="M131" s="71">
        <v>93</v>
      </c>
      <c r="N131">
        <v>20</v>
      </c>
      <c r="O131" s="71">
        <v>548</v>
      </c>
      <c r="P131" s="71">
        <v>395</v>
      </c>
      <c r="Q131" s="71">
        <v>315</v>
      </c>
      <c r="R131" s="71">
        <v>792</v>
      </c>
      <c r="S131" s="71">
        <v>360</v>
      </c>
      <c r="T131" s="71">
        <v>548</v>
      </c>
      <c r="U131" s="71">
        <v>492</v>
      </c>
      <c r="V131" s="71">
        <v>487</v>
      </c>
      <c r="W131" s="71">
        <v>191</v>
      </c>
      <c r="X131" s="71">
        <v>323</v>
      </c>
      <c r="Y131" s="71">
        <v>848</v>
      </c>
      <c r="Z131" s="71">
        <v>751</v>
      </c>
      <c r="AA131" s="71">
        <v>227</v>
      </c>
      <c r="AB131" s="71">
        <v>170</v>
      </c>
      <c r="AC131">
        <v>85</v>
      </c>
      <c r="AD131">
        <v>53</v>
      </c>
      <c r="AE131">
        <v>65</v>
      </c>
      <c r="AF131">
        <v>0</v>
      </c>
      <c r="AG131" s="71">
        <v>0</v>
      </c>
      <c r="AH131" s="71">
        <v>0</v>
      </c>
      <c r="AI131" s="71">
        <v>0</v>
      </c>
      <c r="AJ131" s="71">
        <v>0</v>
      </c>
      <c r="AK131" s="71">
        <v>0</v>
      </c>
      <c r="AL131" s="71">
        <v>0</v>
      </c>
      <c r="AM131" s="71">
        <v>0</v>
      </c>
      <c r="AN131" s="71">
        <v>0</v>
      </c>
      <c r="AO131" s="71">
        <v>0</v>
      </c>
      <c r="AP131" s="71">
        <v>0</v>
      </c>
      <c r="AQ131" s="71">
        <v>0</v>
      </c>
      <c r="AR131" s="71">
        <v>0</v>
      </c>
      <c r="AS131" s="71">
        <v>0</v>
      </c>
      <c r="AT131" s="71">
        <v>0</v>
      </c>
      <c r="AU131" s="71">
        <v>0</v>
      </c>
      <c r="AV131" s="71">
        <v>0</v>
      </c>
      <c r="AW131" s="71">
        <v>0</v>
      </c>
      <c r="AX131" s="71">
        <v>0</v>
      </c>
      <c r="AY131" s="71">
        <v>0</v>
      </c>
      <c r="AZ131" s="71">
        <v>0</v>
      </c>
      <c r="BA131" s="71">
        <v>0</v>
      </c>
      <c r="BB131" s="71">
        <v>0</v>
      </c>
      <c r="BC131" s="71">
        <v>0</v>
      </c>
    </row>
    <row r="132" spans="1:55" x14ac:dyDescent="0.25">
      <c r="A132" t="s">
        <v>38</v>
      </c>
      <c r="B132" s="71" t="s">
        <v>539</v>
      </c>
      <c r="C132" s="71" t="s">
        <v>78</v>
      </c>
      <c r="D132" s="71" t="s">
        <v>77</v>
      </c>
      <c r="E132" s="24">
        <v>45566</v>
      </c>
      <c r="F132" s="71" t="s">
        <v>442</v>
      </c>
      <c r="G132" s="71">
        <v>862</v>
      </c>
      <c r="H132" s="71">
        <v>529</v>
      </c>
      <c r="I132" s="71">
        <v>323</v>
      </c>
      <c r="J132" s="71">
        <v>766</v>
      </c>
      <c r="K132" s="71">
        <v>321</v>
      </c>
      <c r="L132" s="71">
        <v>156</v>
      </c>
      <c r="M132" s="71">
        <v>93</v>
      </c>
      <c r="N132">
        <v>19</v>
      </c>
      <c r="O132" s="71">
        <v>602</v>
      </c>
      <c r="P132" s="71">
        <v>462</v>
      </c>
      <c r="Q132" s="71">
        <v>363</v>
      </c>
      <c r="R132" s="71">
        <v>809</v>
      </c>
      <c r="S132" s="71">
        <v>411</v>
      </c>
      <c r="T132" s="71">
        <v>599</v>
      </c>
      <c r="U132" s="71">
        <v>539</v>
      </c>
      <c r="V132" s="71">
        <v>553</v>
      </c>
      <c r="W132" s="71">
        <v>245</v>
      </c>
      <c r="X132" s="71">
        <v>362</v>
      </c>
      <c r="Y132" s="71">
        <v>862</v>
      </c>
      <c r="Z132" s="71">
        <v>766</v>
      </c>
      <c r="AA132" s="71">
        <v>229</v>
      </c>
      <c r="AB132" s="71">
        <v>173</v>
      </c>
      <c r="AC132">
        <v>88</v>
      </c>
      <c r="AD132">
        <v>56</v>
      </c>
      <c r="AE132">
        <v>66</v>
      </c>
      <c r="AF132">
        <v>0</v>
      </c>
      <c r="AG132" s="71">
        <v>0</v>
      </c>
      <c r="AH132" s="71">
        <v>0</v>
      </c>
      <c r="AI132" s="71">
        <v>0</v>
      </c>
      <c r="AJ132" s="71">
        <v>0</v>
      </c>
      <c r="AK132" s="71">
        <v>0</v>
      </c>
      <c r="AL132" s="71">
        <v>0</v>
      </c>
      <c r="AM132" s="71">
        <v>0</v>
      </c>
      <c r="AN132" s="71">
        <v>0</v>
      </c>
      <c r="AO132" s="71">
        <v>0</v>
      </c>
      <c r="AP132" s="71">
        <v>0</v>
      </c>
      <c r="AQ132" s="71">
        <v>0</v>
      </c>
      <c r="AR132" s="71">
        <v>0</v>
      </c>
      <c r="AS132" s="71">
        <v>0</v>
      </c>
      <c r="AT132" s="71">
        <v>0</v>
      </c>
      <c r="AU132" s="71">
        <v>0</v>
      </c>
      <c r="AV132" s="71">
        <v>0</v>
      </c>
      <c r="AW132" s="71">
        <v>0</v>
      </c>
      <c r="AX132" s="71">
        <v>0</v>
      </c>
      <c r="AY132" s="71">
        <v>0</v>
      </c>
      <c r="AZ132" s="71">
        <v>0</v>
      </c>
      <c r="BA132" s="71">
        <v>0</v>
      </c>
      <c r="BB132" s="71">
        <v>0</v>
      </c>
      <c r="BC132" s="71">
        <v>0</v>
      </c>
    </row>
    <row r="133" spans="1:55" x14ac:dyDescent="0.25">
      <c r="A133" t="s">
        <v>38</v>
      </c>
      <c r="B133" s="71" t="s">
        <v>539</v>
      </c>
      <c r="C133" s="71" t="s">
        <v>112</v>
      </c>
      <c r="D133" s="71" t="s">
        <v>111</v>
      </c>
      <c r="E133" s="24">
        <v>45413</v>
      </c>
      <c r="F133" s="71" t="s">
        <v>443</v>
      </c>
      <c r="G133" s="71">
        <v>500</v>
      </c>
      <c r="H133" s="71">
        <v>41</v>
      </c>
      <c r="I133" s="71">
        <v>18</v>
      </c>
      <c r="J133" s="71">
        <v>468</v>
      </c>
      <c r="K133" s="71">
        <v>212</v>
      </c>
      <c r="L133" s="71">
        <v>25</v>
      </c>
      <c r="M133" s="71">
        <v>50</v>
      </c>
      <c r="N133">
        <v>1</v>
      </c>
      <c r="O133" s="71">
        <v>44</v>
      </c>
      <c r="P133" s="71">
        <v>67</v>
      </c>
      <c r="Q133" s="71">
        <v>33</v>
      </c>
      <c r="R133" s="71">
        <v>460</v>
      </c>
      <c r="S133" s="71">
        <v>63</v>
      </c>
      <c r="T133" s="71">
        <v>44</v>
      </c>
      <c r="U133" s="71">
        <v>38</v>
      </c>
      <c r="V133" s="71">
        <v>74</v>
      </c>
      <c r="W133" s="71">
        <v>7</v>
      </c>
      <c r="X133" s="71">
        <v>22</v>
      </c>
      <c r="Y133" s="71">
        <v>499</v>
      </c>
      <c r="Z133" s="71">
        <v>467</v>
      </c>
      <c r="AA133" s="71">
        <v>176</v>
      </c>
      <c r="AB133" s="71">
        <v>57</v>
      </c>
      <c r="AC133">
        <v>45</v>
      </c>
      <c r="AD133">
        <v>16</v>
      </c>
      <c r="AE133">
        <v>40</v>
      </c>
      <c r="AF133">
        <v>0</v>
      </c>
      <c r="AG133" s="71">
        <v>0</v>
      </c>
      <c r="AH133" s="71">
        <v>0</v>
      </c>
      <c r="AI133" s="71">
        <v>0</v>
      </c>
      <c r="AJ133" s="71">
        <v>0</v>
      </c>
      <c r="AK133" s="71">
        <v>0</v>
      </c>
      <c r="AL133" s="71">
        <v>0</v>
      </c>
      <c r="AM133" s="71">
        <v>0</v>
      </c>
      <c r="AN133" s="71">
        <v>0</v>
      </c>
      <c r="AO133" s="71">
        <v>0</v>
      </c>
      <c r="AP133" s="71">
        <v>0</v>
      </c>
      <c r="AQ133" s="71">
        <v>0</v>
      </c>
      <c r="AR133" s="71">
        <v>0</v>
      </c>
      <c r="AS133" s="71">
        <v>0</v>
      </c>
      <c r="AT133" s="71">
        <v>0</v>
      </c>
      <c r="AU133" s="71">
        <v>0</v>
      </c>
      <c r="AV133" s="71">
        <v>0</v>
      </c>
      <c r="AW133" s="71">
        <v>0</v>
      </c>
      <c r="AX133" s="71">
        <v>0</v>
      </c>
      <c r="AY133" s="71">
        <v>0</v>
      </c>
      <c r="AZ133" s="71">
        <v>0</v>
      </c>
      <c r="BA133" s="71">
        <v>0</v>
      </c>
      <c r="BB133" s="71">
        <v>0</v>
      </c>
      <c r="BC133" s="71">
        <v>0</v>
      </c>
    </row>
    <row r="134" spans="1:55" x14ac:dyDescent="0.25">
      <c r="A134" t="s">
        <v>38</v>
      </c>
      <c r="B134" s="71" t="s">
        <v>539</v>
      </c>
      <c r="C134" s="71" t="s">
        <v>112</v>
      </c>
      <c r="D134" s="71" t="s">
        <v>111</v>
      </c>
      <c r="E134" s="24">
        <v>45444</v>
      </c>
      <c r="F134" s="71" t="s">
        <v>443</v>
      </c>
      <c r="G134" s="71">
        <v>498</v>
      </c>
      <c r="H134" s="71">
        <v>102</v>
      </c>
      <c r="I134" s="71">
        <v>56</v>
      </c>
      <c r="J134" s="71">
        <v>467</v>
      </c>
      <c r="K134" s="71">
        <v>214</v>
      </c>
      <c r="L134" s="71">
        <v>40</v>
      </c>
      <c r="M134" s="71">
        <v>49</v>
      </c>
      <c r="N134">
        <v>1</v>
      </c>
      <c r="O134" s="71">
        <v>113</v>
      </c>
      <c r="P134" s="71">
        <v>95</v>
      </c>
      <c r="Q134" s="71">
        <v>43</v>
      </c>
      <c r="R134" s="71">
        <v>463</v>
      </c>
      <c r="S134" s="71">
        <v>77</v>
      </c>
      <c r="T134" s="71">
        <v>111</v>
      </c>
      <c r="U134" s="71">
        <v>104</v>
      </c>
      <c r="V134" s="71">
        <v>120</v>
      </c>
      <c r="W134" s="71">
        <v>17</v>
      </c>
      <c r="X134" s="71">
        <v>45</v>
      </c>
      <c r="Y134" s="71">
        <v>497</v>
      </c>
      <c r="Z134" s="71">
        <v>466</v>
      </c>
      <c r="AA134" s="71">
        <v>177</v>
      </c>
      <c r="AB134" s="71">
        <v>105</v>
      </c>
      <c r="AC134">
        <v>47</v>
      </c>
      <c r="AD134">
        <v>27</v>
      </c>
      <c r="AE134">
        <v>41</v>
      </c>
      <c r="AF134">
        <v>0</v>
      </c>
      <c r="AG134" s="71">
        <v>0</v>
      </c>
      <c r="AH134" s="71">
        <v>0</v>
      </c>
      <c r="AI134" s="71">
        <v>0</v>
      </c>
      <c r="AJ134" s="71">
        <v>0</v>
      </c>
      <c r="AK134" s="71">
        <v>0</v>
      </c>
      <c r="AL134" s="71">
        <v>0</v>
      </c>
      <c r="AM134" s="71">
        <v>0</v>
      </c>
      <c r="AN134" s="71">
        <v>0</v>
      </c>
      <c r="AO134" s="71">
        <v>0</v>
      </c>
      <c r="AP134" s="71">
        <v>0</v>
      </c>
      <c r="AQ134" s="71">
        <v>0</v>
      </c>
      <c r="AR134" s="71">
        <v>0</v>
      </c>
      <c r="AS134" s="71">
        <v>0</v>
      </c>
      <c r="AT134" s="71">
        <v>0</v>
      </c>
      <c r="AU134" s="71">
        <v>0</v>
      </c>
      <c r="AV134" s="71">
        <v>0</v>
      </c>
      <c r="AW134" s="71">
        <v>0</v>
      </c>
      <c r="AX134" s="71">
        <v>0</v>
      </c>
      <c r="AY134" s="71">
        <v>0</v>
      </c>
      <c r="AZ134" s="71">
        <v>0</v>
      </c>
      <c r="BA134" s="71">
        <v>0</v>
      </c>
      <c r="BB134" s="71">
        <v>0</v>
      </c>
      <c r="BC134" s="71">
        <v>0</v>
      </c>
    </row>
    <row r="135" spans="1:55" x14ac:dyDescent="0.25">
      <c r="A135" t="s">
        <v>38</v>
      </c>
      <c r="B135" s="71" t="s">
        <v>539</v>
      </c>
      <c r="C135" s="71" t="s">
        <v>112</v>
      </c>
      <c r="D135" s="71" t="s">
        <v>111</v>
      </c>
      <c r="E135" s="24">
        <v>45474</v>
      </c>
      <c r="F135" s="71" t="s">
        <v>443</v>
      </c>
      <c r="G135" s="71">
        <v>498</v>
      </c>
      <c r="H135" s="71">
        <v>154</v>
      </c>
      <c r="I135" s="71">
        <v>85</v>
      </c>
      <c r="J135" s="71">
        <v>466</v>
      </c>
      <c r="K135" s="71">
        <v>212</v>
      </c>
      <c r="L135" s="71">
        <v>60</v>
      </c>
      <c r="M135" s="71">
        <v>48</v>
      </c>
      <c r="N135">
        <v>4</v>
      </c>
      <c r="O135" s="71">
        <v>177</v>
      </c>
      <c r="P135" s="71">
        <v>143</v>
      </c>
      <c r="Q135" s="71">
        <v>61</v>
      </c>
      <c r="R135" s="71">
        <v>467</v>
      </c>
      <c r="S135" s="71">
        <v>119</v>
      </c>
      <c r="T135" s="71">
        <v>167</v>
      </c>
      <c r="U135" s="71">
        <v>156</v>
      </c>
      <c r="V135" s="71">
        <v>181</v>
      </c>
      <c r="W135" s="71">
        <v>32</v>
      </c>
      <c r="X135" s="71">
        <v>58</v>
      </c>
      <c r="Y135" s="71">
        <v>497</v>
      </c>
      <c r="Z135" s="71">
        <v>465</v>
      </c>
      <c r="AA135" s="71">
        <v>182</v>
      </c>
      <c r="AB135" s="71">
        <v>120</v>
      </c>
      <c r="AC135">
        <v>45</v>
      </c>
      <c r="AD135">
        <v>29</v>
      </c>
      <c r="AE135">
        <v>40</v>
      </c>
      <c r="AF135">
        <v>0</v>
      </c>
      <c r="AG135" s="71">
        <v>0</v>
      </c>
      <c r="AH135" s="71">
        <v>0</v>
      </c>
      <c r="AI135" s="71">
        <v>0</v>
      </c>
      <c r="AJ135" s="71">
        <v>0</v>
      </c>
      <c r="AK135" s="71">
        <v>0</v>
      </c>
      <c r="AL135" s="71">
        <v>0</v>
      </c>
      <c r="AM135" s="71">
        <v>0</v>
      </c>
      <c r="AN135" s="71">
        <v>0</v>
      </c>
      <c r="AO135" s="71">
        <v>0</v>
      </c>
      <c r="AP135" s="71">
        <v>0</v>
      </c>
      <c r="AQ135" s="71">
        <v>0</v>
      </c>
      <c r="AR135" s="71">
        <v>0</v>
      </c>
      <c r="AS135" s="71">
        <v>0</v>
      </c>
      <c r="AT135" s="71">
        <v>0</v>
      </c>
      <c r="AU135" s="71">
        <v>0</v>
      </c>
      <c r="AV135" s="71">
        <v>0</v>
      </c>
      <c r="AW135" s="71">
        <v>0</v>
      </c>
      <c r="AX135" s="71">
        <v>0</v>
      </c>
      <c r="AY135" s="71">
        <v>0</v>
      </c>
      <c r="AZ135" s="71">
        <v>0</v>
      </c>
      <c r="BA135" s="71">
        <v>0</v>
      </c>
      <c r="BB135" s="71">
        <v>0</v>
      </c>
      <c r="BC135" s="71">
        <v>0</v>
      </c>
    </row>
    <row r="136" spans="1:55" x14ac:dyDescent="0.25">
      <c r="A136" t="s">
        <v>38</v>
      </c>
      <c r="B136" s="71" t="s">
        <v>539</v>
      </c>
      <c r="C136" s="71" t="s">
        <v>112</v>
      </c>
      <c r="D136" s="71" t="s">
        <v>111</v>
      </c>
      <c r="E136" s="24">
        <v>45505</v>
      </c>
      <c r="F136" s="71" t="s">
        <v>443</v>
      </c>
      <c r="G136" s="71">
        <v>491</v>
      </c>
      <c r="H136" s="71">
        <v>215</v>
      </c>
      <c r="I136" s="71">
        <v>123</v>
      </c>
      <c r="J136" s="71">
        <v>460</v>
      </c>
      <c r="K136" s="71">
        <v>210</v>
      </c>
      <c r="L136" s="71">
        <v>76</v>
      </c>
      <c r="M136" s="71">
        <v>46</v>
      </c>
      <c r="N136">
        <v>4</v>
      </c>
      <c r="O136" s="71">
        <v>251</v>
      </c>
      <c r="P136" s="71">
        <v>182</v>
      </c>
      <c r="Q136" s="71">
        <v>84</v>
      </c>
      <c r="R136" s="71">
        <v>465</v>
      </c>
      <c r="S136" s="71">
        <v>146</v>
      </c>
      <c r="T136" s="71">
        <v>237</v>
      </c>
      <c r="U136" s="71">
        <v>225</v>
      </c>
      <c r="V136" s="71">
        <v>225</v>
      </c>
      <c r="W136" s="71">
        <v>49</v>
      </c>
      <c r="X136" s="71">
        <v>70</v>
      </c>
      <c r="Y136" s="71">
        <v>490</v>
      </c>
      <c r="Z136" s="71">
        <v>459</v>
      </c>
      <c r="AA136" s="71">
        <v>183</v>
      </c>
      <c r="AB136" s="71">
        <v>129</v>
      </c>
      <c r="AC136">
        <v>45</v>
      </c>
      <c r="AD136">
        <v>30</v>
      </c>
      <c r="AE136">
        <v>37</v>
      </c>
      <c r="AF136">
        <v>6</v>
      </c>
      <c r="AG136" s="71">
        <v>0</v>
      </c>
      <c r="AH136" s="71">
        <v>1</v>
      </c>
      <c r="AI136" s="71">
        <v>4</v>
      </c>
      <c r="AJ136" s="71">
        <v>2</v>
      </c>
      <c r="AK136" s="71">
        <v>2</v>
      </c>
      <c r="AL136" s="71">
        <v>1</v>
      </c>
      <c r="AM136" s="71">
        <v>0</v>
      </c>
      <c r="AN136" s="71">
        <v>0</v>
      </c>
      <c r="AO136" s="71">
        <v>0</v>
      </c>
      <c r="AP136" s="71">
        <v>0</v>
      </c>
      <c r="AQ136" s="71">
        <v>0</v>
      </c>
      <c r="AR136" s="71">
        <v>0</v>
      </c>
      <c r="AS136" s="71">
        <v>0</v>
      </c>
      <c r="AT136" s="71">
        <v>2</v>
      </c>
      <c r="AU136" s="71">
        <v>6</v>
      </c>
      <c r="AV136" s="71">
        <v>4</v>
      </c>
      <c r="AW136" s="71">
        <v>6</v>
      </c>
      <c r="AX136" s="71">
        <v>6</v>
      </c>
      <c r="AY136" s="71">
        <v>4</v>
      </c>
      <c r="AZ136" s="71">
        <v>6</v>
      </c>
      <c r="BA136" s="71">
        <v>1</v>
      </c>
      <c r="BB136" s="71">
        <v>5</v>
      </c>
      <c r="BC136" s="71">
        <v>6</v>
      </c>
    </row>
    <row r="137" spans="1:55" x14ac:dyDescent="0.25">
      <c r="A137" t="s">
        <v>38</v>
      </c>
      <c r="B137" s="71" t="s">
        <v>539</v>
      </c>
      <c r="C137" s="71" t="s">
        <v>112</v>
      </c>
      <c r="D137" s="71" t="s">
        <v>111</v>
      </c>
      <c r="E137" s="24">
        <v>45536</v>
      </c>
      <c r="F137" s="71" t="s">
        <v>443</v>
      </c>
      <c r="G137" s="71">
        <v>488</v>
      </c>
      <c r="H137" s="71">
        <v>280</v>
      </c>
      <c r="I137" s="71">
        <v>163</v>
      </c>
      <c r="J137" s="71">
        <v>457</v>
      </c>
      <c r="K137" s="71">
        <v>221</v>
      </c>
      <c r="L137" s="71">
        <v>111</v>
      </c>
      <c r="M137" s="71">
        <v>46</v>
      </c>
      <c r="N137">
        <v>8</v>
      </c>
      <c r="O137" s="71">
        <v>314</v>
      </c>
      <c r="P137" s="71">
        <v>264</v>
      </c>
      <c r="Q137" s="71">
        <v>133</v>
      </c>
      <c r="R137" s="71">
        <v>475</v>
      </c>
      <c r="S137" s="71">
        <v>236</v>
      </c>
      <c r="T137" s="71">
        <v>306</v>
      </c>
      <c r="U137" s="71">
        <v>291</v>
      </c>
      <c r="V137" s="71">
        <v>304</v>
      </c>
      <c r="W137" s="71">
        <v>96</v>
      </c>
      <c r="X137" s="71">
        <v>80</v>
      </c>
      <c r="Y137" s="71">
        <v>487</v>
      </c>
      <c r="Z137" s="71">
        <v>456</v>
      </c>
      <c r="AA137" s="71">
        <v>180</v>
      </c>
      <c r="AB137" s="71">
        <v>133</v>
      </c>
      <c r="AC137">
        <v>46</v>
      </c>
      <c r="AD137">
        <v>32</v>
      </c>
      <c r="AE137">
        <v>36</v>
      </c>
      <c r="AF137">
        <v>6</v>
      </c>
      <c r="AG137" s="71">
        <v>0</v>
      </c>
      <c r="AH137" s="71">
        <v>1</v>
      </c>
      <c r="AI137" s="71">
        <v>4</v>
      </c>
      <c r="AJ137" s="71">
        <v>2</v>
      </c>
      <c r="AK137" s="71">
        <v>2</v>
      </c>
      <c r="AL137" s="71">
        <v>1</v>
      </c>
      <c r="AM137" s="71">
        <v>0</v>
      </c>
      <c r="AN137" s="71">
        <v>0</v>
      </c>
      <c r="AO137" s="71">
        <v>0</v>
      </c>
      <c r="AP137" s="71">
        <v>0</v>
      </c>
      <c r="AQ137" s="71">
        <v>0</v>
      </c>
      <c r="AR137" s="71">
        <v>0</v>
      </c>
      <c r="AS137" s="71">
        <v>0</v>
      </c>
      <c r="AT137" s="71">
        <v>2</v>
      </c>
      <c r="AU137" s="71">
        <v>6</v>
      </c>
      <c r="AV137" s="71">
        <v>4</v>
      </c>
      <c r="AW137" s="71">
        <v>6</v>
      </c>
      <c r="AX137" s="71">
        <v>6</v>
      </c>
      <c r="AY137" s="71">
        <v>4</v>
      </c>
      <c r="AZ137" s="71">
        <v>6</v>
      </c>
      <c r="BA137" s="71">
        <v>1</v>
      </c>
      <c r="BB137" s="71">
        <v>5</v>
      </c>
      <c r="BC137" s="71">
        <v>6</v>
      </c>
    </row>
    <row r="138" spans="1:55" x14ac:dyDescent="0.25">
      <c r="A138" t="s">
        <v>38</v>
      </c>
      <c r="B138" s="71" t="s">
        <v>539</v>
      </c>
      <c r="C138" s="71" t="s">
        <v>112</v>
      </c>
      <c r="D138" s="71" t="s">
        <v>111</v>
      </c>
      <c r="E138" s="24">
        <v>45566</v>
      </c>
      <c r="F138" s="71" t="s">
        <v>443</v>
      </c>
      <c r="G138" s="71">
        <v>489</v>
      </c>
      <c r="H138" s="71">
        <v>314</v>
      </c>
      <c r="I138" s="71">
        <v>175</v>
      </c>
      <c r="J138" s="71">
        <v>458</v>
      </c>
      <c r="K138" s="71">
        <v>220</v>
      </c>
      <c r="L138" s="71">
        <v>126</v>
      </c>
      <c r="M138" s="71">
        <v>46</v>
      </c>
      <c r="N138">
        <v>10</v>
      </c>
      <c r="O138" s="71">
        <v>346</v>
      </c>
      <c r="P138" s="71">
        <v>324</v>
      </c>
      <c r="Q138" s="71">
        <v>201</v>
      </c>
      <c r="R138" s="71">
        <v>478</v>
      </c>
      <c r="S138" s="71">
        <v>289</v>
      </c>
      <c r="T138" s="71">
        <v>340</v>
      </c>
      <c r="U138" s="71">
        <v>331</v>
      </c>
      <c r="V138" s="71">
        <v>364</v>
      </c>
      <c r="W138" s="71">
        <v>152</v>
      </c>
      <c r="X138" s="71">
        <v>104</v>
      </c>
      <c r="Y138" s="71">
        <v>488</v>
      </c>
      <c r="Z138" s="71">
        <v>457</v>
      </c>
      <c r="AA138" s="71">
        <v>185</v>
      </c>
      <c r="AB138" s="71">
        <v>138</v>
      </c>
      <c r="AC138">
        <v>46</v>
      </c>
      <c r="AD138">
        <v>33</v>
      </c>
      <c r="AE138">
        <v>35</v>
      </c>
      <c r="AF138">
        <v>6</v>
      </c>
      <c r="AG138" s="71">
        <v>0</v>
      </c>
      <c r="AH138" s="71">
        <v>1</v>
      </c>
      <c r="AI138" s="71">
        <v>4</v>
      </c>
      <c r="AJ138" s="71">
        <v>2</v>
      </c>
      <c r="AK138" s="71">
        <v>2</v>
      </c>
      <c r="AL138" s="71">
        <v>1</v>
      </c>
      <c r="AM138" s="71">
        <v>0</v>
      </c>
      <c r="AN138" s="71">
        <v>0</v>
      </c>
      <c r="AO138" s="71">
        <v>0</v>
      </c>
      <c r="AP138" s="71">
        <v>0</v>
      </c>
      <c r="AQ138" s="71">
        <v>0</v>
      </c>
      <c r="AR138" s="71">
        <v>0</v>
      </c>
      <c r="AS138" s="71">
        <v>0</v>
      </c>
      <c r="AT138" s="71">
        <v>2</v>
      </c>
      <c r="AU138" s="71">
        <v>6</v>
      </c>
      <c r="AV138" s="71">
        <v>4</v>
      </c>
      <c r="AW138" s="71">
        <v>6</v>
      </c>
      <c r="AX138" s="71">
        <v>6</v>
      </c>
      <c r="AY138" s="71">
        <v>4</v>
      </c>
      <c r="AZ138" s="71">
        <v>6</v>
      </c>
      <c r="BA138" s="71">
        <v>1</v>
      </c>
      <c r="BB138" s="71">
        <v>5</v>
      </c>
      <c r="BC138" s="71">
        <v>6</v>
      </c>
    </row>
    <row r="139" spans="1:55" x14ac:dyDescent="0.25">
      <c r="A139" t="s">
        <v>38</v>
      </c>
      <c r="B139" s="71" t="s">
        <v>539</v>
      </c>
      <c r="C139" s="71" t="s">
        <v>106</v>
      </c>
      <c r="D139" s="71" t="s">
        <v>105</v>
      </c>
      <c r="E139" s="24">
        <v>45413</v>
      </c>
      <c r="F139" s="71" t="s">
        <v>444</v>
      </c>
      <c r="G139" s="71">
        <v>452</v>
      </c>
      <c r="H139" s="71">
        <v>34</v>
      </c>
      <c r="I139" s="71">
        <v>19</v>
      </c>
      <c r="J139" s="71">
        <v>418</v>
      </c>
      <c r="K139" s="71">
        <v>164</v>
      </c>
      <c r="L139" s="71">
        <v>7</v>
      </c>
      <c r="M139" s="71">
        <v>20</v>
      </c>
      <c r="N139">
        <v>0</v>
      </c>
      <c r="O139" s="71">
        <v>40</v>
      </c>
      <c r="P139" s="71">
        <v>19</v>
      </c>
      <c r="Q139" s="71">
        <v>20</v>
      </c>
      <c r="R139" s="71">
        <v>426</v>
      </c>
      <c r="S139" s="71">
        <v>18</v>
      </c>
      <c r="T139" s="71">
        <v>37</v>
      </c>
      <c r="U139" s="71">
        <v>37</v>
      </c>
      <c r="V139" s="71">
        <v>38</v>
      </c>
      <c r="W139" s="71">
        <v>4</v>
      </c>
      <c r="X139" s="71">
        <v>31</v>
      </c>
      <c r="Y139" s="71">
        <v>452</v>
      </c>
      <c r="Z139" s="71">
        <v>418</v>
      </c>
      <c r="AA139" s="71">
        <v>130</v>
      </c>
      <c r="AB139" s="71">
        <v>61</v>
      </c>
      <c r="AC139">
        <v>56</v>
      </c>
      <c r="AD139">
        <v>29</v>
      </c>
      <c r="AE139">
        <v>28</v>
      </c>
      <c r="AF139">
        <v>0</v>
      </c>
      <c r="AG139" s="71">
        <v>0</v>
      </c>
      <c r="AH139" s="71">
        <v>0</v>
      </c>
      <c r="AI139" s="71">
        <v>0</v>
      </c>
      <c r="AJ139" s="71">
        <v>0</v>
      </c>
      <c r="AK139" s="71">
        <v>0</v>
      </c>
      <c r="AL139" s="71">
        <v>0</v>
      </c>
      <c r="AM139" s="71">
        <v>0</v>
      </c>
      <c r="AN139" s="71">
        <v>0</v>
      </c>
      <c r="AO139" s="71">
        <v>0</v>
      </c>
      <c r="AP139" s="71">
        <v>0</v>
      </c>
      <c r="AQ139" s="71">
        <v>0</v>
      </c>
      <c r="AR139" s="71">
        <v>0</v>
      </c>
      <c r="AS139" s="71">
        <v>0</v>
      </c>
      <c r="AT139" s="71">
        <v>0</v>
      </c>
      <c r="AU139" s="71">
        <v>0</v>
      </c>
      <c r="AV139" s="71">
        <v>0</v>
      </c>
      <c r="AW139" s="71">
        <v>0</v>
      </c>
      <c r="AX139" s="71">
        <v>0</v>
      </c>
      <c r="AY139" s="71">
        <v>0</v>
      </c>
      <c r="AZ139" s="71">
        <v>0</v>
      </c>
      <c r="BA139" s="71">
        <v>0</v>
      </c>
      <c r="BB139" s="71">
        <v>0</v>
      </c>
      <c r="BC139" s="71">
        <v>0</v>
      </c>
    </row>
    <row r="140" spans="1:55" x14ac:dyDescent="0.25">
      <c r="A140" t="s">
        <v>38</v>
      </c>
      <c r="B140" s="71" t="s">
        <v>539</v>
      </c>
      <c r="C140" s="71" t="s">
        <v>106</v>
      </c>
      <c r="D140" s="71" t="s">
        <v>105</v>
      </c>
      <c r="E140" s="24">
        <v>45444</v>
      </c>
      <c r="F140" s="71" t="s">
        <v>444</v>
      </c>
      <c r="G140" s="71">
        <v>454</v>
      </c>
      <c r="H140" s="71">
        <v>83</v>
      </c>
      <c r="I140" s="71">
        <v>44</v>
      </c>
      <c r="J140" s="71">
        <v>421</v>
      </c>
      <c r="K140" s="71">
        <v>164</v>
      </c>
      <c r="L140" s="71">
        <v>18</v>
      </c>
      <c r="M140" s="71">
        <v>20</v>
      </c>
      <c r="N140">
        <v>0</v>
      </c>
      <c r="O140" s="71">
        <v>90</v>
      </c>
      <c r="P140" s="71">
        <v>48</v>
      </c>
      <c r="Q140" s="71">
        <v>37</v>
      </c>
      <c r="R140" s="71">
        <v>430</v>
      </c>
      <c r="S140" s="71">
        <v>34</v>
      </c>
      <c r="T140" s="71">
        <v>89</v>
      </c>
      <c r="U140" s="71">
        <v>87</v>
      </c>
      <c r="V140" s="71">
        <v>85</v>
      </c>
      <c r="W140" s="71">
        <v>11</v>
      </c>
      <c r="X140" s="71">
        <v>49</v>
      </c>
      <c r="Y140" s="71">
        <v>454</v>
      </c>
      <c r="Z140" s="71">
        <v>421</v>
      </c>
      <c r="AA140" s="71">
        <v>130</v>
      </c>
      <c r="AB140" s="71">
        <v>92</v>
      </c>
      <c r="AC140">
        <v>57</v>
      </c>
      <c r="AD140">
        <v>33</v>
      </c>
      <c r="AE140">
        <v>28</v>
      </c>
      <c r="AF140">
        <v>0</v>
      </c>
      <c r="AG140" s="71">
        <v>0</v>
      </c>
      <c r="AH140" s="71">
        <v>0</v>
      </c>
      <c r="AI140" s="71">
        <v>0</v>
      </c>
      <c r="AJ140" s="71">
        <v>0</v>
      </c>
      <c r="AK140" s="71">
        <v>0</v>
      </c>
      <c r="AL140" s="71">
        <v>0</v>
      </c>
      <c r="AM140" s="71">
        <v>0</v>
      </c>
      <c r="AN140" s="71">
        <v>0</v>
      </c>
      <c r="AO140" s="71">
        <v>0</v>
      </c>
      <c r="AP140" s="71">
        <v>0</v>
      </c>
      <c r="AQ140" s="71">
        <v>0</v>
      </c>
      <c r="AR140" s="71">
        <v>0</v>
      </c>
      <c r="AS140" s="71">
        <v>0</v>
      </c>
      <c r="AT140" s="71">
        <v>0</v>
      </c>
      <c r="AU140" s="71">
        <v>0</v>
      </c>
      <c r="AV140" s="71">
        <v>0</v>
      </c>
      <c r="AW140" s="71">
        <v>0</v>
      </c>
      <c r="AX140" s="71">
        <v>0</v>
      </c>
      <c r="AY140" s="71">
        <v>0</v>
      </c>
      <c r="AZ140" s="71">
        <v>0</v>
      </c>
      <c r="BA140" s="71">
        <v>0</v>
      </c>
      <c r="BB140" s="71">
        <v>0</v>
      </c>
      <c r="BC140" s="71">
        <v>0</v>
      </c>
    </row>
    <row r="141" spans="1:55" x14ac:dyDescent="0.25">
      <c r="A141" t="s">
        <v>38</v>
      </c>
      <c r="B141" s="71" t="s">
        <v>539</v>
      </c>
      <c r="C141" s="71" t="s">
        <v>106</v>
      </c>
      <c r="D141" s="71" t="s">
        <v>105</v>
      </c>
      <c r="E141" s="24">
        <v>45474</v>
      </c>
      <c r="F141" s="71" t="s">
        <v>444</v>
      </c>
      <c r="G141" s="71">
        <v>460</v>
      </c>
      <c r="H141" s="71">
        <v>136</v>
      </c>
      <c r="I141" s="71">
        <v>78</v>
      </c>
      <c r="J141" s="71">
        <v>426</v>
      </c>
      <c r="K141" s="71">
        <v>164</v>
      </c>
      <c r="L141" s="71">
        <v>27</v>
      </c>
      <c r="M141" s="71">
        <v>20</v>
      </c>
      <c r="N141">
        <v>2</v>
      </c>
      <c r="O141" s="71">
        <v>153</v>
      </c>
      <c r="P141" s="71">
        <v>159</v>
      </c>
      <c r="Q141" s="71">
        <v>71</v>
      </c>
      <c r="R141" s="71">
        <v>437</v>
      </c>
      <c r="S141" s="71">
        <v>56</v>
      </c>
      <c r="T141" s="71">
        <v>151</v>
      </c>
      <c r="U141" s="71">
        <v>145</v>
      </c>
      <c r="V141" s="71">
        <v>126</v>
      </c>
      <c r="W141" s="71">
        <v>29</v>
      </c>
      <c r="X141" s="71">
        <v>75</v>
      </c>
      <c r="Y141" s="71">
        <v>460</v>
      </c>
      <c r="Z141" s="71">
        <v>426</v>
      </c>
      <c r="AA141" s="71">
        <v>130</v>
      </c>
      <c r="AB141" s="71">
        <v>99</v>
      </c>
      <c r="AC141">
        <v>57</v>
      </c>
      <c r="AD141">
        <v>35</v>
      </c>
      <c r="AE141">
        <v>31</v>
      </c>
      <c r="AF141">
        <v>0</v>
      </c>
      <c r="AG141" s="71">
        <v>0</v>
      </c>
      <c r="AH141" s="71">
        <v>0</v>
      </c>
      <c r="AI141" s="71">
        <v>0</v>
      </c>
      <c r="AJ141" s="71">
        <v>0</v>
      </c>
      <c r="AK141" s="71">
        <v>0</v>
      </c>
      <c r="AL141" s="71">
        <v>0</v>
      </c>
      <c r="AM141" s="71">
        <v>0</v>
      </c>
      <c r="AN141" s="71">
        <v>0</v>
      </c>
      <c r="AO141" s="71">
        <v>0</v>
      </c>
      <c r="AP141" s="71">
        <v>0</v>
      </c>
      <c r="AQ141" s="71">
        <v>0</v>
      </c>
      <c r="AR141" s="71">
        <v>0</v>
      </c>
      <c r="AS141" s="71">
        <v>0</v>
      </c>
      <c r="AT141" s="71">
        <v>0</v>
      </c>
      <c r="AU141" s="71">
        <v>0</v>
      </c>
      <c r="AV141" s="71">
        <v>0</v>
      </c>
      <c r="AW141" s="71">
        <v>0</v>
      </c>
      <c r="AX141" s="71">
        <v>0</v>
      </c>
      <c r="AY141" s="71">
        <v>0</v>
      </c>
      <c r="AZ141" s="71">
        <v>0</v>
      </c>
      <c r="BA141" s="71">
        <v>0</v>
      </c>
      <c r="BB141" s="71">
        <v>0</v>
      </c>
      <c r="BC141" s="71">
        <v>0</v>
      </c>
    </row>
    <row r="142" spans="1:55" x14ac:dyDescent="0.25">
      <c r="A142" t="s">
        <v>38</v>
      </c>
      <c r="B142" s="71" t="s">
        <v>539</v>
      </c>
      <c r="C142" s="71" t="s">
        <v>106</v>
      </c>
      <c r="D142" s="71" t="s">
        <v>105</v>
      </c>
      <c r="E142" s="24">
        <v>45505</v>
      </c>
      <c r="F142" s="71" t="s">
        <v>444</v>
      </c>
      <c r="G142" s="71">
        <v>463</v>
      </c>
      <c r="H142" s="71">
        <v>203</v>
      </c>
      <c r="I142" s="71">
        <v>110</v>
      </c>
      <c r="J142" s="71">
        <v>429</v>
      </c>
      <c r="K142" s="71">
        <v>168</v>
      </c>
      <c r="L142" s="71">
        <v>38</v>
      </c>
      <c r="M142" s="71">
        <v>20</v>
      </c>
      <c r="N142">
        <v>2</v>
      </c>
      <c r="O142" s="71">
        <v>227</v>
      </c>
      <c r="P142" s="71">
        <v>186</v>
      </c>
      <c r="Q142" s="71">
        <v>100</v>
      </c>
      <c r="R142" s="71">
        <v>441</v>
      </c>
      <c r="S142" s="71">
        <v>83</v>
      </c>
      <c r="T142" s="71">
        <v>225</v>
      </c>
      <c r="U142" s="71">
        <v>217</v>
      </c>
      <c r="V142" s="71">
        <v>168</v>
      </c>
      <c r="W142" s="71">
        <v>49</v>
      </c>
      <c r="X142" s="71">
        <v>114</v>
      </c>
      <c r="Y142" s="71">
        <v>463</v>
      </c>
      <c r="Z142" s="71">
        <v>429</v>
      </c>
      <c r="AA142" s="71">
        <v>133</v>
      </c>
      <c r="AB142" s="71">
        <v>104</v>
      </c>
      <c r="AC142">
        <v>56</v>
      </c>
      <c r="AD142">
        <v>34</v>
      </c>
      <c r="AE142">
        <v>32</v>
      </c>
      <c r="AF142">
        <v>0</v>
      </c>
      <c r="AG142" s="71">
        <v>0</v>
      </c>
      <c r="AH142" s="71">
        <v>0</v>
      </c>
      <c r="AI142" s="71">
        <v>0</v>
      </c>
      <c r="AJ142" s="71">
        <v>0</v>
      </c>
      <c r="AK142" s="71">
        <v>0</v>
      </c>
      <c r="AL142" s="71">
        <v>0</v>
      </c>
      <c r="AM142" s="71">
        <v>0</v>
      </c>
      <c r="AN142" s="71">
        <v>0</v>
      </c>
      <c r="AO142" s="71">
        <v>0</v>
      </c>
      <c r="AP142" s="71">
        <v>0</v>
      </c>
      <c r="AQ142" s="71">
        <v>0</v>
      </c>
      <c r="AR142" s="71">
        <v>0</v>
      </c>
      <c r="AS142" s="71">
        <v>0</v>
      </c>
      <c r="AT142" s="71">
        <v>0</v>
      </c>
      <c r="AU142" s="71">
        <v>0</v>
      </c>
      <c r="AV142" s="71">
        <v>0</v>
      </c>
      <c r="AW142" s="71">
        <v>0</v>
      </c>
      <c r="AX142" s="71">
        <v>0</v>
      </c>
      <c r="AY142" s="71">
        <v>0</v>
      </c>
      <c r="AZ142" s="71">
        <v>0</v>
      </c>
      <c r="BA142" s="71">
        <v>0</v>
      </c>
      <c r="BB142" s="71">
        <v>0</v>
      </c>
      <c r="BC142" s="71">
        <v>0</v>
      </c>
    </row>
    <row r="143" spans="1:55" x14ac:dyDescent="0.25">
      <c r="A143" t="s">
        <v>38</v>
      </c>
      <c r="B143" s="71" t="s">
        <v>539</v>
      </c>
      <c r="C143" s="71" t="s">
        <v>106</v>
      </c>
      <c r="D143" s="71" t="s">
        <v>105</v>
      </c>
      <c r="E143" s="24">
        <v>45536</v>
      </c>
      <c r="F143" s="71" t="s">
        <v>444</v>
      </c>
      <c r="G143" s="71">
        <v>465</v>
      </c>
      <c r="H143" s="71">
        <v>251</v>
      </c>
      <c r="I143" s="71">
        <v>133</v>
      </c>
      <c r="J143" s="71">
        <v>431</v>
      </c>
      <c r="K143" s="71">
        <v>169</v>
      </c>
      <c r="L143" s="71">
        <v>59</v>
      </c>
      <c r="M143" s="71">
        <v>21</v>
      </c>
      <c r="N143">
        <v>3</v>
      </c>
      <c r="O143" s="71">
        <v>274</v>
      </c>
      <c r="P143" s="71">
        <v>217</v>
      </c>
      <c r="Q143" s="71">
        <v>133</v>
      </c>
      <c r="R143" s="71">
        <v>444</v>
      </c>
      <c r="S143" s="71">
        <v>124</v>
      </c>
      <c r="T143" s="71">
        <v>277</v>
      </c>
      <c r="U143" s="71">
        <v>268</v>
      </c>
      <c r="V143" s="71">
        <v>220</v>
      </c>
      <c r="W143" s="71">
        <v>78</v>
      </c>
      <c r="X143" s="71">
        <v>155</v>
      </c>
      <c r="Y143" s="71">
        <v>465</v>
      </c>
      <c r="Z143" s="71">
        <v>431</v>
      </c>
      <c r="AA143" s="71">
        <v>144</v>
      </c>
      <c r="AB143" s="71">
        <v>116</v>
      </c>
      <c r="AC143">
        <v>57</v>
      </c>
      <c r="AD143">
        <v>36</v>
      </c>
      <c r="AE143">
        <v>32</v>
      </c>
      <c r="AF143">
        <v>0</v>
      </c>
      <c r="AG143" s="71">
        <v>0</v>
      </c>
      <c r="AH143" s="71">
        <v>0</v>
      </c>
      <c r="AI143" s="71">
        <v>0</v>
      </c>
      <c r="AJ143" s="71">
        <v>0</v>
      </c>
      <c r="AK143" s="71">
        <v>0</v>
      </c>
      <c r="AL143" s="71">
        <v>0</v>
      </c>
      <c r="AM143" s="71">
        <v>0</v>
      </c>
      <c r="AN143" s="71">
        <v>0</v>
      </c>
      <c r="AO143" s="71">
        <v>0</v>
      </c>
      <c r="AP143" s="71">
        <v>0</v>
      </c>
      <c r="AQ143" s="71">
        <v>0</v>
      </c>
      <c r="AR143" s="71">
        <v>0</v>
      </c>
      <c r="AS143" s="71">
        <v>0</v>
      </c>
      <c r="AT143" s="71">
        <v>0</v>
      </c>
      <c r="AU143" s="71">
        <v>0</v>
      </c>
      <c r="AV143" s="71">
        <v>0</v>
      </c>
      <c r="AW143" s="71">
        <v>0</v>
      </c>
      <c r="AX143" s="71">
        <v>0</v>
      </c>
      <c r="AY143" s="71">
        <v>0</v>
      </c>
      <c r="AZ143" s="71">
        <v>0</v>
      </c>
      <c r="BA143" s="71">
        <v>0</v>
      </c>
      <c r="BB143" s="71">
        <v>0</v>
      </c>
      <c r="BC143" s="71">
        <v>0</v>
      </c>
    </row>
    <row r="144" spans="1:55" x14ac:dyDescent="0.25">
      <c r="A144" t="s">
        <v>38</v>
      </c>
      <c r="B144" s="71" t="s">
        <v>539</v>
      </c>
      <c r="C144" s="71" t="s">
        <v>106</v>
      </c>
      <c r="D144" s="71" t="s">
        <v>105</v>
      </c>
      <c r="E144" s="24">
        <v>45566</v>
      </c>
      <c r="F144" s="71" t="s">
        <v>444</v>
      </c>
      <c r="G144" s="71">
        <v>473</v>
      </c>
      <c r="H144" s="71">
        <v>297</v>
      </c>
      <c r="I144" s="71">
        <v>160</v>
      </c>
      <c r="J144" s="71">
        <v>439</v>
      </c>
      <c r="K144" s="71">
        <v>170</v>
      </c>
      <c r="L144" s="71">
        <v>73</v>
      </c>
      <c r="M144" s="71">
        <v>22</v>
      </c>
      <c r="N144">
        <v>3</v>
      </c>
      <c r="O144" s="71">
        <v>326</v>
      </c>
      <c r="P144" s="71">
        <v>256</v>
      </c>
      <c r="Q144" s="71">
        <v>166</v>
      </c>
      <c r="R144" s="71">
        <v>454</v>
      </c>
      <c r="S144" s="71">
        <v>165</v>
      </c>
      <c r="T144" s="71">
        <v>323</v>
      </c>
      <c r="U144" s="71">
        <v>316</v>
      </c>
      <c r="V144" s="71">
        <v>262</v>
      </c>
      <c r="W144" s="71">
        <v>104</v>
      </c>
      <c r="X144" s="71">
        <v>193</v>
      </c>
      <c r="Y144" s="71">
        <v>473</v>
      </c>
      <c r="Z144" s="71">
        <v>439</v>
      </c>
      <c r="AA144" s="71">
        <v>146</v>
      </c>
      <c r="AB144" s="71">
        <v>122</v>
      </c>
      <c r="AC144">
        <v>59</v>
      </c>
      <c r="AD144">
        <v>38</v>
      </c>
      <c r="AE144">
        <v>35</v>
      </c>
      <c r="AF144">
        <v>0</v>
      </c>
      <c r="AG144" s="71">
        <v>0</v>
      </c>
      <c r="AH144" s="71">
        <v>0</v>
      </c>
      <c r="AI144" s="71">
        <v>0</v>
      </c>
      <c r="AJ144" s="71">
        <v>0</v>
      </c>
      <c r="AK144" s="71">
        <v>0</v>
      </c>
      <c r="AL144" s="71">
        <v>0</v>
      </c>
      <c r="AM144" s="71">
        <v>0</v>
      </c>
      <c r="AN144" s="71">
        <v>0</v>
      </c>
      <c r="AO144" s="71">
        <v>0</v>
      </c>
      <c r="AP144" s="71">
        <v>0</v>
      </c>
      <c r="AQ144" s="71">
        <v>0</v>
      </c>
      <c r="AR144" s="71">
        <v>0</v>
      </c>
      <c r="AS144" s="71">
        <v>0</v>
      </c>
      <c r="AT144" s="71">
        <v>0</v>
      </c>
      <c r="AU144" s="71">
        <v>0</v>
      </c>
      <c r="AV144" s="71">
        <v>0</v>
      </c>
      <c r="AW144" s="71">
        <v>0</v>
      </c>
      <c r="AX144" s="71">
        <v>0</v>
      </c>
      <c r="AY144" s="71">
        <v>0</v>
      </c>
      <c r="AZ144" s="71">
        <v>0</v>
      </c>
      <c r="BA144" s="71">
        <v>0</v>
      </c>
      <c r="BB144" s="71">
        <v>0</v>
      </c>
      <c r="BC144" s="71">
        <v>0</v>
      </c>
    </row>
    <row r="145" spans="1:55" x14ac:dyDescent="0.25">
      <c r="A145" t="s">
        <v>38</v>
      </c>
      <c r="B145" s="71" t="s">
        <v>539</v>
      </c>
      <c r="C145" s="71" t="s">
        <v>72</v>
      </c>
      <c r="D145" s="71" t="s">
        <v>71</v>
      </c>
      <c r="E145" s="24">
        <v>45413</v>
      </c>
      <c r="F145" s="71" t="s">
        <v>445</v>
      </c>
      <c r="G145" s="71">
        <v>409</v>
      </c>
      <c r="H145" s="71">
        <v>37</v>
      </c>
      <c r="I145" s="71">
        <v>19</v>
      </c>
      <c r="J145" s="71">
        <v>406</v>
      </c>
      <c r="K145" s="71">
        <v>159</v>
      </c>
      <c r="L145" s="71">
        <v>18</v>
      </c>
      <c r="M145" s="71">
        <v>12</v>
      </c>
      <c r="N145">
        <v>0</v>
      </c>
      <c r="O145" s="71">
        <v>41</v>
      </c>
      <c r="P145" s="71">
        <v>32</v>
      </c>
      <c r="Q145" s="71">
        <v>11</v>
      </c>
      <c r="R145" s="71">
        <v>357</v>
      </c>
      <c r="S145" s="71">
        <v>41</v>
      </c>
      <c r="T145" s="71">
        <v>38</v>
      </c>
      <c r="U145" s="71">
        <v>31</v>
      </c>
      <c r="V145" s="71">
        <v>48</v>
      </c>
      <c r="W145" s="71">
        <v>2</v>
      </c>
      <c r="X145" s="71">
        <v>15</v>
      </c>
      <c r="Y145" s="71">
        <v>409</v>
      </c>
      <c r="Z145" s="71">
        <v>406</v>
      </c>
      <c r="AA145" s="71">
        <v>134</v>
      </c>
      <c r="AB145" s="71">
        <v>74</v>
      </c>
      <c r="AC145">
        <v>42</v>
      </c>
      <c r="AD145">
        <v>19</v>
      </c>
      <c r="AE145">
        <v>17</v>
      </c>
      <c r="AF145">
        <v>0</v>
      </c>
      <c r="AG145" s="71">
        <v>0</v>
      </c>
      <c r="AH145" s="71">
        <v>0</v>
      </c>
      <c r="AI145" s="71">
        <v>0</v>
      </c>
      <c r="AJ145" s="71">
        <v>0</v>
      </c>
      <c r="AK145" s="71">
        <v>0</v>
      </c>
      <c r="AL145" s="71">
        <v>0</v>
      </c>
      <c r="AM145" s="71">
        <v>0</v>
      </c>
      <c r="AN145" s="71">
        <v>0</v>
      </c>
      <c r="AO145" s="71">
        <v>0</v>
      </c>
      <c r="AP145" s="71">
        <v>0</v>
      </c>
      <c r="AQ145" s="71">
        <v>0</v>
      </c>
      <c r="AR145" s="71">
        <v>0</v>
      </c>
      <c r="AS145" s="71">
        <v>0</v>
      </c>
      <c r="AT145" s="71">
        <v>0</v>
      </c>
      <c r="AU145" s="71">
        <v>0</v>
      </c>
      <c r="AV145" s="71">
        <v>0</v>
      </c>
      <c r="AW145" s="71">
        <v>0</v>
      </c>
      <c r="AX145" s="71">
        <v>0</v>
      </c>
      <c r="AY145" s="71">
        <v>0</v>
      </c>
      <c r="AZ145" s="71">
        <v>0</v>
      </c>
      <c r="BA145" s="71">
        <v>0</v>
      </c>
      <c r="BB145" s="71">
        <v>0</v>
      </c>
      <c r="BC145" s="71">
        <v>0</v>
      </c>
    </row>
    <row r="146" spans="1:55" x14ac:dyDescent="0.25">
      <c r="A146" t="s">
        <v>38</v>
      </c>
      <c r="B146" s="71" t="s">
        <v>539</v>
      </c>
      <c r="C146" s="71" t="s">
        <v>72</v>
      </c>
      <c r="D146" s="71" t="s">
        <v>71</v>
      </c>
      <c r="E146" s="24">
        <v>45444</v>
      </c>
      <c r="F146" s="71" t="s">
        <v>445</v>
      </c>
      <c r="G146" s="71">
        <v>413</v>
      </c>
      <c r="H146" s="71">
        <v>90</v>
      </c>
      <c r="I146" s="71">
        <v>43</v>
      </c>
      <c r="J146" s="71">
        <v>410</v>
      </c>
      <c r="K146" s="71">
        <v>159</v>
      </c>
      <c r="L146" s="71">
        <v>41</v>
      </c>
      <c r="M146" s="71">
        <v>12</v>
      </c>
      <c r="N146">
        <v>1</v>
      </c>
      <c r="O146" s="71">
        <v>98</v>
      </c>
      <c r="P146" s="71">
        <v>70</v>
      </c>
      <c r="Q146" s="71">
        <v>33</v>
      </c>
      <c r="R146" s="71">
        <v>367</v>
      </c>
      <c r="S146" s="71">
        <v>56</v>
      </c>
      <c r="T146" s="71">
        <v>91</v>
      </c>
      <c r="U146" s="71">
        <v>71</v>
      </c>
      <c r="V146" s="71">
        <v>104</v>
      </c>
      <c r="W146" s="71">
        <v>8</v>
      </c>
      <c r="X146" s="71">
        <v>37</v>
      </c>
      <c r="Y146" s="71">
        <v>413</v>
      </c>
      <c r="Z146" s="71">
        <v>410</v>
      </c>
      <c r="AA146" s="71">
        <v>134</v>
      </c>
      <c r="AB146" s="71">
        <v>89</v>
      </c>
      <c r="AC146">
        <v>42</v>
      </c>
      <c r="AD146">
        <v>21</v>
      </c>
      <c r="AE146">
        <v>18</v>
      </c>
      <c r="AF146">
        <v>0</v>
      </c>
      <c r="AG146" s="71">
        <v>0</v>
      </c>
      <c r="AH146" s="71">
        <v>0</v>
      </c>
      <c r="AI146" s="71">
        <v>0</v>
      </c>
      <c r="AJ146" s="71">
        <v>0</v>
      </c>
      <c r="AK146" s="71">
        <v>0</v>
      </c>
      <c r="AL146" s="71">
        <v>0</v>
      </c>
      <c r="AM146" s="71">
        <v>0</v>
      </c>
      <c r="AN146" s="71">
        <v>0</v>
      </c>
      <c r="AO146" s="71">
        <v>0</v>
      </c>
      <c r="AP146" s="71">
        <v>0</v>
      </c>
      <c r="AQ146" s="71">
        <v>0</v>
      </c>
      <c r="AR146" s="71">
        <v>0</v>
      </c>
      <c r="AS146" s="71">
        <v>0</v>
      </c>
      <c r="AT146" s="71">
        <v>0</v>
      </c>
      <c r="AU146" s="71">
        <v>0</v>
      </c>
      <c r="AV146" s="71">
        <v>0</v>
      </c>
      <c r="AW146" s="71">
        <v>0</v>
      </c>
      <c r="AX146" s="71">
        <v>0</v>
      </c>
      <c r="AY146" s="71">
        <v>0</v>
      </c>
      <c r="AZ146" s="71">
        <v>0</v>
      </c>
      <c r="BA146" s="71">
        <v>0</v>
      </c>
      <c r="BB146" s="71">
        <v>0</v>
      </c>
      <c r="BC146" s="71">
        <v>0</v>
      </c>
    </row>
    <row r="147" spans="1:55" x14ac:dyDescent="0.25">
      <c r="A147" t="s">
        <v>38</v>
      </c>
      <c r="B147" s="71" t="s">
        <v>539</v>
      </c>
      <c r="C147" s="71" t="s">
        <v>72</v>
      </c>
      <c r="D147" s="71" t="s">
        <v>71</v>
      </c>
      <c r="E147" s="24">
        <v>45474</v>
      </c>
      <c r="F147" s="71" t="s">
        <v>445</v>
      </c>
      <c r="G147" s="71">
        <v>416</v>
      </c>
      <c r="H147" s="71">
        <v>172</v>
      </c>
      <c r="I147" s="71">
        <v>95</v>
      </c>
      <c r="J147" s="71">
        <v>413</v>
      </c>
      <c r="K147" s="71">
        <v>159</v>
      </c>
      <c r="L147" s="71">
        <v>62</v>
      </c>
      <c r="M147" s="71">
        <v>12</v>
      </c>
      <c r="N147">
        <v>2</v>
      </c>
      <c r="O147" s="71">
        <v>174</v>
      </c>
      <c r="P147" s="71">
        <v>135</v>
      </c>
      <c r="Q147" s="71">
        <v>76</v>
      </c>
      <c r="R147" s="71">
        <v>378</v>
      </c>
      <c r="S147" s="71">
        <v>106</v>
      </c>
      <c r="T147" s="71">
        <v>173</v>
      </c>
      <c r="U147" s="71">
        <v>145</v>
      </c>
      <c r="V147" s="71">
        <v>185</v>
      </c>
      <c r="W147" s="71">
        <v>41</v>
      </c>
      <c r="X147" s="71">
        <v>93</v>
      </c>
      <c r="Y147" s="71">
        <v>416</v>
      </c>
      <c r="Z147" s="71">
        <v>413</v>
      </c>
      <c r="AA147" s="71">
        <v>133</v>
      </c>
      <c r="AB147" s="71">
        <v>91</v>
      </c>
      <c r="AC147">
        <v>43</v>
      </c>
      <c r="AD147">
        <v>21</v>
      </c>
      <c r="AE147">
        <v>19</v>
      </c>
      <c r="AF147">
        <v>0</v>
      </c>
      <c r="AG147" s="71">
        <v>0</v>
      </c>
      <c r="AH147" s="71">
        <v>0</v>
      </c>
      <c r="AI147" s="71">
        <v>0</v>
      </c>
      <c r="AJ147" s="71">
        <v>0</v>
      </c>
      <c r="AK147" s="71">
        <v>0</v>
      </c>
      <c r="AL147" s="71">
        <v>0</v>
      </c>
      <c r="AM147" s="71">
        <v>0</v>
      </c>
      <c r="AN147" s="71">
        <v>0</v>
      </c>
      <c r="AO147" s="71">
        <v>0</v>
      </c>
      <c r="AP147" s="71">
        <v>0</v>
      </c>
      <c r="AQ147" s="71">
        <v>0</v>
      </c>
      <c r="AR147" s="71">
        <v>0</v>
      </c>
      <c r="AS147" s="71">
        <v>0</v>
      </c>
      <c r="AT147" s="71">
        <v>0</v>
      </c>
      <c r="AU147" s="71">
        <v>0</v>
      </c>
      <c r="AV147" s="71">
        <v>0</v>
      </c>
      <c r="AW147" s="71">
        <v>0</v>
      </c>
      <c r="AX147" s="71">
        <v>0</v>
      </c>
      <c r="AY147" s="71">
        <v>0</v>
      </c>
      <c r="AZ147" s="71">
        <v>0</v>
      </c>
      <c r="BA147" s="71">
        <v>0</v>
      </c>
      <c r="BB147" s="71">
        <v>0</v>
      </c>
      <c r="BC147" s="71">
        <v>0</v>
      </c>
    </row>
    <row r="148" spans="1:55" x14ac:dyDescent="0.25">
      <c r="A148" t="s">
        <v>38</v>
      </c>
      <c r="B148" s="71" t="s">
        <v>539</v>
      </c>
      <c r="C148" s="71" t="s">
        <v>72</v>
      </c>
      <c r="D148" s="71" t="s">
        <v>71</v>
      </c>
      <c r="E148" s="24">
        <v>45505</v>
      </c>
      <c r="F148" s="71" t="s">
        <v>445</v>
      </c>
      <c r="G148" s="71">
        <v>408</v>
      </c>
      <c r="H148" s="71">
        <v>227</v>
      </c>
      <c r="I148" s="71">
        <v>120</v>
      </c>
      <c r="J148" s="71">
        <v>406</v>
      </c>
      <c r="K148" s="71">
        <v>155</v>
      </c>
      <c r="L148" s="71">
        <v>72</v>
      </c>
      <c r="M148" s="71">
        <v>12</v>
      </c>
      <c r="N148">
        <v>2</v>
      </c>
      <c r="O148" s="71">
        <v>226</v>
      </c>
      <c r="P148" s="71">
        <v>166</v>
      </c>
      <c r="Q148" s="71">
        <v>104</v>
      </c>
      <c r="R148" s="71">
        <v>375</v>
      </c>
      <c r="S148" s="71">
        <v>126</v>
      </c>
      <c r="T148" s="71">
        <v>227</v>
      </c>
      <c r="U148" s="71">
        <v>199</v>
      </c>
      <c r="V148" s="71">
        <v>209</v>
      </c>
      <c r="W148" s="71">
        <v>65</v>
      </c>
      <c r="X148" s="71">
        <v>120</v>
      </c>
      <c r="Y148" s="71">
        <v>408</v>
      </c>
      <c r="Z148" s="71">
        <v>406</v>
      </c>
      <c r="AA148" s="71">
        <v>132</v>
      </c>
      <c r="AB148" s="71">
        <v>93</v>
      </c>
      <c r="AC148">
        <v>42</v>
      </c>
      <c r="AD148">
        <v>20</v>
      </c>
      <c r="AE148">
        <v>19</v>
      </c>
      <c r="AF148">
        <v>0</v>
      </c>
      <c r="AG148" s="71">
        <v>0</v>
      </c>
      <c r="AH148" s="71">
        <v>0</v>
      </c>
      <c r="AI148" s="71">
        <v>0</v>
      </c>
      <c r="AJ148" s="71">
        <v>0</v>
      </c>
      <c r="AK148" s="71">
        <v>0</v>
      </c>
      <c r="AL148" s="71">
        <v>0</v>
      </c>
      <c r="AM148" s="71">
        <v>0</v>
      </c>
      <c r="AN148" s="71">
        <v>0</v>
      </c>
      <c r="AO148" s="71">
        <v>0</v>
      </c>
      <c r="AP148" s="71">
        <v>0</v>
      </c>
      <c r="AQ148" s="71">
        <v>0</v>
      </c>
      <c r="AR148" s="71">
        <v>0</v>
      </c>
      <c r="AS148" s="71">
        <v>0</v>
      </c>
      <c r="AT148" s="71">
        <v>0</v>
      </c>
      <c r="AU148" s="71">
        <v>0</v>
      </c>
      <c r="AV148" s="71">
        <v>0</v>
      </c>
      <c r="AW148" s="71">
        <v>0</v>
      </c>
      <c r="AX148" s="71">
        <v>0</v>
      </c>
      <c r="AY148" s="71">
        <v>0</v>
      </c>
      <c r="AZ148" s="71">
        <v>0</v>
      </c>
      <c r="BA148" s="71">
        <v>0</v>
      </c>
      <c r="BB148" s="71">
        <v>0</v>
      </c>
      <c r="BC148" s="71">
        <v>0</v>
      </c>
    </row>
    <row r="149" spans="1:55" x14ac:dyDescent="0.25">
      <c r="A149" t="s">
        <v>38</v>
      </c>
      <c r="B149" s="71" t="s">
        <v>539</v>
      </c>
      <c r="C149" s="71" t="s">
        <v>72</v>
      </c>
      <c r="D149" s="71" t="s">
        <v>71</v>
      </c>
      <c r="E149" s="24">
        <v>45536</v>
      </c>
      <c r="F149" s="71" t="s">
        <v>445</v>
      </c>
      <c r="G149" s="71">
        <v>408</v>
      </c>
      <c r="H149" s="71">
        <v>261</v>
      </c>
      <c r="I149" s="71">
        <v>133</v>
      </c>
      <c r="J149" s="71">
        <v>406</v>
      </c>
      <c r="K149" s="71">
        <v>153</v>
      </c>
      <c r="L149" s="71">
        <v>82</v>
      </c>
      <c r="M149" s="71">
        <v>12</v>
      </c>
      <c r="N149">
        <v>2</v>
      </c>
      <c r="O149" s="71">
        <v>259</v>
      </c>
      <c r="P149" s="71">
        <v>185</v>
      </c>
      <c r="Q149" s="71">
        <v>117</v>
      </c>
      <c r="R149" s="71">
        <v>377</v>
      </c>
      <c r="S149" s="71">
        <v>146</v>
      </c>
      <c r="T149" s="71">
        <v>262</v>
      </c>
      <c r="U149" s="71">
        <v>233</v>
      </c>
      <c r="V149" s="71">
        <v>236</v>
      </c>
      <c r="W149" s="71">
        <v>77</v>
      </c>
      <c r="X149" s="71">
        <v>140</v>
      </c>
      <c r="Y149" s="71">
        <v>408</v>
      </c>
      <c r="Z149" s="71">
        <v>406</v>
      </c>
      <c r="AA149" s="71">
        <v>133</v>
      </c>
      <c r="AB149" s="71">
        <v>95</v>
      </c>
      <c r="AC149">
        <v>42</v>
      </c>
      <c r="AD149">
        <v>22</v>
      </c>
      <c r="AE149">
        <v>20</v>
      </c>
      <c r="AF149">
        <v>0</v>
      </c>
      <c r="AG149" s="71">
        <v>0</v>
      </c>
      <c r="AH149" s="71">
        <v>0</v>
      </c>
      <c r="AI149" s="71">
        <v>0</v>
      </c>
      <c r="AJ149" s="71">
        <v>0</v>
      </c>
      <c r="AK149" s="71">
        <v>0</v>
      </c>
      <c r="AL149" s="71">
        <v>0</v>
      </c>
      <c r="AM149" s="71">
        <v>0</v>
      </c>
      <c r="AN149" s="71">
        <v>0</v>
      </c>
      <c r="AO149" s="71">
        <v>0</v>
      </c>
      <c r="AP149" s="71">
        <v>0</v>
      </c>
      <c r="AQ149" s="71">
        <v>0</v>
      </c>
      <c r="AR149" s="71">
        <v>0</v>
      </c>
      <c r="AS149" s="71">
        <v>0</v>
      </c>
      <c r="AT149" s="71">
        <v>0</v>
      </c>
      <c r="AU149" s="71">
        <v>0</v>
      </c>
      <c r="AV149" s="71">
        <v>0</v>
      </c>
      <c r="AW149" s="71">
        <v>0</v>
      </c>
      <c r="AX149" s="71">
        <v>0</v>
      </c>
      <c r="AY149" s="71">
        <v>0</v>
      </c>
      <c r="AZ149" s="71">
        <v>0</v>
      </c>
      <c r="BA149" s="71">
        <v>0</v>
      </c>
      <c r="BB149" s="71">
        <v>0</v>
      </c>
      <c r="BC149" s="71">
        <v>0</v>
      </c>
    </row>
    <row r="150" spans="1:55" x14ac:dyDescent="0.25">
      <c r="A150" t="s">
        <v>38</v>
      </c>
      <c r="B150" s="71" t="s">
        <v>539</v>
      </c>
      <c r="C150" s="71" t="s">
        <v>72</v>
      </c>
      <c r="D150" s="71" t="s">
        <v>71</v>
      </c>
      <c r="E150" s="24">
        <v>45566</v>
      </c>
      <c r="F150" s="71" t="s">
        <v>445</v>
      </c>
      <c r="G150" s="71">
        <v>409</v>
      </c>
      <c r="H150" s="71">
        <v>281</v>
      </c>
      <c r="I150" s="71">
        <v>144</v>
      </c>
      <c r="J150" s="71">
        <v>407</v>
      </c>
      <c r="K150" s="71">
        <v>152</v>
      </c>
      <c r="L150" s="71">
        <v>89</v>
      </c>
      <c r="M150" s="71">
        <v>13</v>
      </c>
      <c r="N150">
        <v>3</v>
      </c>
      <c r="O150" s="71">
        <v>282</v>
      </c>
      <c r="P150" s="71">
        <v>249</v>
      </c>
      <c r="Q150" s="71">
        <v>141</v>
      </c>
      <c r="R150" s="71">
        <v>385</v>
      </c>
      <c r="S150" s="71">
        <v>187</v>
      </c>
      <c r="T150" s="71">
        <v>283</v>
      </c>
      <c r="U150" s="71">
        <v>256</v>
      </c>
      <c r="V150" s="71">
        <v>293</v>
      </c>
      <c r="W150" s="71">
        <v>96</v>
      </c>
      <c r="X150" s="71">
        <v>191</v>
      </c>
      <c r="Y150" s="71">
        <v>409</v>
      </c>
      <c r="Z150" s="71">
        <v>407</v>
      </c>
      <c r="AA150" s="71">
        <v>133</v>
      </c>
      <c r="AB150" s="71">
        <v>98</v>
      </c>
      <c r="AC150">
        <v>42</v>
      </c>
      <c r="AD150">
        <v>22</v>
      </c>
      <c r="AE150">
        <v>21</v>
      </c>
      <c r="AF150">
        <v>0</v>
      </c>
      <c r="AG150" s="71">
        <v>0</v>
      </c>
      <c r="AH150" s="71">
        <v>0</v>
      </c>
      <c r="AI150" s="71">
        <v>0</v>
      </c>
      <c r="AJ150" s="71">
        <v>0</v>
      </c>
      <c r="AK150" s="71">
        <v>0</v>
      </c>
      <c r="AL150" s="71">
        <v>0</v>
      </c>
      <c r="AM150" s="71">
        <v>0</v>
      </c>
      <c r="AN150" s="71">
        <v>0</v>
      </c>
      <c r="AO150" s="71">
        <v>0</v>
      </c>
      <c r="AP150" s="71">
        <v>0</v>
      </c>
      <c r="AQ150" s="71">
        <v>0</v>
      </c>
      <c r="AR150" s="71">
        <v>0</v>
      </c>
      <c r="AS150" s="71">
        <v>0</v>
      </c>
      <c r="AT150" s="71">
        <v>0</v>
      </c>
      <c r="AU150" s="71">
        <v>0</v>
      </c>
      <c r="AV150" s="71">
        <v>0</v>
      </c>
      <c r="AW150" s="71">
        <v>0</v>
      </c>
      <c r="AX150" s="71">
        <v>0</v>
      </c>
      <c r="AY150" s="71">
        <v>0</v>
      </c>
      <c r="AZ150" s="71">
        <v>0</v>
      </c>
      <c r="BA150" s="71">
        <v>0</v>
      </c>
      <c r="BB150" s="71">
        <v>0</v>
      </c>
      <c r="BC150" s="71">
        <v>0</v>
      </c>
    </row>
    <row r="151" spans="1:55" x14ac:dyDescent="0.25">
      <c r="A151" t="s">
        <v>38</v>
      </c>
      <c r="B151" s="71" t="s">
        <v>540</v>
      </c>
      <c r="C151" s="71" t="s">
        <v>64</v>
      </c>
      <c r="D151" s="71" t="s">
        <v>63</v>
      </c>
      <c r="E151" s="24">
        <v>45413</v>
      </c>
      <c r="F151" s="71" t="s">
        <v>446</v>
      </c>
      <c r="G151" s="71">
        <v>1028</v>
      </c>
      <c r="H151" s="71">
        <v>123</v>
      </c>
      <c r="I151" s="71">
        <v>50</v>
      </c>
      <c r="J151" s="71">
        <v>952</v>
      </c>
      <c r="K151" s="71">
        <v>376</v>
      </c>
      <c r="L151" s="71">
        <v>42</v>
      </c>
      <c r="M151" s="71">
        <v>89</v>
      </c>
      <c r="N151">
        <v>3</v>
      </c>
      <c r="O151" s="71">
        <v>137</v>
      </c>
      <c r="P151" s="71">
        <v>122</v>
      </c>
      <c r="Q151" s="71">
        <v>106</v>
      </c>
      <c r="R151" s="71">
        <v>946</v>
      </c>
      <c r="S151" s="71">
        <v>151</v>
      </c>
      <c r="T151" s="71">
        <v>133</v>
      </c>
      <c r="U151" s="71">
        <v>117</v>
      </c>
      <c r="V151" s="71">
        <v>163</v>
      </c>
      <c r="W151" s="71">
        <v>84</v>
      </c>
      <c r="X151" s="71">
        <v>46</v>
      </c>
      <c r="Y151" s="71">
        <v>1028</v>
      </c>
      <c r="Z151" s="71">
        <v>952</v>
      </c>
      <c r="AA151" s="71">
        <v>253</v>
      </c>
      <c r="AB151" s="71">
        <v>96</v>
      </c>
      <c r="AC151">
        <v>150</v>
      </c>
      <c r="AD151">
        <v>71</v>
      </c>
      <c r="AE151">
        <v>57</v>
      </c>
      <c r="AF151">
        <v>0</v>
      </c>
      <c r="AG151" s="71">
        <v>0</v>
      </c>
      <c r="AH151" s="71">
        <v>0</v>
      </c>
      <c r="AI151" s="71">
        <v>0</v>
      </c>
      <c r="AJ151" s="71">
        <v>0</v>
      </c>
      <c r="AK151" s="71">
        <v>0</v>
      </c>
      <c r="AL151" s="71">
        <v>0</v>
      </c>
      <c r="AM151" s="71">
        <v>0</v>
      </c>
      <c r="AN151" s="71">
        <v>0</v>
      </c>
      <c r="AO151" s="71">
        <v>0</v>
      </c>
      <c r="AP151" s="71">
        <v>0</v>
      </c>
      <c r="AQ151" s="71">
        <v>0</v>
      </c>
      <c r="AR151" s="71">
        <v>0</v>
      </c>
      <c r="AS151" s="71">
        <v>0</v>
      </c>
      <c r="AT151" s="71">
        <v>0</v>
      </c>
      <c r="AU151" s="71">
        <v>0</v>
      </c>
      <c r="AV151" s="71">
        <v>0</v>
      </c>
      <c r="AW151" s="71">
        <v>0</v>
      </c>
      <c r="AX151" s="71">
        <v>0</v>
      </c>
      <c r="AY151" s="71">
        <v>0</v>
      </c>
      <c r="AZ151" s="71">
        <v>0</v>
      </c>
      <c r="BA151" s="71">
        <v>0</v>
      </c>
      <c r="BB151" s="71">
        <v>0</v>
      </c>
      <c r="BC151" s="71">
        <v>0</v>
      </c>
    </row>
    <row r="152" spans="1:55" x14ac:dyDescent="0.25">
      <c r="A152" t="s">
        <v>38</v>
      </c>
      <c r="B152" s="71" t="s">
        <v>540</v>
      </c>
      <c r="C152" s="71" t="s">
        <v>64</v>
      </c>
      <c r="D152" s="71" t="s">
        <v>63</v>
      </c>
      <c r="E152" s="24">
        <v>45444</v>
      </c>
      <c r="F152" s="71" t="s">
        <v>446</v>
      </c>
      <c r="G152" s="71">
        <v>1029</v>
      </c>
      <c r="H152" s="71">
        <v>239</v>
      </c>
      <c r="I152" s="71">
        <v>94</v>
      </c>
      <c r="J152" s="71">
        <v>953</v>
      </c>
      <c r="K152" s="71">
        <v>376</v>
      </c>
      <c r="L152" s="71">
        <v>94</v>
      </c>
      <c r="M152" s="71">
        <v>88</v>
      </c>
      <c r="N152">
        <v>5</v>
      </c>
      <c r="O152" s="71">
        <v>268</v>
      </c>
      <c r="P152" s="71">
        <v>254</v>
      </c>
      <c r="Q152" s="71">
        <v>228</v>
      </c>
      <c r="R152" s="71">
        <v>960</v>
      </c>
      <c r="S152" s="71">
        <v>280</v>
      </c>
      <c r="T152" s="71">
        <v>265</v>
      </c>
      <c r="U152" s="71">
        <v>237</v>
      </c>
      <c r="V152" s="71">
        <v>321</v>
      </c>
      <c r="W152" s="71">
        <v>186</v>
      </c>
      <c r="X152" s="71">
        <v>83</v>
      </c>
      <c r="Y152" s="71">
        <v>1029</v>
      </c>
      <c r="Z152" s="71">
        <v>953</v>
      </c>
      <c r="AA152" s="71">
        <v>255</v>
      </c>
      <c r="AB152" s="71">
        <v>144</v>
      </c>
      <c r="AC152">
        <v>150</v>
      </c>
      <c r="AD152">
        <v>108</v>
      </c>
      <c r="AE152">
        <v>55</v>
      </c>
      <c r="AF152">
        <v>0</v>
      </c>
      <c r="AG152" s="71">
        <v>0</v>
      </c>
      <c r="AH152" s="71">
        <v>0</v>
      </c>
      <c r="AI152" s="71">
        <v>0</v>
      </c>
      <c r="AJ152" s="71">
        <v>0</v>
      </c>
      <c r="AK152" s="71">
        <v>0</v>
      </c>
      <c r="AL152" s="71">
        <v>0</v>
      </c>
      <c r="AM152" s="71">
        <v>0</v>
      </c>
      <c r="AN152" s="71">
        <v>0</v>
      </c>
      <c r="AO152" s="71">
        <v>0</v>
      </c>
      <c r="AP152" s="71">
        <v>0</v>
      </c>
      <c r="AQ152" s="71">
        <v>0</v>
      </c>
      <c r="AR152" s="71">
        <v>0</v>
      </c>
      <c r="AS152" s="71">
        <v>0</v>
      </c>
      <c r="AT152" s="71">
        <v>0</v>
      </c>
      <c r="AU152" s="71">
        <v>0</v>
      </c>
      <c r="AV152" s="71">
        <v>0</v>
      </c>
      <c r="AW152" s="71">
        <v>0</v>
      </c>
      <c r="AX152" s="71">
        <v>0</v>
      </c>
      <c r="AY152" s="71">
        <v>0</v>
      </c>
      <c r="AZ152" s="71">
        <v>0</v>
      </c>
      <c r="BA152" s="71">
        <v>0</v>
      </c>
      <c r="BB152" s="71">
        <v>0</v>
      </c>
      <c r="BC152" s="71">
        <v>0</v>
      </c>
    </row>
    <row r="153" spans="1:55" x14ac:dyDescent="0.25">
      <c r="A153" t="s">
        <v>38</v>
      </c>
      <c r="B153" s="71" t="s">
        <v>540</v>
      </c>
      <c r="C153" s="71" t="s">
        <v>64</v>
      </c>
      <c r="D153" s="71" t="s">
        <v>63</v>
      </c>
      <c r="E153" s="24">
        <v>45474</v>
      </c>
      <c r="F153" s="71" t="s">
        <v>446</v>
      </c>
      <c r="G153" s="71">
        <v>1030</v>
      </c>
      <c r="H153" s="71">
        <v>425</v>
      </c>
      <c r="I153" s="71">
        <v>169</v>
      </c>
      <c r="J153" s="71">
        <v>957</v>
      </c>
      <c r="K153" s="71">
        <v>377</v>
      </c>
      <c r="L153" s="71">
        <v>228</v>
      </c>
      <c r="M153" s="71">
        <v>88</v>
      </c>
      <c r="N153">
        <v>20</v>
      </c>
      <c r="O153" s="71">
        <v>495</v>
      </c>
      <c r="P153" s="71">
        <v>485</v>
      </c>
      <c r="Q153" s="71">
        <v>436</v>
      </c>
      <c r="R153" s="71">
        <v>984</v>
      </c>
      <c r="S153" s="71">
        <v>504</v>
      </c>
      <c r="T153" s="71">
        <v>463</v>
      </c>
      <c r="U153" s="71">
        <v>459</v>
      </c>
      <c r="V153" s="71">
        <v>600</v>
      </c>
      <c r="W153" s="71">
        <v>336</v>
      </c>
      <c r="X153" s="71">
        <v>137</v>
      </c>
      <c r="Y153" s="71">
        <v>1030</v>
      </c>
      <c r="Z153" s="71">
        <v>957</v>
      </c>
      <c r="AA153" s="71">
        <v>255</v>
      </c>
      <c r="AB153" s="71">
        <v>160</v>
      </c>
      <c r="AC153">
        <v>150</v>
      </c>
      <c r="AD153">
        <v>116</v>
      </c>
      <c r="AE153">
        <v>56</v>
      </c>
      <c r="AF153">
        <v>0</v>
      </c>
      <c r="AG153" s="71">
        <v>0</v>
      </c>
      <c r="AH153" s="71">
        <v>0</v>
      </c>
      <c r="AI153" s="71">
        <v>0</v>
      </c>
      <c r="AJ153" s="71">
        <v>0</v>
      </c>
      <c r="AK153" s="71">
        <v>0</v>
      </c>
      <c r="AL153" s="71">
        <v>0</v>
      </c>
      <c r="AM153" s="71">
        <v>0</v>
      </c>
      <c r="AN153" s="71">
        <v>0</v>
      </c>
      <c r="AO153" s="71">
        <v>0</v>
      </c>
      <c r="AP153" s="71">
        <v>0</v>
      </c>
      <c r="AQ153" s="71">
        <v>0</v>
      </c>
      <c r="AR153" s="71">
        <v>0</v>
      </c>
      <c r="AS153" s="71">
        <v>0</v>
      </c>
      <c r="AT153" s="71">
        <v>0</v>
      </c>
      <c r="AU153" s="71">
        <v>0</v>
      </c>
      <c r="AV153" s="71">
        <v>0</v>
      </c>
      <c r="AW153" s="71">
        <v>0</v>
      </c>
      <c r="AX153" s="71">
        <v>0</v>
      </c>
      <c r="AY153" s="71">
        <v>0</v>
      </c>
      <c r="AZ153" s="71">
        <v>0</v>
      </c>
      <c r="BA153" s="71">
        <v>0</v>
      </c>
      <c r="BB153" s="71">
        <v>0</v>
      </c>
      <c r="BC153" s="71">
        <v>0</v>
      </c>
    </row>
    <row r="154" spans="1:55" x14ac:dyDescent="0.25">
      <c r="A154" t="s">
        <v>38</v>
      </c>
      <c r="B154" s="71" t="s">
        <v>540</v>
      </c>
      <c r="C154" s="71" t="s">
        <v>64</v>
      </c>
      <c r="D154" s="71" t="s">
        <v>63</v>
      </c>
      <c r="E154" s="24">
        <v>45505</v>
      </c>
      <c r="F154" s="71" t="s">
        <v>446</v>
      </c>
      <c r="G154" s="71">
        <v>1037</v>
      </c>
      <c r="H154" s="71">
        <v>672</v>
      </c>
      <c r="I154" s="71">
        <v>316</v>
      </c>
      <c r="J154" s="71">
        <v>964</v>
      </c>
      <c r="K154" s="71">
        <v>381</v>
      </c>
      <c r="L154" s="71">
        <v>267</v>
      </c>
      <c r="M154" s="71">
        <v>87</v>
      </c>
      <c r="N154">
        <v>22</v>
      </c>
      <c r="O154" s="71">
        <v>718</v>
      </c>
      <c r="P154" s="71">
        <v>699</v>
      </c>
      <c r="Q154" s="71">
        <v>665</v>
      </c>
      <c r="R154" s="71">
        <v>1001</v>
      </c>
      <c r="S154" s="71">
        <v>707</v>
      </c>
      <c r="T154" s="71">
        <v>721</v>
      </c>
      <c r="U154" s="71">
        <v>675</v>
      </c>
      <c r="V154" s="71">
        <v>776</v>
      </c>
      <c r="W154" s="71">
        <v>590</v>
      </c>
      <c r="X154" s="71">
        <v>200</v>
      </c>
      <c r="Y154" s="71">
        <v>1037</v>
      </c>
      <c r="Z154" s="71">
        <v>964</v>
      </c>
      <c r="AA154" s="71">
        <v>259</v>
      </c>
      <c r="AB154" s="71">
        <v>171</v>
      </c>
      <c r="AC154">
        <v>150</v>
      </c>
      <c r="AD154">
        <v>117</v>
      </c>
      <c r="AE154">
        <v>57</v>
      </c>
      <c r="AF154">
        <v>27</v>
      </c>
      <c r="AG154" s="71">
        <v>0</v>
      </c>
      <c r="AH154" s="71">
        <v>25</v>
      </c>
      <c r="AI154" s="71">
        <v>1</v>
      </c>
      <c r="AJ154" s="71">
        <v>1</v>
      </c>
      <c r="AK154" s="71">
        <v>0</v>
      </c>
      <c r="AL154" s="71">
        <v>23</v>
      </c>
      <c r="AM154" s="71">
        <v>0</v>
      </c>
      <c r="AN154" s="71">
        <v>0</v>
      </c>
      <c r="AO154" s="71">
        <v>0</v>
      </c>
      <c r="AP154" s="71">
        <v>27</v>
      </c>
      <c r="AQ154" s="71">
        <v>27</v>
      </c>
      <c r="AR154" s="71">
        <v>27</v>
      </c>
      <c r="AS154" s="71">
        <v>27</v>
      </c>
      <c r="AT154" s="71">
        <v>2</v>
      </c>
      <c r="AU154" s="71">
        <v>27</v>
      </c>
      <c r="AV154" s="71">
        <v>24</v>
      </c>
      <c r="AW154" s="71">
        <v>22</v>
      </c>
      <c r="AX154" s="71">
        <v>21</v>
      </c>
      <c r="AY154" s="71">
        <v>19</v>
      </c>
      <c r="AZ154" s="71">
        <v>20</v>
      </c>
      <c r="BA154" s="71">
        <v>19</v>
      </c>
      <c r="BB154" s="71">
        <v>23</v>
      </c>
      <c r="BC154" s="71">
        <v>27</v>
      </c>
    </row>
    <row r="155" spans="1:55" x14ac:dyDescent="0.25">
      <c r="A155" t="s">
        <v>38</v>
      </c>
      <c r="B155" s="71" t="s">
        <v>540</v>
      </c>
      <c r="C155" s="71" t="s">
        <v>64</v>
      </c>
      <c r="D155" s="71" t="s">
        <v>63</v>
      </c>
      <c r="E155" s="24">
        <v>45536</v>
      </c>
      <c r="F155" s="71" t="s">
        <v>446</v>
      </c>
      <c r="G155" s="71">
        <v>1047</v>
      </c>
      <c r="H155" s="71">
        <v>782</v>
      </c>
      <c r="I155" s="71">
        <v>371</v>
      </c>
      <c r="J155" s="71">
        <v>972</v>
      </c>
      <c r="K155" s="71">
        <v>381</v>
      </c>
      <c r="L155" s="71">
        <v>287</v>
      </c>
      <c r="M155" s="71">
        <v>86</v>
      </c>
      <c r="N155">
        <v>26</v>
      </c>
      <c r="O155" s="71">
        <v>845</v>
      </c>
      <c r="P155" s="71">
        <v>832</v>
      </c>
      <c r="Q155" s="71">
        <v>778</v>
      </c>
      <c r="R155" s="71">
        <v>1025</v>
      </c>
      <c r="S155" s="71">
        <v>838</v>
      </c>
      <c r="T155" s="71">
        <v>840</v>
      </c>
      <c r="U155" s="71">
        <v>797</v>
      </c>
      <c r="V155" s="71">
        <v>882</v>
      </c>
      <c r="W155" s="71">
        <v>717</v>
      </c>
      <c r="X155" s="71">
        <v>298</v>
      </c>
      <c r="Y155" s="71">
        <v>1047</v>
      </c>
      <c r="Z155" s="71">
        <v>972</v>
      </c>
      <c r="AA155" s="71">
        <v>264</v>
      </c>
      <c r="AB155" s="71">
        <v>178</v>
      </c>
      <c r="AC155">
        <v>151</v>
      </c>
      <c r="AD155">
        <v>118</v>
      </c>
      <c r="AE155">
        <v>60</v>
      </c>
      <c r="AF155">
        <v>41</v>
      </c>
      <c r="AG155" s="71">
        <v>2</v>
      </c>
      <c r="AH155" s="71">
        <v>37</v>
      </c>
      <c r="AI155" s="71">
        <v>1</v>
      </c>
      <c r="AJ155" s="71">
        <v>1</v>
      </c>
      <c r="AK155" s="71">
        <v>0</v>
      </c>
      <c r="AL155" s="71">
        <v>35</v>
      </c>
      <c r="AM155" s="71">
        <v>0</v>
      </c>
      <c r="AN155" s="71">
        <v>0</v>
      </c>
      <c r="AO155" s="71">
        <v>0</v>
      </c>
      <c r="AP155" s="71">
        <v>41</v>
      </c>
      <c r="AQ155" s="71">
        <v>41</v>
      </c>
      <c r="AR155" s="71">
        <v>41</v>
      </c>
      <c r="AS155" s="71">
        <v>41</v>
      </c>
      <c r="AT155" s="71">
        <v>3</v>
      </c>
      <c r="AU155" s="71">
        <v>41</v>
      </c>
      <c r="AV155" s="71">
        <v>39</v>
      </c>
      <c r="AW155" s="71">
        <v>38</v>
      </c>
      <c r="AX155" s="71">
        <v>36</v>
      </c>
      <c r="AY155" s="71">
        <v>35</v>
      </c>
      <c r="AZ155" s="71">
        <v>36</v>
      </c>
      <c r="BA155" s="71">
        <v>34</v>
      </c>
      <c r="BB155" s="71">
        <v>39</v>
      </c>
      <c r="BC155" s="71">
        <v>41</v>
      </c>
    </row>
    <row r="156" spans="1:55" x14ac:dyDescent="0.25">
      <c r="A156" t="s">
        <v>38</v>
      </c>
      <c r="B156" s="71" t="s">
        <v>540</v>
      </c>
      <c r="C156" s="71" t="s">
        <v>64</v>
      </c>
      <c r="D156" s="71" t="s">
        <v>63</v>
      </c>
      <c r="E156" s="24">
        <v>45566</v>
      </c>
      <c r="F156" s="71" t="s">
        <v>446</v>
      </c>
      <c r="G156" s="71">
        <v>1053</v>
      </c>
      <c r="H156" s="71">
        <v>845</v>
      </c>
      <c r="I156" s="71">
        <v>404</v>
      </c>
      <c r="J156" s="71">
        <v>978</v>
      </c>
      <c r="K156" s="71">
        <v>377</v>
      </c>
      <c r="L156" s="71">
        <v>294</v>
      </c>
      <c r="M156" s="71">
        <v>87</v>
      </c>
      <c r="N156">
        <v>29</v>
      </c>
      <c r="O156" s="71">
        <v>910</v>
      </c>
      <c r="P156" s="71">
        <v>901</v>
      </c>
      <c r="Q156" s="71">
        <v>867</v>
      </c>
      <c r="R156" s="71">
        <v>1036</v>
      </c>
      <c r="S156" s="71">
        <v>903</v>
      </c>
      <c r="T156" s="71">
        <v>908</v>
      </c>
      <c r="U156" s="71">
        <v>882</v>
      </c>
      <c r="V156" s="71">
        <v>941</v>
      </c>
      <c r="W156" s="71">
        <v>827</v>
      </c>
      <c r="X156" s="71">
        <v>357</v>
      </c>
      <c r="Y156" s="71">
        <v>1053</v>
      </c>
      <c r="Z156" s="71">
        <v>978</v>
      </c>
      <c r="AA156" s="71">
        <v>269</v>
      </c>
      <c r="AB156" s="71">
        <v>184</v>
      </c>
      <c r="AC156">
        <v>149</v>
      </c>
      <c r="AD156">
        <v>117</v>
      </c>
      <c r="AE156">
        <v>60</v>
      </c>
      <c r="AF156">
        <v>49</v>
      </c>
      <c r="AG156" s="71">
        <v>2</v>
      </c>
      <c r="AH156" s="71">
        <v>43</v>
      </c>
      <c r="AI156" s="71">
        <v>1</v>
      </c>
      <c r="AJ156" s="71">
        <v>1</v>
      </c>
      <c r="AK156" s="71">
        <v>0</v>
      </c>
      <c r="AL156" s="71">
        <v>42</v>
      </c>
      <c r="AM156" s="71">
        <v>0</v>
      </c>
      <c r="AN156" s="71">
        <v>0</v>
      </c>
      <c r="AO156" s="71">
        <v>0</v>
      </c>
      <c r="AP156" s="71">
        <v>49</v>
      </c>
      <c r="AQ156" s="71">
        <v>49</v>
      </c>
      <c r="AR156" s="71">
        <v>49</v>
      </c>
      <c r="AS156" s="71">
        <v>49</v>
      </c>
      <c r="AT156" s="71">
        <v>3</v>
      </c>
      <c r="AU156" s="71">
        <v>49</v>
      </c>
      <c r="AV156" s="71">
        <v>49</v>
      </c>
      <c r="AW156" s="71">
        <v>49</v>
      </c>
      <c r="AX156" s="71">
        <v>46</v>
      </c>
      <c r="AY156" s="71">
        <v>45</v>
      </c>
      <c r="AZ156" s="71">
        <v>45</v>
      </c>
      <c r="BA156" s="71">
        <v>45</v>
      </c>
      <c r="BB156" s="71">
        <v>49</v>
      </c>
      <c r="BC156" s="71">
        <v>49</v>
      </c>
    </row>
    <row r="157" spans="1:55" x14ac:dyDescent="0.25">
      <c r="A157" t="s">
        <v>38</v>
      </c>
      <c r="B157" s="71" t="s">
        <v>540</v>
      </c>
      <c r="C157" s="71" t="s">
        <v>90</v>
      </c>
      <c r="D157" s="71" t="s">
        <v>89</v>
      </c>
      <c r="E157" s="24">
        <v>45413</v>
      </c>
      <c r="F157" s="71" t="s">
        <v>447</v>
      </c>
      <c r="G157" s="71">
        <v>475</v>
      </c>
      <c r="H157" s="71">
        <v>87</v>
      </c>
      <c r="I157" s="71">
        <v>42</v>
      </c>
      <c r="J157" s="71">
        <v>423</v>
      </c>
      <c r="K157" s="71">
        <v>179</v>
      </c>
      <c r="L157" s="71">
        <v>28</v>
      </c>
      <c r="M157" s="71">
        <v>33</v>
      </c>
      <c r="N157">
        <v>5</v>
      </c>
      <c r="O157" s="71">
        <v>98</v>
      </c>
      <c r="P157" s="71">
        <v>77</v>
      </c>
      <c r="Q157" s="71">
        <v>54</v>
      </c>
      <c r="R157" s="71">
        <v>456</v>
      </c>
      <c r="S157" s="71">
        <v>78</v>
      </c>
      <c r="T157" s="71">
        <v>102</v>
      </c>
      <c r="U157" s="71">
        <v>85</v>
      </c>
      <c r="V157" s="71">
        <v>99</v>
      </c>
      <c r="W157" s="71">
        <v>19</v>
      </c>
      <c r="X157" s="71">
        <v>27</v>
      </c>
      <c r="Y157" s="71">
        <v>475</v>
      </c>
      <c r="Z157" s="71">
        <v>423</v>
      </c>
      <c r="AA157" s="71">
        <v>270</v>
      </c>
      <c r="AB157" s="71">
        <v>109</v>
      </c>
      <c r="AC157">
        <v>40</v>
      </c>
      <c r="AD157">
        <v>10</v>
      </c>
      <c r="AE157">
        <v>29</v>
      </c>
      <c r="AF157">
        <v>0</v>
      </c>
      <c r="AG157" s="71">
        <v>0</v>
      </c>
      <c r="AH157" s="71">
        <v>0</v>
      </c>
      <c r="AI157" s="71">
        <v>0</v>
      </c>
      <c r="AJ157" s="71">
        <v>0</v>
      </c>
      <c r="AK157" s="71">
        <v>0</v>
      </c>
      <c r="AL157" s="71">
        <v>0</v>
      </c>
      <c r="AM157" s="71">
        <v>0</v>
      </c>
      <c r="AN157" s="71">
        <v>0</v>
      </c>
      <c r="AO157" s="71">
        <v>0</v>
      </c>
      <c r="AP157" s="71">
        <v>0</v>
      </c>
      <c r="AQ157" s="71">
        <v>0</v>
      </c>
      <c r="AR157" s="71">
        <v>0</v>
      </c>
      <c r="AS157" s="71">
        <v>0</v>
      </c>
      <c r="AT157" s="71">
        <v>0</v>
      </c>
      <c r="AU157" s="71">
        <v>0</v>
      </c>
      <c r="AV157" s="71">
        <v>0</v>
      </c>
      <c r="AW157" s="71">
        <v>0</v>
      </c>
      <c r="AX157" s="71">
        <v>0</v>
      </c>
      <c r="AY157" s="71">
        <v>0</v>
      </c>
      <c r="AZ157" s="71">
        <v>0</v>
      </c>
      <c r="BA157" s="71">
        <v>0</v>
      </c>
      <c r="BB157" s="71">
        <v>0</v>
      </c>
      <c r="BC157" s="71">
        <v>0</v>
      </c>
    </row>
    <row r="158" spans="1:55" x14ac:dyDescent="0.25">
      <c r="A158" t="s">
        <v>38</v>
      </c>
      <c r="B158" s="71" t="s">
        <v>540</v>
      </c>
      <c r="C158" s="71" t="s">
        <v>90</v>
      </c>
      <c r="D158" s="71" t="s">
        <v>89</v>
      </c>
      <c r="E158" s="24">
        <v>45444</v>
      </c>
      <c r="F158" s="71" t="s">
        <v>447</v>
      </c>
      <c r="G158" s="71">
        <v>476</v>
      </c>
      <c r="H158" s="71">
        <v>190</v>
      </c>
      <c r="I158" s="71">
        <v>90</v>
      </c>
      <c r="J158" s="71">
        <v>422</v>
      </c>
      <c r="K158" s="71">
        <v>178</v>
      </c>
      <c r="L158" s="71">
        <v>56</v>
      </c>
      <c r="M158" s="71">
        <v>33</v>
      </c>
      <c r="N158">
        <v>10</v>
      </c>
      <c r="O158" s="71">
        <v>207</v>
      </c>
      <c r="P158" s="71">
        <v>182</v>
      </c>
      <c r="Q158" s="71">
        <v>133</v>
      </c>
      <c r="R158" s="71">
        <v>462</v>
      </c>
      <c r="S158" s="71">
        <v>175</v>
      </c>
      <c r="T158" s="71">
        <v>221</v>
      </c>
      <c r="U158" s="71">
        <v>182</v>
      </c>
      <c r="V158" s="71">
        <v>206</v>
      </c>
      <c r="W158" s="71">
        <v>69</v>
      </c>
      <c r="X158" s="71">
        <v>60</v>
      </c>
      <c r="Y158" s="71">
        <v>476</v>
      </c>
      <c r="Z158" s="71">
        <v>422</v>
      </c>
      <c r="AA158" s="71">
        <v>268</v>
      </c>
      <c r="AB158" s="71">
        <v>182</v>
      </c>
      <c r="AC158">
        <v>39</v>
      </c>
      <c r="AD158">
        <v>22</v>
      </c>
      <c r="AE158">
        <v>30</v>
      </c>
      <c r="AF158">
        <v>0</v>
      </c>
      <c r="AG158" s="71">
        <v>0</v>
      </c>
      <c r="AH158" s="71">
        <v>0</v>
      </c>
      <c r="AI158" s="71">
        <v>0</v>
      </c>
      <c r="AJ158" s="71">
        <v>0</v>
      </c>
      <c r="AK158" s="71">
        <v>0</v>
      </c>
      <c r="AL158" s="71">
        <v>0</v>
      </c>
      <c r="AM158" s="71">
        <v>0</v>
      </c>
      <c r="AN158" s="71">
        <v>0</v>
      </c>
      <c r="AO158" s="71">
        <v>0</v>
      </c>
      <c r="AP158" s="71">
        <v>0</v>
      </c>
      <c r="AQ158" s="71">
        <v>0</v>
      </c>
      <c r="AR158" s="71">
        <v>0</v>
      </c>
      <c r="AS158" s="71">
        <v>0</v>
      </c>
      <c r="AT158" s="71">
        <v>0</v>
      </c>
      <c r="AU158" s="71">
        <v>0</v>
      </c>
      <c r="AV158" s="71">
        <v>0</v>
      </c>
      <c r="AW158" s="71">
        <v>0</v>
      </c>
      <c r="AX158" s="71">
        <v>0</v>
      </c>
      <c r="AY158" s="71">
        <v>0</v>
      </c>
      <c r="AZ158" s="71">
        <v>0</v>
      </c>
      <c r="BA158" s="71">
        <v>0</v>
      </c>
      <c r="BB158" s="71">
        <v>0</v>
      </c>
      <c r="BC158" s="71">
        <v>0</v>
      </c>
    </row>
    <row r="159" spans="1:55" x14ac:dyDescent="0.25">
      <c r="A159" t="s">
        <v>38</v>
      </c>
      <c r="B159" s="71" t="s">
        <v>540</v>
      </c>
      <c r="C159" s="71" t="s">
        <v>90</v>
      </c>
      <c r="D159" s="71" t="s">
        <v>89</v>
      </c>
      <c r="E159" s="24">
        <v>45474</v>
      </c>
      <c r="F159" s="71" t="s">
        <v>447</v>
      </c>
      <c r="G159" s="71">
        <v>479</v>
      </c>
      <c r="H159" s="71">
        <v>251</v>
      </c>
      <c r="I159" s="71">
        <v>124</v>
      </c>
      <c r="J159" s="71">
        <v>425</v>
      </c>
      <c r="K159" s="71">
        <v>181</v>
      </c>
      <c r="L159" s="71">
        <v>88</v>
      </c>
      <c r="M159" s="71">
        <v>34</v>
      </c>
      <c r="N159">
        <v>13</v>
      </c>
      <c r="O159" s="71">
        <v>262</v>
      </c>
      <c r="P159" s="71">
        <v>272</v>
      </c>
      <c r="Q159" s="71">
        <v>184</v>
      </c>
      <c r="R159" s="71">
        <v>466</v>
      </c>
      <c r="S159" s="71">
        <v>262</v>
      </c>
      <c r="T159" s="71">
        <v>293</v>
      </c>
      <c r="U159" s="71">
        <v>230</v>
      </c>
      <c r="V159" s="71">
        <v>292</v>
      </c>
      <c r="W159" s="71">
        <v>124</v>
      </c>
      <c r="X159" s="71">
        <v>97</v>
      </c>
      <c r="Y159" s="71">
        <v>479</v>
      </c>
      <c r="Z159" s="71">
        <v>425</v>
      </c>
      <c r="AA159" s="71">
        <v>269</v>
      </c>
      <c r="AB159" s="71">
        <v>204</v>
      </c>
      <c r="AC159">
        <v>40</v>
      </c>
      <c r="AD159">
        <v>24</v>
      </c>
      <c r="AE159">
        <v>31</v>
      </c>
      <c r="AF159">
        <v>0</v>
      </c>
      <c r="AG159" s="71">
        <v>0</v>
      </c>
      <c r="AH159" s="71">
        <v>0</v>
      </c>
      <c r="AI159" s="71">
        <v>0</v>
      </c>
      <c r="AJ159" s="71">
        <v>0</v>
      </c>
      <c r="AK159" s="71">
        <v>0</v>
      </c>
      <c r="AL159" s="71">
        <v>0</v>
      </c>
      <c r="AM159" s="71">
        <v>0</v>
      </c>
      <c r="AN159" s="71">
        <v>0</v>
      </c>
      <c r="AO159" s="71">
        <v>0</v>
      </c>
      <c r="AP159" s="71">
        <v>0</v>
      </c>
      <c r="AQ159" s="71">
        <v>0</v>
      </c>
      <c r="AR159" s="71">
        <v>0</v>
      </c>
      <c r="AS159" s="71">
        <v>0</v>
      </c>
      <c r="AT159" s="71">
        <v>0</v>
      </c>
      <c r="AU159" s="71">
        <v>0</v>
      </c>
      <c r="AV159" s="71">
        <v>0</v>
      </c>
      <c r="AW159" s="71">
        <v>0</v>
      </c>
      <c r="AX159" s="71">
        <v>0</v>
      </c>
      <c r="AY159" s="71">
        <v>0</v>
      </c>
      <c r="AZ159" s="71">
        <v>0</v>
      </c>
      <c r="BA159" s="71">
        <v>0</v>
      </c>
      <c r="BB159" s="71">
        <v>0</v>
      </c>
      <c r="BC159" s="71">
        <v>0</v>
      </c>
    </row>
    <row r="160" spans="1:55" x14ac:dyDescent="0.25">
      <c r="A160" t="s">
        <v>38</v>
      </c>
      <c r="B160" s="71" t="s">
        <v>540</v>
      </c>
      <c r="C160" s="71" t="s">
        <v>90</v>
      </c>
      <c r="D160" s="71" t="s">
        <v>89</v>
      </c>
      <c r="E160" s="24">
        <v>45505</v>
      </c>
      <c r="F160" s="71" t="s">
        <v>447</v>
      </c>
      <c r="G160" s="71">
        <v>464</v>
      </c>
      <c r="H160" s="71">
        <v>307</v>
      </c>
      <c r="I160" s="71">
        <v>154</v>
      </c>
      <c r="J160" s="71">
        <v>413</v>
      </c>
      <c r="K160" s="71">
        <v>176</v>
      </c>
      <c r="L160" s="71">
        <v>113</v>
      </c>
      <c r="M160" s="71">
        <v>34</v>
      </c>
      <c r="N160">
        <v>14</v>
      </c>
      <c r="O160" s="71">
        <v>325</v>
      </c>
      <c r="P160" s="71">
        <v>335</v>
      </c>
      <c r="Q160" s="71">
        <v>228</v>
      </c>
      <c r="R160" s="71">
        <v>457</v>
      </c>
      <c r="S160" s="71">
        <v>327</v>
      </c>
      <c r="T160" s="71">
        <v>353</v>
      </c>
      <c r="U160" s="71">
        <v>296</v>
      </c>
      <c r="V160" s="71">
        <v>351</v>
      </c>
      <c r="W160" s="71">
        <v>175</v>
      </c>
      <c r="X160" s="71">
        <v>125</v>
      </c>
      <c r="Y160" s="71">
        <v>464</v>
      </c>
      <c r="Z160" s="71">
        <v>413</v>
      </c>
      <c r="AA160" s="71">
        <v>263</v>
      </c>
      <c r="AB160" s="71">
        <v>208</v>
      </c>
      <c r="AC160">
        <v>40</v>
      </c>
      <c r="AD160">
        <v>24</v>
      </c>
      <c r="AE160">
        <v>25</v>
      </c>
      <c r="AF160">
        <v>0</v>
      </c>
      <c r="AG160" s="71">
        <v>0</v>
      </c>
      <c r="AH160" s="71">
        <v>0</v>
      </c>
      <c r="AI160" s="71">
        <v>0</v>
      </c>
      <c r="AJ160" s="71">
        <v>0</v>
      </c>
      <c r="AK160" s="71">
        <v>0</v>
      </c>
      <c r="AL160" s="71">
        <v>0</v>
      </c>
      <c r="AM160" s="71">
        <v>0</v>
      </c>
      <c r="AN160" s="71">
        <v>0</v>
      </c>
      <c r="AO160" s="71">
        <v>0</v>
      </c>
      <c r="AP160" s="71">
        <v>0</v>
      </c>
      <c r="AQ160" s="71">
        <v>0</v>
      </c>
      <c r="AR160" s="71">
        <v>0</v>
      </c>
      <c r="AS160" s="71">
        <v>0</v>
      </c>
      <c r="AT160" s="71">
        <v>0</v>
      </c>
      <c r="AU160" s="71">
        <v>0</v>
      </c>
      <c r="AV160" s="71">
        <v>0</v>
      </c>
      <c r="AW160" s="71">
        <v>0</v>
      </c>
      <c r="AX160" s="71">
        <v>0</v>
      </c>
      <c r="AY160" s="71">
        <v>0</v>
      </c>
      <c r="AZ160" s="71">
        <v>0</v>
      </c>
      <c r="BA160" s="71">
        <v>0</v>
      </c>
      <c r="BB160" s="71">
        <v>0</v>
      </c>
      <c r="BC160" s="71">
        <v>0</v>
      </c>
    </row>
    <row r="161" spans="1:55" x14ac:dyDescent="0.25">
      <c r="A161" t="s">
        <v>38</v>
      </c>
      <c r="B161" s="71" t="s">
        <v>540</v>
      </c>
      <c r="C161" s="71" t="s">
        <v>90</v>
      </c>
      <c r="D161" s="71" t="s">
        <v>89</v>
      </c>
      <c r="E161" s="24">
        <v>45536</v>
      </c>
      <c r="F161" s="71" t="s">
        <v>447</v>
      </c>
      <c r="G161" s="71">
        <v>477</v>
      </c>
      <c r="H161" s="71">
        <v>349</v>
      </c>
      <c r="I161" s="71">
        <v>179</v>
      </c>
      <c r="J161" s="71">
        <v>423</v>
      </c>
      <c r="K161" s="71">
        <v>181</v>
      </c>
      <c r="L161" s="71">
        <v>131</v>
      </c>
      <c r="M161" s="71">
        <v>34</v>
      </c>
      <c r="N161">
        <v>17</v>
      </c>
      <c r="O161" s="71">
        <v>376</v>
      </c>
      <c r="P161" s="71">
        <v>385</v>
      </c>
      <c r="Q161" s="71">
        <v>274</v>
      </c>
      <c r="R161" s="71">
        <v>470</v>
      </c>
      <c r="S161" s="71">
        <v>372</v>
      </c>
      <c r="T161" s="71">
        <v>398</v>
      </c>
      <c r="U161" s="71">
        <v>344</v>
      </c>
      <c r="V161" s="71">
        <v>395</v>
      </c>
      <c r="W161" s="71">
        <v>216</v>
      </c>
      <c r="X161" s="71">
        <v>163</v>
      </c>
      <c r="Y161" s="71">
        <v>477</v>
      </c>
      <c r="Z161" s="71">
        <v>423</v>
      </c>
      <c r="AA161" s="71">
        <v>271</v>
      </c>
      <c r="AB161" s="71">
        <v>216</v>
      </c>
      <c r="AC161">
        <v>39</v>
      </c>
      <c r="AD161">
        <v>24</v>
      </c>
      <c r="AE161">
        <v>27</v>
      </c>
      <c r="AF161">
        <v>0</v>
      </c>
      <c r="AG161" s="71">
        <v>0</v>
      </c>
      <c r="AH161" s="71">
        <v>0</v>
      </c>
      <c r="AI161" s="71">
        <v>0</v>
      </c>
      <c r="AJ161" s="71">
        <v>0</v>
      </c>
      <c r="AK161" s="71">
        <v>0</v>
      </c>
      <c r="AL161" s="71">
        <v>0</v>
      </c>
      <c r="AM161" s="71">
        <v>0</v>
      </c>
      <c r="AN161" s="71">
        <v>0</v>
      </c>
      <c r="AO161" s="71">
        <v>0</v>
      </c>
      <c r="AP161" s="71">
        <v>0</v>
      </c>
      <c r="AQ161" s="71">
        <v>0</v>
      </c>
      <c r="AR161" s="71">
        <v>0</v>
      </c>
      <c r="AS161" s="71">
        <v>0</v>
      </c>
      <c r="AT161" s="71">
        <v>0</v>
      </c>
      <c r="AU161" s="71">
        <v>0</v>
      </c>
      <c r="AV161" s="71">
        <v>0</v>
      </c>
      <c r="AW161" s="71">
        <v>0</v>
      </c>
      <c r="AX161" s="71">
        <v>0</v>
      </c>
      <c r="AY161" s="71">
        <v>0</v>
      </c>
      <c r="AZ161" s="71">
        <v>0</v>
      </c>
      <c r="BA161" s="71">
        <v>0</v>
      </c>
      <c r="BB161" s="71">
        <v>0</v>
      </c>
      <c r="BC161" s="71">
        <v>0</v>
      </c>
    </row>
    <row r="162" spans="1:55" x14ac:dyDescent="0.25">
      <c r="A162" t="s">
        <v>38</v>
      </c>
      <c r="B162" s="71" t="s">
        <v>540</v>
      </c>
      <c r="C162" s="71" t="s">
        <v>90</v>
      </c>
      <c r="D162" s="71" t="s">
        <v>89</v>
      </c>
      <c r="E162" s="24">
        <v>45566</v>
      </c>
      <c r="F162" s="71" t="s">
        <v>447</v>
      </c>
      <c r="G162" s="71">
        <v>483</v>
      </c>
      <c r="H162" s="71">
        <v>380</v>
      </c>
      <c r="I162" s="71">
        <v>196</v>
      </c>
      <c r="J162" s="71">
        <v>429</v>
      </c>
      <c r="K162" s="71">
        <v>182</v>
      </c>
      <c r="L162" s="71">
        <v>142</v>
      </c>
      <c r="M162" s="71">
        <v>34</v>
      </c>
      <c r="N162">
        <v>15</v>
      </c>
      <c r="O162" s="71">
        <v>407</v>
      </c>
      <c r="P162" s="71">
        <v>419</v>
      </c>
      <c r="Q162" s="71">
        <v>341</v>
      </c>
      <c r="R162" s="71">
        <v>477</v>
      </c>
      <c r="S162" s="71">
        <v>407</v>
      </c>
      <c r="T162" s="71">
        <v>432</v>
      </c>
      <c r="U162" s="71">
        <v>384</v>
      </c>
      <c r="V162" s="71">
        <v>422</v>
      </c>
      <c r="W162" s="71">
        <v>287</v>
      </c>
      <c r="X162" s="71">
        <v>204</v>
      </c>
      <c r="Y162" s="71">
        <v>483</v>
      </c>
      <c r="Z162" s="71">
        <v>429</v>
      </c>
      <c r="AA162" s="71">
        <v>272</v>
      </c>
      <c r="AB162" s="71">
        <v>222</v>
      </c>
      <c r="AC162">
        <v>40</v>
      </c>
      <c r="AD162">
        <v>26</v>
      </c>
      <c r="AE162">
        <v>28</v>
      </c>
      <c r="AF162">
        <v>0</v>
      </c>
      <c r="AG162" s="71">
        <v>0</v>
      </c>
      <c r="AH162" s="71">
        <v>0</v>
      </c>
      <c r="AI162" s="71">
        <v>0</v>
      </c>
      <c r="AJ162" s="71">
        <v>0</v>
      </c>
      <c r="AK162" s="71">
        <v>0</v>
      </c>
      <c r="AL162" s="71">
        <v>0</v>
      </c>
      <c r="AM162" s="71">
        <v>0</v>
      </c>
      <c r="AN162" s="71">
        <v>0</v>
      </c>
      <c r="AO162" s="71">
        <v>0</v>
      </c>
      <c r="AP162" s="71">
        <v>0</v>
      </c>
      <c r="AQ162" s="71">
        <v>0</v>
      </c>
      <c r="AR162" s="71">
        <v>0</v>
      </c>
      <c r="AS162" s="71">
        <v>0</v>
      </c>
      <c r="AT162" s="71">
        <v>0</v>
      </c>
      <c r="AU162" s="71">
        <v>0</v>
      </c>
      <c r="AV162" s="71">
        <v>0</v>
      </c>
      <c r="AW162" s="71">
        <v>0</v>
      </c>
      <c r="AX162" s="71">
        <v>0</v>
      </c>
      <c r="AY162" s="71">
        <v>0</v>
      </c>
      <c r="AZ162" s="71">
        <v>0</v>
      </c>
      <c r="BA162" s="71">
        <v>0</v>
      </c>
      <c r="BB162" s="71">
        <v>0</v>
      </c>
      <c r="BC162" s="71">
        <v>0</v>
      </c>
    </row>
    <row r="163" spans="1:55" x14ac:dyDescent="0.25">
      <c r="A163" t="s">
        <v>38</v>
      </c>
      <c r="B163" s="71" t="s">
        <v>540</v>
      </c>
      <c r="C163" s="71" t="s">
        <v>54</v>
      </c>
      <c r="D163" s="71" t="s">
        <v>53</v>
      </c>
      <c r="E163" s="24">
        <v>45413</v>
      </c>
      <c r="F163" s="71" t="s">
        <v>448</v>
      </c>
      <c r="G163" s="71">
        <v>387</v>
      </c>
      <c r="H163" s="71">
        <v>25</v>
      </c>
      <c r="I163" s="71">
        <v>11</v>
      </c>
      <c r="J163" s="71">
        <v>357</v>
      </c>
      <c r="K163" s="71">
        <v>166</v>
      </c>
      <c r="L163" s="71">
        <v>15</v>
      </c>
      <c r="M163" s="71">
        <v>33</v>
      </c>
      <c r="N163">
        <v>0</v>
      </c>
      <c r="O163" s="71">
        <v>32</v>
      </c>
      <c r="P163" s="71">
        <v>43</v>
      </c>
      <c r="Q163" s="71">
        <v>10</v>
      </c>
      <c r="R163" s="71">
        <v>354</v>
      </c>
      <c r="S163" s="71">
        <v>53</v>
      </c>
      <c r="T163" s="71">
        <v>29</v>
      </c>
      <c r="U163" s="71">
        <v>20</v>
      </c>
      <c r="V163" s="71">
        <v>52</v>
      </c>
      <c r="W163" s="71">
        <v>5</v>
      </c>
      <c r="X163" s="71">
        <v>13</v>
      </c>
      <c r="Y163" s="71">
        <v>387</v>
      </c>
      <c r="Z163" s="71">
        <v>357</v>
      </c>
      <c r="AA163" s="71">
        <v>153</v>
      </c>
      <c r="AB163" s="71">
        <v>60</v>
      </c>
      <c r="AC163">
        <v>44</v>
      </c>
      <c r="AD163">
        <v>23</v>
      </c>
      <c r="AE163">
        <v>8</v>
      </c>
      <c r="AF163">
        <v>0</v>
      </c>
      <c r="AG163" s="71">
        <v>0</v>
      </c>
      <c r="AH163" s="71">
        <v>0</v>
      </c>
      <c r="AI163" s="71">
        <v>0</v>
      </c>
      <c r="AJ163" s="71">
        <v>0</v>
      </c>
      <c r="AK163" s="71">
        <v>0</v>
      </c>
      <c r="AL163" s="71">
        <v>0</v>
      </c>
      <c r="AM163" s="71">
        <v>0</v>
      </c>
      <c r="AN163" s="71">
        <v>0</v>
      </c>
      <c r="AO163" s="71">
        <v>0</v>
      </c>
      <c r="AP163" s="71">
        <v>0</v>
      </c>
      <c r="AQ163" s="71">
        <v>0</v>
      </c>
      <c r="AR163" s="71">
        <v>0</v>
      </c>
      <c r="AS163" s="71">
        <v>0</v>
      </c>
      <c r="AT163" s="71">
        <v>0</v>
      </c>
      <c r="AU163" s="71">
        <v>0</v>
      </c>
      <c r="AV163" s="71">
        <v>0</v>
      </c>
      <c r="AW163" s="71">
        <v>0</v>
      </c>
      <c r="AX163" s="71">
        <v>0</v>
      </c>
      <c r="AY163" s="71">
        <v>0</v>
      </c>
      <c r="AZ163" s="71">
        <v>0</v>
      </c>
      <c r="BA163" s="71">
        <v>0</v>
      </c>
      <c r="BB163" s="71">
        <v>0</v>
      </c>
      <c r="BC163" s="71">
        <v>0</v>
      </c>
    </row>
    <row r="164" spans="1:55" x14ac:dyDescent="0.25">
      <c r="A164" t="s">
        <v>38</v>
      </c>
      <c r="B164" s="71" t="s">
        <v>540</v>
      </c>
      <c r="C164" s="71" t="s">
        <v>54</v>
      </c>
      <c r="D164" s="71" t="s">
        <v>53</v>
      </c>
      <c r="E164" s="24">
        <v>45444</v>
      </c>
      <c r="F164" s="71" t="s">
        <v>448</v>
      </c>
      <c r="G164" s="71">
        <v>388</v>
      </c>
      <c r="H164" s="71">
        <v>77</v>
      </c>
      <c r="I164" s="71">
        <v>32</v>
      </c>
      <c r="J164" s="71">
        <v>358</v>
      </c>
      <c r="K164" s="71">
        <v>168</v>
      </c>
      <c r="L164" s="71">
        <v>30</v>
      </c>
      <c r="M164" s="71">
        <v>33</v>
      </c>
      <c r="N164">
        <v>2</v>
      </c>
      <c r="O164" s="71">
        <v>81</v>
      </c>
      <c r="P164" s="71">
        <v>95</v>
      </c>
      <c r="Q164" s="71">
        <v>47</v>
      </c>
      <c r="R164" s="71">
        <v>360</v>
      </c>
      <c r="S164" s="71">
        <v>93</v>
      </c>
      <c r="T164" s="71">
        <v>86</v>
      </c>
      <c r="U164" s="71">
        <v>68</v>
      </c>
      <c r="V164" s="71">
        <v>116</v>
      </c>
      <c r="W164" s="71">
        <v>18</v>
      </c>
      <c r="X164" s="71">
        <v>29</v>
      </c>
      <c r="Y164" s="71">
        <v>388</v>
      </c>
      <c r="Z164" s="71">
        <v>358</v>
      </c>
      <c r="AA164" s="71">
        <v>155</v>
      </c>
      <c r="AB164" s="71">
        <v>108</v>
      </c>
      <c r="AC164">
        <v>44</v>
      </c>
      <c r="AD164">
        <v>35</v>
      </c>
      <c r="AE164">
        <v>7</v>
      </c>
      <c r="AF164">
        <v>0</v>
      </c>
      <c r="AG164" s="71">
        <v>0</v>
      </c>
      <c r="AH164" s="71">
        <v>0</v>
      </c>
      <c r="AI164" s="71">
        <v>0</v>
      </c>
      <c r="AJ164" s="71">
        <v>0</v>
      </c>
      <c r="AK164" s="71">
        <v>0</v>
      </c>
      <c r="AL164" s="71">
        <v>0</v>
      </c>
      <c r="AM164" s="71">
        <v>0</v>
      </c>
      <c r="AN164" s="71">
        <v>0</v>
      </c>
      <c r="AO164" s="71">
        <v>0</v>
      </c>
      <c r="AP164" s="71">
        <v>0</v>
      </c>
      <c r="AQ164" s="71">
        <v>0</v>
      </c>
      <c r="AR164" s="71">
        <v>0</v>
      </c>
      <c r="AS164" s="71">
        <v>0</v>
      </c>
      <c r="AT164" s="71">
        <v>0</v>
      </c>
      <c r="AU164" s="71">
        <v>0</v>
      </c>
      <c r="AV164" s="71">
        <v>0</v>
      </c>
      <c r="AW164" s="71">
        <v>0</v>
      </c>
      <c r="AX164" s="71">
        <v>0</v>
      </c>
      <c r="AY164" s="71">
        <v>0</v>
      </c>
      <c r="AZ164" s="71">
        <v>0</v>
      </c>
      <c r="BA164" s="71">
        <v>0</v>
      </c>
      <c r="BB164" s="71">
        <v>0</v>
      </c>
      <c r="BC164" s="71">
        <v>0</v>
      </c>
    </row>
    <row r="165" spans="1:55" x14ac:dyDescent="0.25">
      <c r="A165" t="s">
        <v>38</v>
      </c>
      <c r="B165" s="71" t="s">
        <v>540</v>
      </c>
      <c r="C165" s="71" t="s">
        <v>54</v>
      </c>
      <c r="D165" s="71" t="s">
        <v>53</v>
      </c>
      <c r="E165" s="24">
        <v>45474</v>
      </c>
      <c r="F165" s="71" t="s">
        <v>448</v>
      </c>
      <c r="G165" s="71">
        <v>390</v>
      </c>
      <c r="H165" s="71">
        <v>144</v>
      </c>
      <c r="I165" s="71">
        <v>68</v>
      </c>
      <c r="J165" s="71">
        <v>361</v>
      </c>
      <c r="K165" s="71">
        <v>169</v>
      </c>
      <c r="L165" s="71">
        <v>49</v>
      </c>
      <c r="M165" s="71">
        <v>32</v>
      </c>
      <c r="N165">
        <v>7</v>
      </c>
      <c r="O165" s="71">
        <v>140</v>
      </c>
      <c r="P165" s="71">
        <v>149</v>
      </c>
      <c r="Q165" s="71">
        <v>93</v>
      </c>
      <c r="R165" s="71">
        <v>367</v>
      </c>
      <c r="S165" s="71">
        <v>136</v>
      </c>
      <c r="T165" s="71">
        <v>157</v>
      </c>
      <c r="U165" s="71">
        <v>125</v>
      </c>
      <c r="V165" s="71">
        <v>166</v>
      </c>
      <c r="W165" s="71">
        <v>57</v>
      </c>
      <c r="X165" s="71">
        <v>42</v>
      </c>
      <c r="Y165" s="71">
        <v>390</v>
      </c>
      <c r="Z165" s="71">
        <v>361</v>
      </c>
      <c r="AA165" s="71">
        <v>155</v>
      </c>
      <c r="AB165" s="71">
        <v>119</v>
      </c>
      <c r="AC165">
        <v>44</v>
      </c>
      <c r="AD165">
        <v>35</v>
      </c>
      <c r="AE165">
        <v>8</v>
      </c>
      <c r="AF165">
        <v>0</v>
      </c>
      <c r="AG165" s="71">
        <v>0</v>
      </c>
      <c r="AH165" s="71">
        <v>0</v>
      </c>
      <c r="AI165" s="71">
        <v>0</v>
      </c>
      <c r="AJ165" s="71">
        <v>0</v>
      </c>
      <c r="AK165" s="71">
        <v>0</v>
      </c>
      <c r="AL165" s="71">
        <v>0</v>
      </c>
      <c r="AM165" s="71">
        <v>0</v>
      </c>
      <c r="AN165" s="71">
        <v>0</v>
      </c>
      <c r="AO165" s="71">
        <v>0</v>
      </c>
      <c r="AP165" s="71">
        <v>0</v>
      </c>
      <c r="AQ165" s="71">
        <v>0</v>
      </c>
      <c r="AR165" s="71">
        <v>0</v>
      </c>
      <c r="AS165" s="71">
        <v>0</v>
      </c>
      <c r="AT165" s="71">
        <v>0</v>
      </c>
      <c r="AU165" s="71">
        <v>0</v>
      </c>
      <c r="AV165" s="71">
        <v>0</v>
      </c>
      <c r="AW165" s="71">
        <v>0</v>
      </c>
      <c r="AX165" s="71">
        <v>0</v>
      </c>
      <c r="AY165" s="71">
        <v>0</v>
      </c>
      <c r="AZ165" s="71">
        <v>0</v>
      </c>
      <c r="BA165" s="71">
        <v>0</v>
      </c>
      <c r="BB165" s="71">
        <v>0</v>
      </c>
      <c r="BC165" s="71">
        <v>0</v>
      </c>
    </row>
    <row r="166" spans="1:55" x14ac:dyDescent="0.25">
      <c r="A166" t="s">
        <v>38</v>
      </c>
      <c r="B166" s="71" t="s">
        <v>540</v>
      </c>
      <c r="C166" s="71" t="s">
        <v>54</v>
      </c>
      <c r="D166" s="71" t="s">
        <v>53</v>
      </c>
      <c r="E166" s="24">
        <v>45505</v>
      </c>
      <c r="F166" s="71" t="s">
        <v>448</v>
      </c>
      <c r="G166" s="71">
        <v>388</v>
      </c>
      <c r="H166" s="71">
        <v>184</v>
      </c>
      <c r="I166" s="71">
        <v>87</v>
      </c>
      <c r="J166" s="71">
        <v>359</v>
      </c>
      <c r="K166" s="71">
        <v>168</v>
      </c>
      <c r="L166" s="71">
        <v>62</v>
      </c>
      <c r="M166" s="71">
        <v>32</v>
      </c>
      <c r="N166">
        <v>9</v>
      </c>
      <c r="O166" s="71">
        <v>179</v>
      </c>
      <c r="P166" s="71">
        <v>194</v>
      </c>
      <c r="Q166" s="71">
        <v>139</v>
      </c>
      <c r="R166" s="71">
        <v>375</v>
      </c>
      <c r="S166" s="71">
        <v>181</v>
      </c>
      <c r="T166" s="71">
        <v>199</v>
      </c>
      <c r="U166" s="71">
        <v>161</v>
      </c>
      <c r="V166" s="71">
        <v>215</v>
      </c>
      <c r="W166" s="71">
        <v>90</v>
      </c>
      <c r="X166" s="71">
        <v>84</v>
      </c>
      <c r="Y166" s="71">
        <v>388</v>
      </c>
      <c r="Z166" s="71">
        <v>359</v>
      </c>
      <c r="AA166" s="71">
        <v>155</v>
      </c>
      <c r="AB166" s="71">
        <v>122</v>
      </c>
      <c r="AC166">
        <v>44</v>
      </c>
      <c r="AD166">
        <v>36</v>
      </c>
      <c r="AE166">
        <v>8</v>
      </c>
      <c r="AF166">
        <v>0</v>
      </c>
      <c r="AG166" s="71">
        <v>0</v>
      </c>
      <c r="AH166" s="71">
        <v>0</v>
      </c>
      <c r="AI166" s="71">
        <v>0</v>
      </c>
      <c r="AJ166" s="71">
        <v>0</v>
      </c>
      <c r="AK166" s="71">
        <v>0</v>
      </c>
      <c r="AL166" s="71">
        <v>0</v>
      </c>
      <c r="AM166" s="71">
        <v>0</v>
      </c>
      <c r="AN166" s="71">
        <v>0</v>
      </c>
      <c r="AO166" s="71">
        <v>0</v>
      </c>
      <c r="AP166" s="71">
        <v>0</v>
      </c>
      <c r="AQ166" s="71">
        <v>0</v>
      </c>
      <c r="AR166" s="71">
        <v>0</v>
      </c>
      <c r="AS166" s="71">
        <v>0</v>
      </c>
      <c r="AT166" s="71">
        <v>0</v>
      </c>
      <c r="AU166" s="71">
        <v>0</v>
      </c>
      <c r="AV166" s="71">
        <v>0</v>
      </c>
      <c r="AW166" s="71">
        <v>0</v>
      </c>
      <c r="AX166" s="71">
        <v>0</v>
      </c>
      <c r="AY166" s="71">
        <v>0</v>
      </c>
      <c r="AZ166" s="71">
        <v>0</v>
      </c>
      <c r="BA166" s="71">
        <v>0</v>
      </c>
      <c r="BB166" s="71">
        <v>0</v>
      </c>
      <c r="BC166" s="71">
        <v>0</v>
      </c>
    </row>
    <row r="167" spans="1:55" x14ac:dyDescent="0.25">
      <c r="A167" t="s">
        <v>38</v>
      </c>
      <c r="B167" s="71" t="s">
        <v>540</v>
      </c>
      <c r="C167" s="71" t="s">
        <v>54</v>
      </c>
      <c r="D167" s="71" t="s">
        <v>53</v>
      </c>
      <c r="E167" s="24">
        <v>45536</v>
      </c>
      <c r="F167" s="71" t="s">
        <v>448</v>
      </c>
      <c r="G167" s="71">
        <v>392</v>
      </c>
      <c r="H167" s="71">
        <v>230</v>
      </c>
      <c r="I167" s="71">
        <v>111</v>
      </c>
      <c r="J167" s="71">
        <v>363</v>
      </c>
      <c r="K167" s="71">
        <v>170</v>
      </c>
      <c r="L167" s="71">
        <v>81</v>
      </c>
      <c r="M167" s="71">
        <v>33</v>
      </c>
      <c r="N167">
        <v>10</v>
      </c>
      <c r="O167" s="71">
        <v>234</v>
      </c>
      <c r="P167" s="71">
        <v>243</v>
      </c>
      <c r="Q167" s="71">
        <v>196</v>
      </c>
      <c r="R167" s="71">
        <v>379</v>
      </c>
      <c r="S167" s="71">
        <v>229</v>
      </c>
      <c r="T167" s="71">
        <v>251</v>
      </c>
      <c r="U167" s="71">
        <v>209</v>
      </c>
      <c r="V167" s="71">
        <v>262</v>
      </c>
      <c r="W167" s="71">
        <v>139</v>
      </c>
      <c r="X167" s="71">
        <v>112</v>
      </c>
      <c r="Y167" s="71">
        <v>392</v>
      </c>
      <c r="Z167" s="71">
        <v>363</v>
      </c>
      <c r="AA167" s="71">
        <v>152</v>
      </c>
      <c r="AB167" s="71">
        <v>119</v>
      </c>
      <c r="AC167">
        <v>45</v>
      </c>
      <c r="AD167">
        <v>37</v>
      </c>
      <c r="AE167">
        <v>9</v>
      </c>
      <c r="AF167">
        <v>0</v>
      </c>
      <c r="AG167" s="71">
        <v>0</v>
      </c>
      <c r="AH167" s="71">
        <v>0</v>
      </c>
      <c r="AI167" s="71">
        <v>0</v>
      </c>
      <c r="AJ167" s="71">
        <v>0</v>
      </c>
      <c r="AK167" s="71">
        <v>0</v>
      </c>
      <c r="AL167" s="71">
        <v>0</v>
      </c>
      <c r="AM167" s="71">
        <v>0</v>
      </c>
      <c r="AN167" s="71">
        <v>0</v>
      </c>
      <c r="AO167" s="71">
        <v>0</v>
      </c>
      <c r="AP167" s="71">
        <v>0</v>
      </c>
      <c r="AQ167" s="71">
        <v>0</v>
      </c>
      <c r="AR167" s="71">
        <v>0</v>
      </c>
      <c r="AS167" s="71">
        <v>0</v>
      </c>
      <c r="AT167" s="71">
        <v>0</v>
      </c>
      <c r="AU167" s="71">
        <v>0</v>
      </c>
      <c r="AV167" s="71">
        <v>0</v>
      </c>
      <c r="AW167" s="71">
        <v>0</v>
      </c>
      <c r="AX167" s="71">
        <v>0</v>
      </c>
      <c r="AY167" s="71">
        <v>0</v>
      </c>
      <c r="AZ167" s="71">
        <v>0</v>
      </c>
      <c r="BA167" s="71">
        <v>0</v>
      </c>
      <c r="BB167" s="71">
        <v>0</v>
      </c>
      <c r="BC167" s="71">
        <v>0</v>
      </c>
    </row>
    <row r="168" spans="1:55" x14ac:dyDescent="0.25">
      <c r="A168" t="s">
        <v>38</v>
      </c>
      <c r="B168" s="71" t="s">
        <v>540</v>
      </c>
      <c r="C168" s="71" t="s">
        <v>54</v>
      </c>
      <c r="D168" s="71" t="s">
        <v>53</v>
      </c>
      <c r="E168" s="24">
        <v>45566</v>
      </c>
      <c r="F168" s="71" t="s">
        <v>448</v>
      </c>
      <c r="G168" s="71">
        <v>396</v>
      </c>
      <c r="H168" s="71">
        <v>261</v>
      </c>
      <c r="I168" s="71">
        <v>131</v>
      </c>
      <c r="J168" s="71">
        <v>367</v>
      </c>
      <c r="K168" s="71">
        <v>170</v>
      </c>
      <c r="L168" s="71">
        <v>91</v>
      </c>
      <c r="M168" s="71">
        <v>33</v>
      </c>
      <c r="N168">
        <v>10</v>
      </c>
      <c r="O168" s="71">
        <v>260</v>
      </c>
      <c r="P168" s="71">
        <v>267</v>
      </c>
      <c r="Q168" s="71">
        <v>231</v>
      </c>
      <c r="R168" s="71">
        <v>386</v>
      </c>
      <c r="S168" s="71">
        <v>257</v>
      </c>
      <c r="T168" s="71">
        <v>283</v>
      </c>
      <c r="U168" s="71">
        <v>234</v>
      </c>
      <c r="V168" s="71">
        <v>286</v>
      </c>
      <c r="W168" s="71">
        <v>160</v>
      </c>
      <c r="X168" s="71">
        <v>144</v>
      </c>
      <c r="Y168" s="71">
        <v>396</v>
      </c>
      <c r="Z168" s="71">
        <v>367</v>
      </c>
      <c r="AA168" s="71">
        <v>156</v>
      </c>
      <c r="AB168" s="71">
        <v>123</v>
      </c>
      <c r="AC168">
        <v>45</v>
      </c>
      <c r="AD168">
        <v>37</v>
      </c>
      <c r="AE168">
        <v>9</v>
      </c>
      <c r="AF168">
        <v>0</v>
      </c>
      <c r="AG168" s="71">
        <v>0</v>
      </c>
      <c r="AH168" s="71">
        <v>0</v>
      </c>
      <c r="AI168" s="71">
        <v>0</v>
      </c>
      <c r="AJ168" s="71">
        <v>0</v>
      </c>
      <c r="AK168" s="71">
        <v>0</v>
      </c>
      <c r="AL168" s="71">
        <v>0</v>
      </c>
      <c r="AM168" s="71">
        <v>0</v>
      </c>
      <c r="AN168" s="71">
        <v>0</v>
      </c>
      <c r="AO168" s="71">
        <v>0</v>
      </c>
      <c r="AP168" s="71">
        <v>0</v>
      </c>
      <c r="AQ168" s="71">
        <v>0</v>
      </c>
      <c r="AR168" s="71">
        <v>0</v>
      </c>
      <c r="AS168" s="71">
        <v>0</v>
      </c>
      <c r="AT168" s="71">
        <v>0</v>
      </c>
      <c r="AU168" s="71">
        <v>0</v>
      </c>
      <c r="AV168" s="71">
        <v>0</v>
      </c>
      <c r="AW168" s="71">
        <v>0</v>
      </c>
      <c r="AX168" s="71">
        <v>0</v>
      </c>
      <c r="AY168" s="71">
        <v>0</v>
      </c>
      <c r="AZ168" s="71">
        <v>0</v>
      </c>
      <c r="BA168" s="71">
        <v>0</v>
      </c>
      <c r="BB168" s="71">
        <v>0</v>
      </c>
      <c r="BC168" s="71">
        <v>0</v>
      </c>
    </row>
    <row r="169" spans="1:55" x14ac:dyDescent="0.25">
      <c r="A169" t="s">
        <v>38</v>
      </c>
      <c r="B169" s="71" t="s">
        <v>540</v>
      </c>
      <c r="C169" s="71" t="s">
        <v>104</v>
      </c>
      <c r="D169" s="71" t="s">
        <v>103</v>
      </c>
      <c r="E169" s="24">
        <v>45413</v>
      </c>
      <c r="F169" s="71" t="s">
        <v>449</v>
      </c>
      <c r="G169" s="71">
        <v>656</v>
      </c>
      <c r="H169" s="71">
        <v>103</v>
      </c>
      <c r="I169" s="71">
        <v>65</v>
      </c>
      <c r="J169" s="71">
        <v>567</v>
      </c>
      <c r="K169" s="71">
        <v>344</v>
      </c>
      <c r="L169" s="71">
        <v>74</v>
      </c>
      <c r="M169" s="71">
        <v>79</v>
      </c>
      <c r="N169">
        <v>11</v>
      </c>
      <c r="O169" s="71">
        <v>136</v>
      </c>
      <c r="P169" s="71">
        <v>137</v>
      </c>
      <c r="Q169" s="71">
        <v>79</v>
      </c>
      <c r="R169" s="71">
        <v>530</v>
      </c>
      <c r="S169" s="71">
        <v>93</v>
      </c>
      <c r="T169" s="71">
        <v>117</v>
      </c>
      <c r="U169" s="71">
        <v>109</v>
      </c>
      <c r="V169" s="71">
        <v>198</v>
      </c>
      <c r="W169" s="71">
        <v>34</v>
      </c>
      <c r="X169" s="71">
        <v>49</v>
      </c>
      <c r="Y169" s="71">
        <v>656</v>
      </c>
      <c r="Z169" s="71">
        <v>567</v>
      </c>
      <c r="AA169" s="71">
        <v>387</v>
      </c>
      <c r="AB169" s="71">
        <v>280</v>
      </c>
      <c r="AC169">
        <v>116</v>
      </c>
      <c r="AD169">
        <v>65</v>
      </c>
      <c r="AE169">
        <v>30</v>
      </c>
      <c r="AF169">
        <v>0</v>
      </c>
      <c r="AG169" s="71">
        <v>0</v>
      </c>
      <c r="AH169" s="71">
        <v>0</v>
      </c>
      <c r="AI169" s="71">
        <v>0</v>
      </c>
      <c r="AJ169" s="71">
        <v>0</v>
      </c>
      <c r="AK169" s="71">
        <v>0</v>
      </c>
      <c r="AL169" s="71">
        <v>0</v>
      </c>
      <c r="AM169" s="71">
        <v>0</v>
      </c>
      <c r="AN169" s="71">
        <v>0</v>
      </c>
      <c r="AO169" s="71">
        <v>0</v>
      </c>
      <c r="AP169" s="71">
        <v>0</v>
      </c>
      <c r="AQ169" s="71">
        <v>0</v>
      </c>
      <c r="AR169" s="71">
        <v>0</v>
      </c>
      <c r="AS169" s="71">
        <v>0</v>
      </c>
      <c r="AT169" s="71">
        <v>0</v>
      </c>
      <c r="AU169" s="71">
        <v>0</v>
      </c>
      <c r="AV169" s="71">
        <v>0</v>
      </c>
      <c r="AW169" s="71">
        <v>0</v>
      </c>
      <c r="AX169" s="71">
        <v>0</v>
      </c>
      <c r="AY169" s="71">
        <v>0</v>
      </c>
      <c r="AZ169" s="71">
        <v>0</v>
      </c>
      <c r="BA169" s="71">
        <v>0</v>
      </c>
      <c r="BB169" s="71">
        <v>0</v>
      </c>
      <c r="BC169" s="71">
        <v>0</v>
      </c>
    </row>
    <row r="170" spans="1:55" x14ac:dyDescent="0.25">
      <c r="A170" t="s">
        <v>38</v>
      </c>
      <c r="B170" s="71" t="s">
        <v>540</v>
      </c>
      <c r="C170" s="71" t="s">
        <v>104</v>
      </c>
      <c r="D170" s="71" t="s">
        <v>103</v>
      </c>
      <c r="E170" s="24">
        <v>45444</v>
      </c>
      <c r="F170" s="71" t="s">
        <v>449</v>
      </c>
      <c r="G170" s="71">
        <v>657</v>
      </c>
      <c r="H170" s="71">
        <v>130</v>
      </c>
      <c r="I170" s="71">
        <v>82</v>
      </c>
      <c r="J170" s="71">
        <v>568</v>
      </c>
      <c r="K170" s="71">
        <v>345</v>
      </c>
      <c r="L170" s="71">
        <v>74</v>
      </c>
      <c r="M170" s="71">
        <v>79</v>
      </c>
      <c r="N170">
        <v>11</v>
      </c>
      <c r="O170" s="71">
        <v>166</v>
      </c>
      <c r="P170" s="71">
        <v>175</v>
      </c>
      <c r="Q170" s="71">
        <v>101</v>
      </c>
      <c r="R170" s="71">
        <v>540</v>
      </c>
      <c r="S170" s="71">
        <v>123</v>
      </c>
      <c r="T170" s="71">
        <v>148</v>
      </c>
      <c r="U170" s="71">
        <v>138</v>
      </c>
      <c r="V170" s="71">
        <v>198</v>
      </c>
      <c r="W170" s="71">
        <v>47</v>
      </c>
      <c r="X170" s="71">
        <v>75</v>
      </c>
      <c r="Y170" s="71">
        <v>657</v>
      </c>
      <c r="Z170" s="71">
        <v>568</v>
      </c>
      <c r="AA170" s="71">
        <v>387</v>
      </c>
      <c r="AB170" s="71">
        <v>280</v>
      </c>
      <c r="AC170">
        <v>117</v>
      </c>
      <c r="AD170">
        <v>65</v>
      </c>
      <c r="AE170">
        <v>35</v>
      </c>
      <c r="AF170">
        <v>0</v>
      </c>
      <c r="AG170" s="71">
        <v>0</v>
      </c>
      <c r="AH170" s="71">
        <v>0</v>
      </c>
      <c r="AI170" s="71">
        <v>0</v>
      </c>
      <c r="AJ170" s="71">
        <v>0</v>
      </c>
      <c r="AK170" s="71">
        <v>0</v>
      </c>
      <c r="AL170" s="71">
        <v>0</v>
      </c>
      <c r="AM170" s="71">
        <v>0</v>
      </c>
      <c r="AN170" s="71">
        <v>0</v>
      </c>
      <c r="AO170" s="71">
        <v>0</v>
      </c>
      <c r="AP170" s="71">
        <v>0</v>
      </c>
      <c r="AQ170" s="71">
        <v>0</v>
      </c>
      <c r="AR170" s="71">
        <v>0</v>
      </c>
      <c r="AS170" s="71">
        <v>0</v>
      </c>
      <c r="AT170" s="71">
        <v>0</v>
      </c>
      <c r="AU170" s="71">
        <v>0</v>
      </c>
      <c r="AV170" s="71">
        <v>0</v>
      </c>
      <c r="AW170" s="71">
        <v>0</v>
      </c>
      <c r="AX170" s="71">
        <v>0</v>
      </c>
      <c r="AY170" s="71">
        <v>0</v>
      </c>
      <c r="AZ170" s="71">
        <v>0</v>
      </c>
      <c r="BA170" s="71">
        <v>0</v>
      </c>
      <c r="BB170" s="71">
        <v>0</v>
      </c>
      <c r="BC170" s="71">
        <v>0</v>
      </c>
    </row>
    <row r="171" spans="1:55" x14ac:dyDescent="0.25">
      <c r="A171" t="s">
        <v>38</v>
      </c>
      <c r="B171" s="71" t="s">
        <v>540</v>
      </c>
      <c r="C171" s="71" t="s">
        <v>104</v>
      </c>
      <c r="D171" s="71" t="s">
        <v>103</v>
      </c>
      <c r="E171" s="24">
        <v>45474</v>
      </c>
      <c r="F171" s="71" t="s">
        <v>449</v>
      </c>
      <c r="G171" s="71">
        <v>660</v>
      </c>
      <c r="H171" s="71">
        <v>167</v>
      </c>
      <c r="I171" s="71">
        <v>112</v>
      </c>
      <c r="J171" s="71">
        <v>571</v>
      </c>
      <c r="K171" s="71">
        <v>347</v>
      </c>
      <c r="L171" s="71">
        <v>100</v>
      </c>
      <c r="M171" s="71">
        <v>80</v>
      </c>
      <c r="N171">
        <v>17</v>
      </c>
      <c r="O171" s="71">
        <v>212</v>
      </c>
      <c r="P171" s="71">
        <v>239</v>
      </c>
      <c r="Q171" s="71">
        <v>143</v>
      </c>
      <c r="R171" s="71">
        <v>556</v>
      </c>
      <c r="S171" s="71">
        <v>179</v>
      </c>
      <c r="T171" s="71">
        <v>197</v>
      </c>
      <c r="U171" s="71">
        <v>187</v>
      </c>
      <c r="V171" s="71">
        <v>262</v>
      </c>
      <c r="W171" s="71">
        <v>89</v>
      </c>
      <c r="X171" s="71">
        <v>116</v>
      </c>
      <c r="Y171" s="71">
        <v>660</v>
      </c>
      <c r="Z171" s="71">
        <v>571</v>
      </c>
      <c r="AA171" s="71">
        <v>388</v>
      </c>
      <c r="AB171" s="71">
        <v>291</v>
      </c>
      <c r="AC171">
        <v>119</v>
      </c>
      <c r="AD171">
        <v>68</v>
      </c>
      <c r="AE171">
        <v>35</v>
      </c>
      <c r="AF171">
        <v>0</v>
      </c>
      <c r="AG171" s="71">
        <v>0</v>
      </c>
      <c r="AH171" s="71">
        <v>0</v>
      </c>
      <c r="AI171" s="71">
        <v>0</v>
      </c>
      <c r="AJ171" s="71">
        <v>0</v>
      </c>
      <c r="AK171" s="71">
        <v>0</v>
      </c>
      <c r="AL171" s="71">
        <v>0</v>
      </c>
      <c r="AM171" s="71">
        <v>0</v>
      </c>
      <c r="AN171" s="71">
        <v>0</v>
      </c>
      <c r="AO171" s="71">
        <v>0</v>
      </c>
      <c r="AP171" s="71">
        <v>0</v>
      </c>
      <c r="AQ171" s="71">
        <v>0</v>
      </c>
      <c r="AR171" s="71">
        <v>0</v>
      </c>
      <c r="AS171" s="71">
        <v>0</v>
      </c>
      <c r="AT171" s="71">
        <v>0</v>
      </c>
      <c r="AU171" s="71">
        <v>0</v>
      </c>
      <c r="AV171" s="71">
        <v>0</v>
      </c>
      <c r="AW171" s="71">
        <v>0</v>
      </c>
      <c r="AX171" s="71">
        <v>0</v>
      </c>
      <c r="AY171" s="71">
        <v>0</v>
      </c>
      <c r="AZ171" s="71">
        <v>0</v>
      </c>
      <c r="BA171" s="71">
        <v>0</v>
      </c>
      <c r="BB171" s="71">
        <v>0</v>
      </c>
      <c r="BC171" s="71">
        <v>0</v>
      </c>
    </row>
    <row r="172" spans="1:55" x14ac:dyDescent="0.25">
      <c r="A172" t="s">
        <v>38</v>
      </c>
      <c r="B172" s="71" t="s">
        <v>540</v>
      </c>
      <c r="C172" s="71" t="s">
        <v>104</v>
      </c>
      <c r="D172" s="71" t="s">
        <v>103</v>
      </c>
      <c r="E172" s="24">
        <v>45505</v>
      </c>
      <c r="F172" s="71" t="s">
        <v>449</v>
      </c>
      <c r="G172" s="71">
        <v>670</v>
      </c>
      <c r="H172" s="71">
        <v>223</v>
      </c>
      <c r="I172" s="71">
        <v>146</v>
      </c>
      <c r="J172" s="71">
        <v>581</v>
      </c>
      <c r="K172" s="71">
        <v>348</v>
      </c>
      <c r="L172" s="71">
        <v>144</v>
      </c>
      <c r="M172" s="71">
        <v>81</v>
      </c>
      <c r="N172">
        <v>25</v>
      </c>
      <c r="O172" s="71">
        <v>276</v>
      </c>
      <c r="P172" s="71">
        <v>319</v>
      </c>
      <c r="Q172" s="71">
        <v>199</v>
      </c>
      <c r="R172" s="71">
        <v>580</v>
      </c>
      <c r="S172" s="71">
        <v>260</v>
      </c>
      <c r="T172" s="71">
        <v>264</v>
      </c>
      <c r="U172" s="71">
        <v>250</v>
      </c>
      <c r="V172" s="71">
        <v>350</v>
      </c>
      <c r="W172" s="71">
        <v>132</v>
      </c>
      <c r="X172" s="71">
        <v>161</v>
      </c>
      <c r="Y172" s="71">
        <v>669</v>
      </c>
      <c r="Z172" s="71">
        <v>580</v>
      </c>
      <c r="AA172" s="71">
        <v>397</v>
      </c>
      <c r="AB172" s="71">
        <v>303</v>
      </c>
      <c r="AC172">
        <v>120</v>
      </c>
      <c r="AD172">
        <v>71</v>
      </c>
      <c r="AE172">
        <v>35</v>
      </c>
      <c r="AF172">
        <v>0</v>
      </c>
      <c r="AG172" s="71">
        <v>0</v>
      </c>
      <c r="AH172" s="71">
        <v>0</v>
      </c>
      <c r="AI172" s="71">
        <v>0</v>
      </c>
      <c r="AJ172" s="71">
        <v>0</v>
      </c>
      <c r="AK172" s="71">
        <v>0</v>
      </c>
      <c r="AL172" s="71">
        <v>0</v>
      </c>
      <c r="AM172" s="71">
        <v>0</v>
      </c>
      <c r="AN172" s="71">
        <v>0</v>
      </c>
      <c r="AO172" s="71">
        <v>0</v>
      </c>
      <c r="AP172" s="71">
        <v>0</v>
      </c>
      <c r="AQ172" s="71">
        <v>0</v>
      </c>
      <c r="AR172" s="71">
        <v>0</v>
      </c>
      <c r="AS172" s="71">
        <v>0</v>
      </c>
      <c r="AT172" s="71">
        <v>0</v>
      </c>
      <c r="AU172" s="71">
        <v>0</v>
      </c>
      <c r="AV172" s="71">
        <v>0</v>
      </c>
      <c r="AW172" s="71">
        <v>0</v>
      </c>
      <c r="AX172" s="71">
        <v>0</v>
      </c>
      <c r="AY172" s="71">
        <v>0</v>
      </c>
      <c r="AZ172" s="71">
        <v>0</v>
      </c>
      <c r="BA172" s="71">
        <v>0</v>
      </c>
      <c r="BB172" s="71">
        <v>0</v>
      </c>
      <c r="BC172" s="71">
        <v>0</v>
      </c>
    </row>
    <row r="173" spans="1:55" x14ac:dyDescent="0.25">
      <c r="A173" t="s">
        <v>38</v>
      </c>
      <c r="B173" s="71" t="s">
        <v>540</v>
      </c>
      <c r="C173" s="71" t="s">
        <v>104</v>
      </c>
      <c r="D173" s="71" t="s">
        <v>103</v>
      </c>
      <c r="E173" s="24">
        <v>45536</v>
      </c>
      <c r="F173" s="71" t="s">
        <v>449</v>
      </c>
      <c r="G173" s="71">
        <v>679</v>
      </c>
      <c r="H173" s="71">
        <v>303</v>
      </c>
      <c r="I173" s="71">
        <v>206</v>
      </c>
      <c r="J173" s="71">
        <v>593</v>
      </c>
      <c r="K173" s="71">
        <v>357</v>
      </c>
      <c r="L173" s="71">
        <v>187</v>
      </c>
      <c r="M173" s="71">
        <v>85</v>
      </c>
      <c r="N173">
        <v>30</v>
      </c>
      <c r="O173" s="71">
        <v>370</v>
      </c>
      <c r="P173" s="71">
        <v>383</v>
      </c>
      <c r="Q173" s="71">
        <v>255</v>
      </c>
      <c r="R173" s="71">
        <v>614</v>
      </c>
      <c r="S173" s="71">
        <v>326</v>
      </c>
      <c r="T173" s="71">
        <v>357</v>
      </c>
      <c r="U173" s="71">
        <v>340</v>
      </c>
      <c r="V173" s="71">
        <v>431</v>
      </c>
      <c r="W173" s="71">
        <v>182</v>
      </c>
      <c r="X173" s="71">
        <v>189</v>
      </c>
      <c r="Y173" s="71">
        <v>678</v>
      </c>
      <c r="Z173" s="71">
        <v>592</v>
      </c>
      <c r="AA173" s="71">
        <v>401</v>
      </c>
      <c r="AB173" s="71">
        <v>311</v>
      </c>
      <c r="AC173">
        <v>121</v>
      </c>
      <c r="AD173">
        <v>75</v>
      </c>
      <c r="AE173">
        <v>36</v>
      </c>
      <c r="AF173">
        <v>0</v>
      </c>
      <c r="AG173" s="71">
        <v>0</v>
      </c>
      <c r="AH173" s="71">
        <v>0</v>
      </c>
      <c r="AI173" s="71">
        <v>0</v>
      </c>
      <c r="AJ173" s="71">
        <v>0</v>
      </c>
      <c r="AK173" s="71">
        <v>0</v>
      </c>
      <c r="AL173" s="71">
        <v>0</v>
      </c>
      <c r="AM173" s="71">
        <v>0</v>
      </c>
      <c r="AN173" s="71">
        <v>0</v>
      </c>
      <c r="AO173" s="71">
        <v>0</v>
      </c>
      <c r="AP173" s="71">
        <v>0</v>
      </c>
      <c r="AQ173" s="71">
        <v>0</v>
      </c>
      <c r="AR173" s="71">
        <v>0</v>
      </c>
      <c r="AS173" s="71">
        <v>0</v>
      </c>
      <c r="AT173" s="71">
        <v>0</v>
      </c>
      <c r="AU173" s="71">
        <v>0</v>
      </c>
      <c r="AV173" s="71">
        <v>0</v>
      </c>
      <c r="AW173" s="71">
        <v>0</v>
      </c>
      <c r="AX173" s="71">
        <v>0</v>
      </c>
      <c r="AY173" s="71">
        <v>0</v>
      </c>
      <c r="AZ173" s="71">
        <v>0</v>
      </c>
      <c r="BA173" s="71">
        <v>0</v>
      </c>
      <c r="BB173" s="71">
        <v>0</v>
      </c>
      <c r="BC173" s="71">
        <v>0</v>
      </c>
    </row>
    <row r="174" spans="1:55" x14ac:dyDescent="0.25">
      <c r="A174" t="s">
        <v>38</v>
      </c>
      <c r="B174" s="71" t="s">
        <v>540</v>
      </c>
      <c r="C174" s="71" t="s">
        <v>104</v>
      </c>
      <c r="D174" s="71" t="s">
        <v>103</v>
      </c>
      <c r="E174" s="24">
        <v>45566</v>
      </c>
      <c r="F174" s="71" t="s">
        <v>449</v>
      </c>
      <c r="G174" s="71">
        <v>700</v>
      </c>
      <c r="H174" s="71">
        <v>378</v>
      </c>
      <c r="I174" s="71">
        <v>258</v>
      </c>
      <c r="J174" s="71">
        <v>615</v>
      </c>
      <c r="K174" s="71">
        <v>365</v>
      </c>
      <c r="L174" s="71">
        <v>219</v>
      </c>
      <c r="M174" s="71">
        <v>84</v>
      </c>
      <c r="N174">
        <v>33</v>
      </c>
      <c r="O174" s="71">
        <v>450</v>
      </c>
      <c r="P174" s="71">
        <v>458</v>
      </c>
      <c r="Q174" s="71">
        <v>335</v>
      </c>
      <c r="R174" s="71">
        <v>642</v>
      </c>
      <c r="S174" s="71">
        <v>390</v>
      </c>
      <c r="T174" s="71">
        <v>441</v>
      </c>
      <c r="U174" s="71">
        <v>418</v>
      </c>
      <c r="V174" s="71">
        <v>491</v>
      </c>
      <c r="W174" s="71">
        <v>256</v>
      </c>
      <c r="X174" s="71">
        <v>220</v>
      </c>
      <c r="Y174" s="71">
        <v>699</v>
      </c>
      <c r="Z174" s="71">
        <v>614</v>
      </c>
      <c r="AA174" s="71">
        <v>419</v>
      </c>
      <c r="AB174" s="71">
        <v>332</v>
      </c>
      <c r="AC174">
        <v>121</v>
      </c>
      <c r="AD174">
        <v>78</v>
      </c>
      <c r="AE174">
        <v>40</v>
      </c>
      <c r="AF174">
        <v>0</v>
      </c>
      <c r="AG174" s="71">
        <v>0</v>
      </c>
      <c r="AH174" s="71">
        <v>0</v>
      </c>
      <c r="AI174" s="71">
        <v>0</v>
      </c>
      <c r="AJ174" s="71">
        <v>0</v>
      </c>
      <c r="AK174" s="71">
        <v>0</v>
      </c>
      <c r="AL174" s="71">
        <v>0</v>
      </c>
      <c r="AM174" s="71">
        <v>0</v>
      </c>
      <c r="AN174" s="71">
        <v>0</v>
      </c>
      <c r="AO174" s="71">
        <v>0</v>
      </c>
      <c r="AP174" s="71">
        <v>0</v>
      </c>
      <c r="AQ174" s="71">
        <v>0</v>
      </c>
      <c r="AR174" s="71">
        <v>0</v>
      </c>
      <c r="AS174" s="71">
        <v>0</v>
      </c>
      <c r="AT174" s="71">
        <v>0</v>
      </c>
      <c r="AU174" s="71">
        <v>0</v>
      </c>
      <c r="AV174" s="71">
        <v>0</v>
      </c>
      <c r="AW174" s="71">
        <v>0</v>
      </c>
      <c r="AX174" s="71">
        <v>0</v>
      </c>
      <c r="AY174" s="71">
        <v>0</v>
      </c>
      <c r="AZ174" s="71">
        <v>0</v>
      </c>
      <c r="BA174" s="71">
        <v>0</v>
      </c>
      <c r="BB174" s="71">
        <v>0</v>
      </c>
      <c r="BC174" s="71">
        <v>0</v>
      </c>
    </row>
    <row r="175" spans="1:55" x14ac:dyDescent="0.25">
      <c r="A175" t="s">
        <v>38</v>
      </c>
      <c r="B175" s="71" t="s">
        <v>540</v>
      </c>
      <c r="C175" s="71" t="s">
        <v>74</v>
      </c>
      <c r="D175" s="71" t="s">
        <v>73</v>
      </c>
      <c r="E175" s="24">
        <v>45413</v>
      </c>
      <c r="F175" s="71" t="s">
        <v>450</v>
      </c>
      <c r="G175" s="71">
        <v>210</v>
      </c>
      <c r="H175" s="71">
        <v>28</v>
      </c>
      <c r="I175" s="71">
        <v>16</v>
      </c>
      <c r="J175" s="71">
        <v>178</v>
      </c>
      <c r="K175" s="71">
        <v>90</v>
      </c>
      <c r="L175" s="71">
        <v>18</v>
      </c>
      <c r="M175" s="71">
        <v>13</v>
      </c>
      <c r="N175">
        <v>2</v>
      </c>
      <c r="O175" s="71">
        <v>33</v>
      </c>
      <c r="P175" s="71">
        <v>26</v>
      </c>
      <c r="Q175" s="71">
        <v>22</v>
      </c>
      <c r="R175" s="71">
        <v>191</v>
      </c>
      <c r="S175" s="71">
        <v>25</v>
      </c>
      <c r="T175" s="71">
        <v>33</v>
      </c>
      <c r="U175" s="71">
        <v>30</v>
      </c>
      <c r="V175" s="71">
        <v>45</v>
      </c>
      <c r="W175" s="71">
        <v>13</v>
      </c>
      <c r="X175" s="71">
        <v>10</v>
      </c>
      <c r="Y175" s="71">
        <v>210</v>
      </c>
      <c r="Z175" s="71">
        <v>178</v>
      </c>
      <c r="AA175" s="71">
        <v>111</v>
      </c>
      <c r="AB175" s="71">
        <v>41</v>
      </c>
      <c r="AC175">
        <v>12</v>
      </c>
      <c r="AD175">
        <v>5</v>
      </c>
      <c r="AE175">
        <v>15</v>
      </c>
      <c r="AF175">
        <v>0</v>
      </c>
      <c r="AG175" s="71">
        <v>0</v>
      </c>
      <c r="AH175" s="71">
        <v>0</v>
      </c>
      <c r="AI175" s="71">
        <v>0</v>
      </c>
      <c r="AJ175" s="71">
        <v>0</v>
      </c>
      <c r="AK175" s="71">
        <v>0</v>
      </c>
      <c r="AL175" s="71">
        <v>0</v>
      </c>
      <c r="AM175" s="71">
        <v>0</v>
      </c>
      <c r="AN175" s="71">
        <v>0</v>
      </c>
      <c r="AO175" s="71">
        <v>0</v>
      </c>
      <c r="AP175" s="71">
        <v>0</v>
      </c>
      <c r="AQ175" s="71">
        <v>0</v>
      </c>
      <c r="AR175" s="71">
        <v>0</v>
      </c>
      <c r="AS175" s="71">
        <v>0</v>
      </c>
      <c r="AT175" s="71">
        <v>0</v>
      </c>
      <c r="AU175" s="71">
        <v>0</v>
      </c>
      <c r="AV175" s="71">
        <v>0</v>
      </c>
      <c r="AW175" s="71">
        <v>0</v>
      </c>
      <c r="AX175" s="71">
        <v>0</v>
      </c>
      <c r="AY175" s="71">
        <v>0</v>
      </c>
      <c r="AZ175" s="71">
        <v>0</v>
      </c>
      <c r="BA175" s="71">
        <v>0</v>
      </c>
      <c r="BB175" s="71">
        <v>0</v>
      </c>
      <c r="BC175" s="71">
        <v>0</v>
      </c>
    </row>
    <row r="176" spans="1:55" x14ac:dyDescent="0.25">
      <c r="A176" t="s">
        <v>38</v>
      </c>
      <c r="B176" s="71" t="s">
        <v>540</v>
      </c>
      <c r="C176" s="71" t="s">
        <v>74</v>
      </c>
      <c r="D176" s="71" t="s">
        <v>73</v>
      </c>
      <c r="E176" s="24">
        <v>45444</v>
      </c>
      <c r="F176" s="71" t="s">
        <v>450</v>
      </c>
      <c r="G176" s="71">
        <v>215</v>
      </c>
      <c r="H176" s="71">
        <v>49</v>
      </c>
      <c r="I176" s="71">
        <v>28</v>
      </c>
      <c r="J176" s="71">
        <v>183</v>
      </c>
      <c r="K176" s="71">
        <v>100</v>
      </c>
      <c r="L176" s="71">
        <v>31</v>
      </c>
      <c r="M176" s="71">
        <v>13</v>
      </c>
      <c r="N176">
        <v>2</v>
      </c>
      <c r="O176" s="71">
        <v>60</v>
      </c>
      <c r="P176" s="71">
        <v>45</v>
      </c>
      <c r="Q176" s="71">
        <v>39</v>
      </c>
      <c r="R176" s="71">
        <v>198</v>
      </c>
      <c r="S176" s="71">
        <v>43</v>
      </c>
      <c r="T176" s="71">
        <v>60</v>
      </c>
      <c r="U176" s="71">
        <v>56</v>
      </c>
      <c r="V176" s="71">
        <v>71</v>
      </c>
      <c r="W176" s="71">
        <v>26</v>
      </c>
      <c r="X176" s="71">
        <v>23</v>
      </c>
      <c r="Y176" s="71">
        <v>215</v>
      </c>
      <c r="Z176" s="71">
        <v>183</v>
      </c>
      <c r="AA176" s="71">
        <v>114</v>
      </c>
      <c r="AB176" s="71">
        <v>71</v>
      </c>
      <c r="AC176">
        <v>13</v>
      </c>
      <c r="AD176">
        <v>6</v>
      </c>
      <c r="AE176">
        <v>17</v>
      </c>
      <c r="AF176">
        <v>0</v>
      </c>
      <c r="AG176" s="71">
        <v>0</v>
      </c>
      <c r="AH176" s="71">
        <v>0</v>
      </c>
      <c r="AI176" s="71">
        <v>0</v>
      </c>
      <c r="AJ176" s="71">
        <v>0</v>
      </c>
      <c r="AK176" s="71">
        <v>0</v>
      </c>
      <c r="AL176" s="71">
        <v>0</v>
      </c>
      <c r="AM176" s="71">
        <v>0</v>
      </c>
      <c r="AN176" s="71">
        <v>0</v>
      </c>
      <c r="AO176" s="71">
        <v>0</v>
      </c>
      <c r="AP176" s="71">
        <v>0</v>
      </c>
      <c r="AQ176" s="71">
        <v>0</v>
      </c>
      <c r="AR176" s="71">
        <v>0</v>
      </c>
      <c r="AS176" s="71">
        <v>0</v>
      </c>
      <c r="AT176" s="71">
        <v>0</v>
      </c>
      <c r="AU176" s="71">
        <v>0</v>
      </c>
      <c r="AV176" s="71">
        <v>0</v>
      </c>
      <c r="AW176" s="71">
        <v>0</v>
      </c>
      <c r="AX176" s="71">
        <v>0</v>
      </c>
      <c r="AY176" s="71">
        <v>0</v>
      </c>
      <c r="AZ176" s="71">
        <v>0</v>
      </c>
      <c r="BA176" s="71">
        <v>0</v>
      </c>
      <c r="BB176" s="71">
        <v>0</v>
      </c>
      <c r="BC176" s="71">
        <v>0</v>
      </c>
    </row>
    <row r="177" spans="1:55" x14ac:dyDescent="0.25">
      <c r="A177" t="s">
        <v>38</v>
      </c>
      <c r="B177" s="71" t="s">
        <v>540</v>
      </c>
      <c r="C177" s="71" t="s">
        <v>74</v>
      </c>
      <c r="D177" s="71" t="s">
        <v>73</v>
      </c>
      <c r="E177" s="24">
        <v>45474</v>
      </c>
      <c r="F177" s="71" t="s">
        <v>450</v>
      </c>
      <c r="G177" s="71">
        <v>219</v>
      </c>
      <c r="H177" s="71">
        <v>68</v>
      </c>
      <c r="I177" s="71">
        <v>41</v>
      </c>
      <c r="J177" s="71">
        <v>185</v>
      </c>
      <c r="K177" s="71">
        <v>102</v>
      </c>
      <c r="L177" s="71">
        <v>40</v>
      </c>
      <c r="M177" s="71">
        <v>12</v>
      </c>
      <c r="N177">
        <v>2</v>
      </c>
      <c r="O177" s="71">
        <v>79</v>
      </c>
      <c r="P177" s="71">
        <v>69</v>
      </c>
      <c r="Q177" s="71">
        <v>51</v>
      </c>
      <c r="R177" s="71">
        <v>204</v>
      </c>
      <c r="S177" s="71">
        <v>56</v>
      </c>
      <c r="T177" s="71">
        <v>83</v>
      </c>
      <c r="U177" s="71">
        <v>70</v>
      </c>
      <c r="V177" s="71">
        <v>103</v>
      </c>
      <c r="W177" s="71">
        <v>35</v>
      </c>
      <c r="X177" s="71">
        <v>29</v>
      </c>
      <c r="Y177" s="71">
        <v>219</v>
      </c>
      <c r="Z177" s="71">
        <v>185</v>
      </c>
      <c r="AA177" s="71">
        <v>117</v>
      </c>
      <c r="AB177" s="71">
        <v>81</v>
      </c>
      <c r="AC177">
        <v>11</v>
      </c>
      <c r="AD177">
        <v>5</v>
      </c>
      <c r="AE177">
        <v>19</v>
      </c>
      <c r="AF177">
        <v>0</v>
      </c>
      <c r="AG177" s="71">
        <v>0</v>
      </c>
      <c r="AH177" s="71">
        <v>0</v>
      </c>
      <c r="AI177" s="71">
        <v>0</v>
      </c>
      <c r="AJ177" s="71">
        <v>0</v>
      </c>
      <c r="AK177" s="71">
        <v>0</v>
      </c>
      <c r="AL177" s="71">
        <v>0</v>
      </c>
      <c r="AM177" s="71">
        <v>0</v>
      </c>
      <c r="AN177" s="71">
        <v>0</v>
      </c>
      <c r="AO177" s="71">
        <v>0</v>
      </c>
      <c r="AP177" s="71">
        <v>0</v>
      </c>
      <c r="AQ177" s="71">
        <v>0</v>
      </c>
      <c r="AR177" s="71">
        <v>0</v>
      </c>
      <c r="AS177" s="71">
        <v>0</v>
      </c>
      <c r="AT177" s="71">
        <v>0</v>
      </c>
      <c r="AU177" s="71">
        <v>0</v>
      </c>
      <c r="AV177" s="71">
        <v>0</v>
      </c>
      <c r="AW177" s="71">
        <v>0</v>
      </c>
      <c r="AX177" s="71">
        <v>0</v>
      </c>
      <c r="AY177" s="71">
        <v>0</v>
      </c>
      <c r="AZ177" s="71">
        <v>0</v>
      </c>
      <c r="BA177" s="71">
        <v>0</v>
      </c>
      <c r="BB177" s="71">
        <v>0</v>
      </c>
      <c r="BC177" s="71">
        <v>0</v>
      </c>
    </row>
    <row r="178" spans="1:55" x14ac:dyDescent="0.25">
      <c r="A178" t="s">
        <v>38</v>
      </c>
      <c r="B178" s="71" t="s">
        <v>540</v>
      </c>
      <c r="C178" s="71" t="s">
        <v>74</v>
      </c>
      <c r="D178" s="71" t="s">
        <v>73</v>
      </c>
      <c r="E178" s="24">
        <v>45505</v>
      </c>
      <c r="F178" s="71" t="s">
        <v>450</v>
      </c>
      <c r="G178" s="71">
        <v>223</v>
      </c>
      <c r="H178" s="71">
        <v>113</v>
      </c>
      <c r="I178" s="71">
        <v>63</v>
      </c>
      <c r="J178" s="71">
        <v>189</v>
      </c>
      <c r="K178" s="71">
        <v>103</v>
      </c>
      <c r="L178" s="71">
        <v>54</v>
      </c>
      <c r="M178" s="71">
        <v>13</v>
      </c>
      <c r="N178">
        <v>4</v>
      </c>
      <c r="O178" s="71">
        <v>132</v>
      </c>
      <c r="P178" s="71">
        <v>115</v>
      </c>
      <c r="Q178" s="71">
        <v>87</v>
      </c>
      <c r="R178" s="71">
        <v>214</v>
      </c>
      <c r="S178" s="71">
        <v>103</v>
      </c>
      <c r="T178" s="71">
        <v>135</v>
      </c>
      <c r="U178" s="71">
        <v>124</v>
      </c>
      <c r="V178" s="71">
        <v>143</v>
      </c>
      <c r="W178" s="71">
        <v>70</v>
      </c>
      <c r="X178" s="71">
        <v>38</v>
      </c>
      <c r="Y178" s="71">
        <v>223</v>
      </c>
      <c r="Z178" s="71">
        <v>189</v>
      </c>
      <c r="AA178" s="71">
        <v>123</v>
      </c>
      <c r="AB178" s="71">
        <v>88</v>
      </c>
      <c r="AC178">
        <v>11</v>
      </c>
      <c r="AD178">
        <v>5</v>
      </c>
      <c r="AE178">
        <v>19</v>
      </c>
      <c r="AF178">
        <v>0</v>
      </c>
      <c r="AG178" s="71">
        <v>0</v>
      </c>
      <c r="AH178" s="71">
        <v>0</v>
      </c>
      <c r="AI178" s="71">
        <v>0</v>
      </c>
      <c r="AJ178" s="71">
        <v>0</v>
      </c>
      <c r="AK178" s="71">
        <v>0</v>
      </c>
      <c r="AL178" s="71">
        <v>0</v>
      </c>
      <c r="AM178" s="71">
        <v>0</v>
      </c>
      <c r="AN178" s="71">
        <v>0</v>
      </c>
      <c r="AO178" s="71">
        <v>0</v>
      </c>
      <c r="AP178" s="71">
        <v>0</v>
      </c>
      <c r="AQ178" s="71">
        <v>0</v>
      </c>
      <c r="AR178" s="71">
        <v>0</v>
      </c>
      <c r="AS178" s="71">
        <v>0</v>
      </c>
      <c r="AT178" s="71">
        <v>0</v>
      </c>
      <c r="AU178" s="71">
        <v>0</v>
      </c>
      <c r="AV178" s="71">
        <v>0</v>
      </c>
      <c r="AW178" s="71">
        <v>0</v>
      </c>
      <c r="AX178" s="71">
        <v>0</v>
      </c>
      <c r="AY178" s="71">
        <v>0</v>
      </c>
      <c r="AZ178" s="71">
        <v>0</v>
      </c>
      <c r="BA178" s="71">
        <v>0</v>
      </c>
      <c r="BB178" s="71">
        <v>0</v>
      </c>
      <c r="BC178" s="71">
        <v>0</v>
      </c>
    </row>
    <row r="179" spans="1:55" x14ac:dyDescent="0.25">
      <c r="A179" t="s">
        <v>38</v>
      </c>
      <c r="B179" s="71" t="s">
        <v>540</v>
      </c>
      <c r="C179" s="71" t="s">
        <v>74</v>
      </c>
      <c r="D179" s="71" t="s">
        <v>73</v>
      </c>
      <c r="E179" s="24">
        <v>45536</v>
      </c>
      <c r="F179" s="71" t="s">
        <v>450</v>
      </c>
      <c r="G179" s="71">
        <v>224</v>
      </c>
      <c r="H179" s="71">
        <v>130</v>
      </c>
      <c r="I179" s="71">
        <v>70</v>
      </c>
      <c r="J179" s="71">
        <v>192</v>
      </c>
      <c r="K179" s="71">
        <v>104</v>
      </c>
      <c r="L179" s="71">
        <v>61</v>
      </c>
      <c r="M179" s="71">
        <v>15</v>
      </c>
      <c r="N179">
        <v>5</v>
      </c>
      <c r="O179" s="71">
        <v>152</v>
      </c>
      <c r="P179" s="71">
        <v>137</v>
      </c>
      <c r="Q179" s="71">
        <v>100</v>
      </c>
      <c r="R179" s="71">
        <v>219</v>
      </c>
      <c r="S179" s="71">
        <v>124</v>
      </c>
      <c r="T179" s="71">
        <v>154</v>
      </c>
      <c r="U179" s="71">
        <v>145</v>
      </c>
      <c r="V179" s="71">
        <v>161</v>
      </c>
      <c r="W179" s="71">
        <v>81</v>
      </c>
      <c r="X179" s="71">
        <v>41</v>
      </c>
      <c r="Y179" s="71">
        <v>224</v>
      </c>
      <c r="Z179" s="71">
        <v>192</v>
      </c>
      <c r="AA179" s="71">
        <v>125</v>
      </c>
      <c r="AB179" s="71">
        <v>94</v>
      </c>
      <c r="AC179">
        <v>11</v>
      </c>
      <c r="AD179">
        <v>5</v>
      </c>
      <c r="AE179">
        <v>18</v>
      </c>
      <c r="AF179">
        <v>0</v>
      </c>
      <c r="AG179" s="71">
        <v>0</v>
      </c>
      <c r="AH179" s="71">
        <v>0</v>
      </c>
      <c r="AI179" s="71">
        <v>0</v>
      </c>
      <c r="AJ179" s="71">
        <v>0</v>
      </c>
      <c r="AK179" s="71">
        <v>0</v>
      </c>
      <c r="AL179" s="71">
        <v>0</v>
      </c>
      <c r="AM179" s="71">
        <v>0</v>
      </c>
      <c r="AN179" s="71">
        <v>0</v>
      </c>
      <c r="AO179" s="71">
        <v>0</v>
      </c>
      <c r="AP179" s="71">
        <v>0</v>
      </c>
      <c r="AQ179" s="71">
        <v>0</v>
      </c>
      <c r="AR179" s="71">
        <v>0</v>
      </c>
      <c r="AS179" s="71">
        <v>0</v>
      </c>
      <c r="AT179" s="71">
        <v>0</v>
      </c>
      <c r="AU179" s="71">
        <v>0</v>
      </c>
      <c r="AV179" s="71">
        <v>0</v>
      </c>
      <c r="AW179" s="71">
        <v>0</v>
      </c>
      <c r="AX179" s="71">
        <v>0</v>
      </c>
      <c r="AY179" s="71">
        <v>0</v>
      </c>
      <c r="AZ179" s="71">
        <v>0</v>
      </c>
      <c r="BA179" s="71">
        <v>0</v>
      </c>
      <c r="BB179" s="71">
        <v>0</v>
      </c>
      <c r="BC179" s="71">
        <v>0</v>
      </c>
    </row>
    <row r="180" spans="1:55" x14ac:dyDescent="0.25">
      <c r="A180" t="s">
        <v>38</v>
      </c>
      <c r="B180" s="71" t="s">
        <v>540</v>
      </c>
      <c r="C180" s="71" t="s">
        <v>74</v>
      </c>
      <c r="D180" s="71" t="s">
        <v>73</v>
      </c>
      <c r="E180" s="24">
        <v>45566</v>
      </c>
      <c r="F180" s="71" t="s">
        <v>450</v>
      </c>
      <c r="G180" s="71">
        <v>235</v>
      </c>
      <c r="H180" s="71">
        <v>157</v>
      </c>
      <c r="I180" s="71">
        <v>85</v>
      </c>
      <c r="J180" s="71">
        <v>200</v>
      </c>
      <c r="K180" s="71">
        <v>105</v>
      </c>
      <c r="L180" s="71">
        <v>68</v>
      </c>
      <c r="M180" s="71">
        <v>15</v>
      </c>
      <c r="N180">
        <v>6</v>
      </c>
      <c r="O180" s="71">
        <v>183</v>
      </c>
      <c r="P180" s="71">
        <v>175</v>
      </c>
      <c r="Q180" s="71">
        <v>127</v>
      </c>
      <c r="R180" s="71">
        <v>231</v>
      </c>
      <c r="S180" s="71">
        <v>163</v>
      </c>
      <c r="T180" s="71">
        <v>185</v>
      </c>
      <c r="U180" s="71">
        <v>176</v>
      </c>
      <c r="V180" s="71">
        <v>197</v>
      </c>
      <c r="W180" s="71">
        <v>106</v>
      </c>
      <c r="X180" s="71">
        <v>46</v>
      </c>
      <c r="Y180" s="71">
        <v>235</v>
      </c>
      <c r="Z180" s="71">
        <v>200</v>
      </c>
      <c r="AA180" s="71">
        <v>130</v>
      </c>
      <c r="AB180" s="71">
        <v>98</v>
      </c>
      <c r="AC180">
        <v>11</v>
      </c>
      <c r="AD180">
        <v>5</v>
      </c>
      <c r="AE180">
        <v>19</v>
      </c>
      <c r="AF180">
        <v>1</v>
      </c>
      <c r="AG180" s="71">
        <v>0</v>
      </c>
      <c r="AH180" s="71">
        <v>1</v>
      </c>
      <c r="AI180" s="71">
        <v>0</v>
      </c>
      <c r="AJ180" s="71">
        <v>0</v>
      </c>
      <c r="AK180" s="71">
        <v>0</v>
      </c>
      <c r="AL180" s="71">
        <v>0</v>
      </c>
      <c r="AM180" s="71">
        <v>0</v>
      </c>
      <c r="AN180" s="71">
        <v>0</v>
      </c>
      <c r="AO180" s="71">
        <v>0</v>
      </c>
      <c r="AP180" s="71">
        <v>0</v>
      </c>
      <c r="AQ180" s="71">
        <v>0</v>
      </c>
      <c r="AR180" s="71">
        <v>0</v>
      </c>
      <c r="AS180" s="71">
        <v>0</v>
      </c>
      <c r="AT180" s="71">
        <v>1</v>
      </c>
      <c r="AU180" s="71">
        <v>1</v>
      </c>
      <c r="AV180" s="71">
        <v>1</v>
      </c>
      <c r="AW180" s="71">
        <v>1</v>
      </c>
      <c r="AX180" s="71">
        <v>1</v>
      </c>
      <c r="AY180" s="71">
        <v>1</v>
      </c>
      <c r="AZ180" s="71">
        <v>1</v>
      </c>
      <c r="BA180" s="71">
        <v>0</v>
      </c>
      <c r="BB180" s="71">
        <v>1</v>
      </c>
      <c r="BC180" s="71">
        <v>1</v>
      </c>
    </row>
    <row r="181" spans="1:55" x14ac:dyDescent="0.25">
      <c r="A181" t="s">
        <v>38</v>
      </c>
      <c r="B181" s="71" t="s">
        <v>540</v>
      </c>
      <c r="C181" s="71" t="s">
        <v>92</v>
      </c>
      <c r="D181" s="71" t="s">
        <v>91</v>
      </c>
      <c r="E181" s="24">
        <v>45413</v>
      </c>
      <c r="F181" s="71" t="s">
        <v>451</v>
      </c>
      <c r="G181" s="71">
        <v>736</v>
      </c>
      <c r="H181" s="71">
        <v>67</v>
      </c>
      <c r="I181" s="71">
        <v>36</v>
      </c>
      <c r="J181" s="71">
        <v>650</v>
      </c>
      <c r="K181" s="71">
        <v>235</v>
      </c>
      <c r="L181" s="71">
        <v>28</v>
      </c>
      <c r="M181" s="71">
        <v>38</v>
      </c>
      <c r="N181">
        <v>1</v>
      </c>
      <c r="O181" s="71">
        <v>85</v>
      </c>
      <c r="P181" s="71">
        <v>77</v>
      </c>
      <c r="Q181" s="71">
        <v>35</v>
      </c>
      <c r="R181" s="71">
        <v>663</v>
      </c>
      <c r="S181" s="71">
        <v>67</v>
      </c>
      <c r="T181" s="71">
        <v>89</v>
      </c>
      <c r="U181" s="71">
        <v>66</v>
      </c>
      <c r="V181" s="71">
        <v>104</v>
      </c>
      <c r="W181" s="71">
        <v>26</v>
      </c>
      <c r="X181" s="71">
        <v>33</v>
      </c>
      <c r="Y181" s="71">
        <v>736</v>
      </c>
      <c r="Z181" s="71">
        <v>650</v>
      </c>
      <c r="AA181" s="71">
        <v>261</v>
      </c>
      <c r="AB181" s="71">
        <v>128</v>
      </c>
      <c r="AC181">
        <v>68</v>
      </c>
      <c r="AD181">
        <v>32</v>
      </c>
      <c r="AE181">
        <v>55</v>
      </c>
      <c r="AF181">
        <v>0</v>
      </c>
      <c r="AG181" s="71">
        <v>0</v>
      </c>
      <c r="AH181" s="71">
        <v>0</v>
      </c>
      <c r="AI181" s="71">
        <v>0</v>
      </c>
      <c r="AJ181" s="71">
        <v>0</v>
      </c>
      <c r="AK181" s="71">
        <v>0</v>
      </c>
      <c r="AL181" s="71">
        <v>0</v>
      </c>
      <c r="AM181" s="71">
        <v>0</v>
      </c>
      <c r="AN181" s="71">
        <v>0</v>
      </c>
      <c r="AO181" s="71">
        <v>0</v>
      </c>
      <c r="AP181" s="71">
        <v>0</v>
      </c>
      <c r="AQ181" s="71">
        <v>0</v>
      </c>
      <c r="AR181" s="71">
        <v>0</v>
      </c>
      <c r="AS181" s="71">
        <v>0</v>
      </c>
      <c r="AT181" s="71">
        <v>0</v>
      </c>
      <c r="AU181" s="71">
        <v>0</v>
      </c>
      <c r="AV181" s="71">
        <v>0</v>
      </c>
      <c r="AW181" s="71">
        <v>0</v>
      </c>
      <c r="AX181" s="71">
        <v>0</v>
      </c>
      <c r="AY181" s="71">
        <v>0</v>
      </c>
      <c r="AZ181" s="71">
        <v>0</v>
      </c>
      <c r="BA181" s="71">
        <v>0</v>
      </c>
      <c r="BB181" s="71">
        <v>0</v>
      </c>
      <c r="BC181" s="71">
        <v>0</v>
      </c>
    </row>
    <row r="182" spans="1:55" x14ac:dyDescent="0.25">
      <c r="A182" t="s">
        <v>38</v>
      </c>
      <c r="B182" s="71" t="s">
        <v>540</v>
      </c>
      <c r="C182" s="71" t="s">
        <v>92</v>
      </c>
      <c r="D182" s="71" t="s">
        <v>91</v>
      </c>
      <c r="E182" s="24">
        <v>45444</v>
      </c>
      <c r="F182" s="71" t="s">
        <v>451</v>
      </c>
      <c r="G182" s="71">
        <v>747</v>
      </c>
      <c r="H182" s="71">
        <v>144</v>
      </c>
      <c r="I182" s="71">
        <v>74</v>
      </c>
      <c r="J182" s="71">
        <v>661</v>
      </c>
      <c r="K182" s="71">
        <v>237</v>
      </c>
      <c r="L182" s="71">
        <v>52</v>
      </c>
      <c r="M182" s="71">
        <v>39</v>
      </c>
      <c r="N182">
        <v>1</v>
      </c>
      <c r="O182" s="71">
        <v>169</v>
      </c>
      <c r="P182" s="71">
        <v>156</v>
      </c>
      <c r="Q182" s="71">
        <v>88</v>
      </c>
      <c r="R182" s="71">
        <v>679</v>
      </c>
      <c r="S182" s="71">
        <v>135</v>
      </c>
      <c r="T182" s="71">
        <v>178</v>
      </c>
      <c r="U182" s="71">
        <v>134</v>
      </c>
      <c r="V182" s="71">
        <v>193</v>
      </c>
      <c r="W182" s="71">
        <v>67</v>
      </c>
      <c r="X182" s="71">
        <v>64</v>
      </c>
      <c r="Y182" s="71">
        <v>747</v>
      </c>
      <c r="Z182" s="71">
        <v>661</v>
      </c>
      <c r="AA182" s="71">
        <v>267</v>
      </c>
      <c r="AB182" s="71">
        <v>177</v>
      </c>
      <c r="AC182">
        <v>68</v>
      </c>
      <c r="AD182">
        <v>41</v>
      </c>
      <c r="AE182">
        <v>57</v>
      </c>
      <c r="AF182">
        <v>0</v>
      </c>
      <c r="AG182" s="71">
        <v>0</v>
      </c>
      <c r="AH182" s="71">
        <v>0</v>
      </c>
      <c r="AI182" s="71">
        <v>0</v>
      </c>
      <c r="AJ182" s="71">
        <v>0</v>
      </c>
      <c r="AK182" s="71">
        <v>0</v>
      </c>
      <c r="AL182" s="71">
        <v>0</v>
      </c>
      <c r="AM182" s="71">
        <v>0</v>
      </c>
      <c r="AN182" s="71">
        <v>0</v>
      </c>
      <c r="AO182" s="71">
        <v>0</v>
      </c>
      <c r="AP182" s="71">
        <v>0</v>
      </c>
      <c r="AQ182" s="71">
        <v>0</v>
      </c>
      <c r="AR182" s="71">
        <v>0</v>
      </c>
      <c r="AS182" s="71">
        <v>0</v>
      </c>
      <c r="AT182" s="71">
        <v>0</v>
      </c>
      <c r="AU182" s="71">
        <v>0</v>
      </c>
      <c r="AV182" s="71">
        <v>0</v>
      </c>
      <c r="AW182" s="71">
        <v>0</v>
      </c>
      <c r="AX182" s="71">
        <v>0</v>
      </c>
      <c r="AY182" s="71">
        <v>0</v>
      </c>
      <c r="AZ182" s="71">
        <v>0</v>
      </c>
      <c r="BA182" s="71">
        <v>0</v>
      </c>
      <c r="BB182" s="71">
        <v>0</v>
      </c>
      <c r="BC182" s="71">
        <v>0</v>
      </c>
    </row>
    <row r="183" spans="1:55" x14ac:dyDescent="0.25">
      <c r="A183" t="s">
        <v>38</v>
      </c>
      <c r="B183" s="71" t="s">
        <v>540</v>
      </c>
      <c r="C183" s="71" t="s">
        <v>92</v>
      </c>
      <c r="D183" s="71" t="s">
        <v>91</v>
      </c>
      <c r="E183" s="24">
        <v>45474</v>
      </c>
      <c r="F183" s="71" t="s">
        <v>451</v>
      </c>
      <c r="G183" s="71">
        <v>761</v>
      </c>
      <c r="H183" s="71">
        <v>224</v>
      </c>
      <c r="I183" s="71">
        <v>124</v>
      </c>
      <c r="J183" s="71">
        <v>675</v>
      </c>
      <c r="K183" s="71">
        <v>241</v>
      </c>
      <c r="L183" s="71">
        <v>70</v>
      </c>
      <c r="M183" s="71">
        <v>38</v>
      </c>
      <c r="N183">
        <v>6</v>
      </c>
      <c r="O183" s="71">
        <v>253</v>
      </c>
      <c r="P183" s="71">
        <v>223</v>
      </c>
      <c r="Q183" s="71">
        <v>144</v>
      </c>
      <c r="R183" s="71">
        <v>698</v>
      </c>
      <c r="S183" s="71">
        <v>188</v>
      </c>
      <c r="T183" s="71">
        <v>270</v>
      </c>
      <c r="U183" s="71">
        <v>203</v>
      </c>
      <c r="V183" s="71">
        <v>273</v>
      </c>
      <c r="W183" s="71">
        <v>97</v>
      </c>
      <c r="X183" s="71">
        <v>102</v>
      </c>
      <c r="Y183" s="71">
        <v>761</v>
      </c>
      <c r="Z183" s="71">
        <v>675</v>
      </c>
      <c r="AA183" s="71">
        <v>272</v>
      </c>
      <c r="AB183" s="71">
        <v>196</v>
      </c>
      <c r="AC183">
        <v>72</v>
      </c>
      <c r="AD183">
        <v>48</v>
      </c>
      <c r="AE183">
        <v>56</v>
      </c>
      <c r="AF183">
        <v>0</v>
      </c>
      <c r="AG183" s="71">
        <v>0</v>
      </c>
      <c r="AH183" s="71">
        <v>0</v>
      </c>
      <c r="AI183" s="71">
        <v>0</v>
      </c>
      <c r="AJ183" s="71">
        <v>0</v>
      </c>
      <c r="AK183" s="71">
        <v>0</v>
      </c>
      <c r="AL183" s="71">
        <v>0</v>
      </c>
      <c r="AM183" s="71">
        <v>0</v>
      </c>
      <c r="AN183" s="71">
        <v>0</v>
      </c>
      <c r="AO183" s="71">
        <v>0</v>
      </c>
      <c r="AP183" s="71">
        <v>0</v>
      </c>
      <c r="AQ183" s="71">
        <v>0</v>
      </c>
      <c r="AR183" s="71">
        <v>0</v>
      </c>
      <c r="AS183" s="71">
        <v>0</v>
      </c>
      <c r="AT183" s="71">
        <v>0</v>
      </c>
      <c r="AU183" s="71">
        <v>0</v>
      </c>
      <c r="AV183" s="71">
        <v>0</v>
      </c>
      <c r="AW183" s="71">
        <v>0</v>
      </c>
      <c r="AX183" s="71">
        <v>0</v>
      </c>
      <c r="AY183" s="71">
        <v>0</v>
      </c>
      <c r="AZ183" s="71">
        <v>0</v>
      </c>
      <c r="BA183" s="71">
        <v>0</v>
      </c>
      <c r="BB183" s="71">
        <v>0</v>
      </c>
      <c r="BC183" s="71">
        <v>0</v>
      </c>
    </row>
    <row r="184" spans="1:55" x14ac:dyDescent="0.25">
      <c r="A184" t="s">
        <v>38</v>
      </c>
      <c r="B184" s="71" t="s">
        <v>540</v>
      </c>
      <c r="C184" s="71" t="s">
        <v>92</v>
      </c>
      <c r="D184" s="71" t="s">
        <v>91</v>
      </c>
      <c r="E184" s="24">
        <v>45505</v>
      </c>
      <c r="F184" s="71" t="s">
        <v>451</v>
      </c>
      <c r="G184" s="71">
        <v>770</v>
      </c>
      <c r="H184" s="71">
        <v>291</v>
      </c>
      <c r="I184" s="71">
        <v>159</v>
      </c>
      <c r="J184" s="71">
        <v>685</v>
      </c>
      <c r="K184" s="71">
        <v>246</v>
      </c>
      <c r="L184" s="71">
        <v>102</v>
      </c>
      <c r="M184" s="71">
        <v>41</v>
      </c>
      <c r="N184">
        <v>8</v>
      </c>
      <c r="O184" s="71">
        <v>324</v>
      </c>
      <c r="P184" s="71">
        <v>296</v>
      </c>
      <c r="Q184" s="71">
        <v>229</v>
      </c>
      <c r="R184" s="71">
        <v>712</v>
      </c>
      <c r="S184" s="71">
        <v>261</v>
      </c>
      <c r="T184" s="71">
        <v>346</v>
      </c>
      <c r="U184" s="71">
        <v>266</v>
      </c>
      <c r="V184" s="71">
        <v>350</v>
      </c>
      <c r="W184" s="71">
        <v>142</v>
      </c>
      <c r="X184" s="71">
        <v>140</v>
      </c>
      <c r="Y184" s="71">
        <v>770</v>
      </c>
      <c r="Z184" s="71">
        <v>685</v>
      </c>
      <c r="AA184" s="71">
        <v>275</v>
      </c>
      <c r="AB184" s="71">
        <v>204</v>
      </c>
      <c r="AC184">
        <v>76</v>
      </c>
      <c r="AD184">
        <v>49</v>
      </c>
      <c r="AE184">
        <v>56</v>
      </c>
      <c r="AF184">
        <v>0</v>
      </c>
      <c r="AG184" s="71">
        <v>0</v>
      </c>
      <c r="AH184" s="71">
        <v>0</v>
      </c>
      <c r="AI184" s="71">
        <v>0</v>
      </c>
      <c r="AJ184" s="71">
        <v>0</v>
      </c>
      <c r="AK184" s="71">
        <v>0</v>
      </c>
      <c r="AL184" s="71">
        <v>0</v>
      </c>
      <c r="AM184" s="71">
        <v>0</v>
      </c>
      <c r="AN184" s="71">
        <v>0</v>
      </c>
      <c r="AO184" s="71">
        <v>0</v>
      </c>
      <c r="AP184" s="71">
        <v>0</v>
      </c>
      <c r="AQ184" s="71">
        <v>0</v>
      </c>
      <c r="AR184" s="71">
        <v>0</v>
      </c>
      <c r="AS184" s="71">
        <v>0</v>
      </c>
      <c r="AT184" s="71">
        <v>0</v>
      </c>
      <c r="AU184" s="71">
        <v>0</v>
      </c>
      <c r="AV184" s="71">
        <v>0</v>
      </c>
      <c r="AW184" s="71">
        <v>0</v>
      </c>
      <c r="AX184" s="71">
        <v>0</v>
      </c>
      <c r="AY184" s="71">
        <v>0</v>
      </c>
      <c r="AZ184" s="71">
        <v>0</v>
      </c>
      <c r="BA184" s="71">
        <v>0</v>
      </c>
      <c r="BB184" s="71">
        <v>0</v>
      </c>
      <c r="BC184" s="71">
        <v>0</v>
      </c>
    </row>
    <row r="185" spans="1:55" x14ac:dyDescent="0.25">
      <c r="A185" t="s">
        <v>38</v>
      </c>
      <c r="B185" s="71" t="s">
        <v>540</v>
      </c>
      <c r="C185" s="71" t="s">
        <v>92</v>
      </c>
      <c r="D185" s="71" t="s">
        <v>91</v>
      </c>
      <c r="E185" s="24">
        <v>45536</v>
      </c>
      <c r="F185" s="71" t="s">
        <v>451</v>
      </c>
      <c r="G185" s="71">
        <v>773</v>
      </c>
      <c r="H185" s="71">
        <v>373</v>
      </c>
      <c r="I185" s="71">
        <v>192</v>
      </c>
      <c r="J185" s="71">
        <v>688</v>
      </c>
      <c r="K185" s="71">
        <v>248</v>
      </c>
      <c r="L185" s="71">
        <v>132</v>
      </c>
      <c r="M185" s="71">
        <v>42</v>
      </c>
      <c r="N185">
        <v>11</v>
      </c>
      <c r="O185" s="71">
        <v>406</v>
      </c>
      <c r="P185" s="71">
        <v>383</v>
      </c>
      <c r="Q185" s="71">
        <v>282</v>
      </c>
      <c r="R185" s="71">
        <v>725</v>
      </c>
      <c r="S185" s="71">
        <v>347</v>
      </c>
      <c r="T185" s="71">
        <v>431</v>
      </c>
      <c r="U185" s="71">
        <v>348</v>
      </c>
      <c r="V185" s="71">
        <v>429</v>
      </c>
      <c r="W185" s="71">
        <v>205</v>
      </c>
      <c r="X185" s="71">
        <v>183</v>
      </c>
      <c r="Y185" s="71">
        <v>772</v>
      </c>
      <c r="Z185" s="71">
        <v>687</v>
      </c>
      <c r="AA185" s="71">
        <v>274</v>
      </c>
      <c r="AB185" s="71">
        <v>212</v>
      </c>
      <c r="AC185">
        <v>76</v>
      </c>
      <c r="AD185">
        <v>51</v>
      </c>
      <c r="AE185">
        <v>55</v>
      </c>
      <c r="AF185">
        <v>0</v>
      </c>
      <c r="AG185" s="71">
        <v>0</v>
      </c>
      <c r="AH185" s="71">
        <v>0</v>
      </c>
      <c r="AI185" s="71">
        <v>0</v>
      </c>
      <c r="AJ185" s="71">
        <v>0</v>
      </c>
      <c r="AK185" s="71">
        <v>0</v>
      </c>
      <c r="AL185" s="71">
        <v>0</v>
      </c>
      <c r="AM185" s="71">
        <v>0</v>
      </c>
      <c r="AN185" s="71">
        <v>0</v>
      </c>
      <c r="AO185" s="71">
        <v>0</v>
      </c>
      <c r="AP185" s="71">
        <v>0</v>
      </c>
      <c r="AQ185" s="71">
        <v>0</v>
      </c>
      <c r="AR185" s="71">
        <v>0</v>
      </c>
      <c r="AS185" s="71">
        <v>0</v>
      </c>
      <c r="AT185" s="71">
        <v>0</v>
      </c>
      <c r="AU185" s="71">
        <v>0</v>
      </c>
      <c r="AV185" s="71">
        <v>0</v>
      </c>
      <c r="AW185" s="71">
        <v>0</v>
      </c>
      <c r="AX185" s="71">
        <v>0</v>
      </c>
      <c r="AY185" s="71">
        <v>0</v>
      </c>
      <c r="AZ185" s="71">
        <v>0</v>
      </c>
      <c r="BA185" s="71">
        <v>0</v>
      </c>
      <c r="BB185" s="71">
        <v>0</v>
      </c>
      <c r="BC185" s="71">
        <v>0</v>
      </c>
    </row>
    <row r="186" spans="1:55" x14ac:dyDescent="0.25">
      <c r="A186" t="s">
        <v>38</v>
      </c>
      <c r="B186" s="71" t="s">
        <v>540</v>
      </c>
      <c r="C186" s="71" t="s">
        <v>92</v>
      </c>
      <c r="D186" s="71" t="s">
        <v>91</v>
      </c>
      <c r="E186" s="24">
        <v>45566</v>
      </c>
      <c r="F186" s="71" t="s">
        <v>451</v>
      </c>
      <c r="G186" s="71">
        <v>785</v>
      </c>
      <c r="H186" s="71">
        <v>455</v>
      </c>
      <c r="I186" s="71">
        <v>251</v>
      </c>
      <c r="J186" s="71">
        <v>701</v>
      </c>
      <c r="K186" s="71">
        <v>251</v>
      </c>
      <c r="L186" s="71">
        <v>154</v>
      </c>
      <c r="M186" s="71">
        <v>42</v>
      </c>
      <c r="N186">
        <v>15</v>
      </c>
      <c r="O186" s="71">
        <v>495</v>
      </c>
      <c r="P186" s="71">
        <v>486</v>
      </c>
      <c r="Q186" s="71">
        <v>364</v>
      </c>
      <c r="R186" s="71">
        <v>749</v>
      </c>
      <c r="S186" s="71">
        <v>448</v>
      </c>
      <c r="T186" s="71">
        <v>516</v>
      </c>
      <c r="U186" s="71">
        <v>440</v>
      </c>
      <c r="V186" s="71">
        <v>532</v>
      </c>
      <c r="W186" s="71">
        <v>293</v>
      </c>
      <c r="X186" s="71">
        <v>256</v>
      </c>
      <c r="Y186" s="71">
        <v>784</v>
      </c>
      <c r="Z186" s="71">
        <v>700</v>
      </c>
      <c r="AA186" s="71">
        <v>280</v>
      </c>
      <c r="AB186" s="71">
        <v>220</v>
      </c>
      <c r="AC186">
        <v>78</v>
      </c>
      <c r="AD186">
        <v>52</v>
      </c>
      <c r="AE186">
        <v>57</v>
      </c>
      <c r="AF186">
        <v>0</v>
      </c>
      <c r="AG186" s="71">
        <v>0</v>
      </c>
      <c r="AH186" s="71">
        <v>0</v>
      </c>
      <c r="AI186" s="71">
        <v>0</v>
      </c>
      <c r="AJ186" s="71">
        <v>0</v>
      </c>
      <c r="AK186" s="71">
        <v>0</v>
      </c>
      <c r="AL186" s="71">
        <v>0</v>
      </c>
      <c r="AM186" s="71">
        <v>0</v>
      </c>
      <c r="AN186" s="71">
        <v>0</v>
      </c>
      <c r="AO186" s="71">
        <v>0</v>
      </c>
      <c r="AP186" s="71">
        <v>0</v>
      </c>
      <c r="AQ186" s="71">
        <v>0</v>
      </c>
      <c r="AR186" s="71">
        <v>0</v>
      </c>
      <c r="AS186" s="71">
        <v>0</v>
      </c>
      <c r="AT186" s="71">
        <v>0</v>
      </c>
      <c r="AU186" s="71">
        <v>0</v>
      </c>
      <c r="AV186" s="71">
        <v>0</v>
      </c>
      <c r="AW186" s="71">
        <v>0</v>
      </c>
      <c r="AX186" s="71">
        <v>0</v>
      </c>
      <c r="AY186" s="71">
        <v>0</v>
      </c>
      <c r="AZ186" s="71">
        <v>0</v>
      </c>
      <c r="BA186" s="71">
        <v>0</v>
      </c>
      <c r="BB186" s="71">
        <v>0</v>
      </c>
      <c r="BC186" s="71">
        <v>0</v>
      </c>
    </row>
    <row r="187" spans="1:55" x14ac:dyDescent="0.25">
      <c r="A187" t="s">
        <v>38</v>
      </c>
      <c r="B187" s="71" t="s">
        <v>540</v>
      </c>
      <c r="C187" s="71" t="s">
        <v>82</v>
      </c>
      <c r="D187" s="71" t="s">
        <v>81</v>
      </c>
      <c r="E187" s="24">
        <v>45413</v>
      </c>
      <c r="F187" s="71" t="s">
        <v>452</v>
      </c>
      <c r="G187" s="71">
        <v>1063</v>
      </c>
      <c r="H187" s="71">
        <v>115</v>
      </c>
      <c r="I187" s="71">
        <v>49</v>
      </c>
      <c r="J187" s="71">
        <v>932</v>
      </c>
      <c r="K187" s="71">
        <v>422</v>
      </c>
      <c r="L187" s="71">
        <v>81</v>
      </c>
      <c r="M187" s="71">
        <v>47</v>
      </c>
      <c r="N187">
        <v>1</v>
      </c>
      <c r="O187" s="71">
        <v>157</v>
      </c>
      <c r="P187" s="71">
        <v>193</v>
      </c>
      <c r="Q187" s="71">
        <v>86</v>
      </c>
      <c r="R187" s="71">
        <v>969</v>
      </c>
      <c r="S187" s="71">
        <v>215</v>
      </c>
      <c r="T187" s="71">
        <v>139</v>
      </c>
      <c r="U187" s="71">
        <v>115</v>
      </c>
      <c r="V187" s="71">
        <v>249</v>
      </c>
      <c r="W187" s="71">
        <v>47</v>
      </c>
      <c r="X187" s="71">
        <v>60</v>
      </c>
      <c r="Y187" s="71">
        <v>1063</v>
      </c>
      <c r="Z187" s="71">
        <v>932</v>
      </c>
      <c r="AA187" s="71">
        <v>419</v>
      </c>
      <c r="AB187" s="71">
        <v>154</v>
      </c>
      <c r="AC187">
        <v>121</v>
      </c>
      <c r="AD187">
        <v>46</v>
      </c>
      <c r="AE187">
        <v>61</v>
      </c>
      <c r="AF187">
        <v>0</v>
      </c>
      <c r="AG187" s="71">
        <v>0</v>
      </c>
      <c r="AH187" s="71">
        <v>0</v>
      </c>
      <c r="AI187" s="71">
        <v>0</v>
      </c>
      <c r="AJ187" s="71">
        <v>0</v>
      </c>
      <c r="AK187" s="71">
        <v>0</v>
      </c>
      <c r="AL187" s="71">
        <v>0</v>
      </c>
      <c r="AM187" s="71">
        <v>0</v>
      </c>
      <c r="AN187" s="71">
        <v>0</v>
      </c>
      <c r="AO187" s="71">
        <v>0</v>
      </c>
      <c r="AP187" s="71">
        <v>0</v>
      </c>
      <c r="AQ187" s="71">
        <v>0</v>
      </c>
      <c r="AR187" s="71">
        <v>0</v>
      </c>
      <c r="AS187" s="71">
        <v>0</v>
      </c>
      <c r="AT187" s="71">
        <v>0</v>
      </c>
      <c r="AU187" s="71">
        <v>0</v>
      </c>
      <c r="AV187" s="71">
        <v>0</v>
      </c>
      <c r="AW187" s="71">
        <v>0</v>
      </c>
      <c r="AX187" s="71">
        <v>0</v>
      </c>
      <c r="AY187" s="71">
        <v>0</v>
      </c>
      <c r="AZ187" s="71">
        <v>0</v>
      </c>
      <c r="BA187" s="71">
        <v>0</v>
      </c>
      <c r="BB187" s="71">
        <v>0</v>
      </c>
      <c r="BC187" s="71">
        <v>0</v>
      </c>
    </row>
    <row r="188" spans="1:55" x14ac:dyDescent="0.25">
      <c r="A188" t="s">
        <v>38</v>
      </c>
      <c r="B188" s="71" t="s">
        <v>540</v>
      </c>
      <c r="C188" s="71" t="s">
        <v>82</v>
      </c>
      <c r="D188" s="71" t="s">
        <v>81</v>
      </c>
      <c r="E188" s="24">
        <v>45444</v>
      </c>
      <c r="F188" s="71" t="s">
        <v>452</v>
      </c>
      <c r="G188" s="71">
        <v>1073</v>
      </c>
      <c r="H188" s="71">
        <v>281</v>
      </c>
      <c r="I188" s="71">
        <v>145</v>
      </c>
      <c r="J188" s="71">
        <v>940</v>
      </c>
      <c r="K188" s="71">
        <v>426</v>
      </c>
      <c r="L188" s="71">
        <v>138</v>
      </c>
      <c r="M188" s="71">
        <v>47</v>
      </c>
      <c r="N188">
        <v>4</v>
      </c>
      <c r="O188" s="71">
        <v>350</v>
      </c>
      <c r="P188" s="71">
        <v>371</v>
      </c>
      <c r="Q188" s="71">
        <v>231</v>
      </c>
      <c r="R188" s="71">
        <v>996</v>
      </c>
      <c r="S188" s="71">
        <v>377</v>
      </c>
      <c r="T188" s="71">
        <v>325</v>
      </c>
      <c r="U188" s="71">
        <v>285</v>
      </c>
      <c r="V188" s="71">
        <v>448</v>
      </c>
      <c r="W188" s="71">
        <v>151</v>
      </c>
      <c r="X188" s="71">
        <v>114</v>
      </c>
      <c r="Y188" s="71">
        <v>1073</v>
      </c>
      <c r="Z188" s="71">
        <v>940</v>
      </c>
      <c r="AA188" s="71">
        <v>419</v>
      </c>
      <c r="AB188" s="71">
        <v>254</v>
      </c>
      <c r="AC188">
        <v>122</v>
      </c>
      <c r="AD188">
        <v>65</v>
      </c>
      <c r="AE188">
        <v>64</v>
      </c>
      <c r="AF188">
        <v>0</v>
      </c>
      <c r="AG188" s="71">
        <v>0</v>
      </c>
      <c r="AH188" s="71">
        <v>0</v>
      </c>
      <c r="AI188" s="71">
        <v>0</v>
      </c>
      <c r="AJ188" s="71">
        <v>0</v>
      </c>
      <c r="AK188" s="71">
        <v>0</v>
      </c>
      <c r="AL188" s="71">
        <v>0</v>
      </c>
      <c r="AM188" s="71">
        <v>0</v>
      </c>
      <c r="AN188" s="71">
        <v>0</v>
      </c>
      <c r="AO188" s="71">
        <v>0</v>
      </c>
      <c r="AP188" s="71">
        <v>0</v>
      </c>
      <c r="AQ188" s="71">
        <v>0</v>
      </c>
      <c r="AR188" s="71">
        <v>0</v>
      </c>
      <c r="AS188" s="71">
        <v>0</v>
      </c>
      <c r="AT188" s="71">
        <v>0</v>
      </c>
      <c r="AU188" s="71">
        <v>0</v>
      </c>
      <c r="AV188" s="71">
        <v>0</v>
      </c>
      <c r="AW188" s="71">
        <v>0</v>
      </c>
      <c r="AX188" s="71">
        <v>0</v>
      </c>
      <c r="AY188" s="71">
        <v>0</v>
      </c>
      <c r="AZ188" s="71">
        <v>0</v>
      </c>
      <c r="BA188" s="71">
        <v>0</v>
      </c>
      <c r="BB188" s="71">
        <v>0</v>
      </c>
      <c r="BC188" s="71">
        <v>0</v>
      </c>
    </row>
    <row r="189" spans="1:55" x14ac:dyDescent="0.25">
      <c r="A189" t="s">
        <v>38</v>
      </c>
      <c r="B189" s="71" t="s">
        <v>540</v>
      </c>
      <c r="C189" s="71" t="s">
        <v>82</v>
      </c>
      <c r="D189" s="71" t="s">
        <v>81</v>
      </c>
      <c r="E189" s="24">
        <v>45474</v>
      </c>
      <c r="F189" s="71" t="s">
        <v>452</v>
      </c>
      <c r="G189" s="71">
        <v>1081</v>
      </c>
      <c r="H189" s="71">
        <v>439</v>
      </c>
      <c r="I189" s="71">
        <v>238</v>
      </c>
      <c r="J189" s="71">
        <v>949</v>
      </c>
      <c r="K189" s="71">
        <v>430</v>
      </c>
      <c r="L189" s="71">
        <v>194</v>
      </c>
      <c r="M189" s="71">
        <v>48</v>
      </c>
      <c r="N189">
        <v>6</v>
      </c>
      <c r="O189" s="71">
        <v>524</v>
      </c>
      <c r="P189" s="71">
        <v>525</v>
      </c>
      <c r="Q189" s="71">
        <v>383</v>
      </c>
      <c r="R189" s="71">
        <v>1015</v>
      </c>
      <c r="S189" s="71">
        <v>518</v>
      </c>
      <c r="T189" s="71">
        <v>501</v>
      </c>
      <c r="U189" s="71">
        <v>441</v>
      </c>
      <c r="V189" s="71">
        <v>605</v>
      </c>
      <c r="W189" s="71">
        <v>280</v>
      </c>
      <c r="X189" s="71">
        <v>180</v>
      </c>
      <c r="Y189" s="71">
        <v>1081</v>
      </c>
      <c r="Z189" s="71">
        <v>949</v>
      </c>
      <c r="AA189" s="71">
        <v>425</v>
      </c>
      <c r="AB189" s="71">
        <v>296</v>
      </c>
      <c r="AC189">
        <v>124</v>
      </c>
      <c r="AD189">
        <v>70</v>
      </c>
      <c r="AE189">
        <v>64</v>
      </c>
      <c r="AF189">
        <v>0</v>
      </c>
      <c r="AG189" s="71">
        <v>0</v>
      </c>
      <c r="AH189" s="71">
        <v>0</v>
      </c>
      <c r="AI189" s="71">
        <v>0</v>
      </c>
      <c r="AJ189" s="71">
        <v>0</v>
      </c>
      <c r="AK189" s="71">
        <v>0</v>
      </c>
      <c r="AL189" s="71">
        <v>0</v>
      </c>
      <c r="AM189" s="71">
        <v>0</v>
      </c>
      <c r="AN189" s="71">
        <v>0</v>
      </c>
      <c r="AO189" s="71">
        <v>0</v>
      </c>
      <c r="AP189" s="71">
        <v>0</v>
      </c>
      <c r="AQ189" s="71">
        <v>0</v>
      </c>
      <c r="AR189" s="71">
        <v>0</v>
      </c>
      <c r="AS189" s="71">
        <v>0</v>
      </c>
      <c r="AT189" s="71">
        <v>0</v>
      </c>
      <c r="AU189" s="71">
        <v>0</v>
      </c>
      <c r="AV189" s="71">
        <v>0</v>
      </c>
      <c r="AW189" s="71">
        <v>0</v>
      </c>
      <c r="AX189" s="71">
        <v>0</v>
      </c>
      <c r="AY189" s="71">
        <v>0</v>
      </c>
      <c r="AZ189" s="71">
        <v>0</v>
      </c>
      <c r="BA189" s="71">
        <v>0</v>
      </c>
      <c r="BB189" s="71">
        <v>0</v>
      </c>
      <c r="BC189" s="71">
        <v>0</v>
      </c>
    </row>
    <row r="190" spans="1:55" x14ac:dyDescent="0.25">
      <c r="A190" t="s">
        <v>38</v>
      </c>
      <c r="B190" s="71" t="s">
        <v>540</v>
      </c>
      <c r="C190" s="71" t="s">
        <v>82</v>
      </c>
      <c r="D190" s="71" t="s">
        <v>81</v>
      </c>
      <c r="E190" s="24">
        <v>45505</v>
      </c>
      <c r="F190" s="71" t="s">
        <v>452</v>
      </c>
      <c r="G190" s="71">
        <v>1087</v>
      </c>
      <c r="H190" s="71">
        <v>547</v>
      </c>
      <c r="I190" s="71">
        <v>306</v>
      </c>
      <c r="J190" s="71">
        <v>955</v>
      </c>
      <c r="K190" s="71">
        <v>435</v>
      </c>
      <c r="L190" s="71">
        <v>265</v>
      </c>
      <c r="M190" s="71">
        <v>48</v>
      </c>
      <c r="N190">
        <v>10</v>
      </c>
      <c r="O190" s="71">
        <v>641</v>
      </c>
      <c r="P190" s="71">
        <v>644</v>
      </c>
      <c r="Q190" s="71">
        <v>478</v>
      </c>
      <c r="R190" s="71">
        <v>1045</v>
      </c>
      <c r="S190" s="71">
        <v>638</v>
      </c>
      <c r="T190" s="71">
        <v>630</v>
      </c>
      <c r="U190" s="71">
        <v>558</v>
      </c>
      <c r="V190" s="71">
        <v>755</v>
      </c>
      <c r="W190" s="71">
        <v>384</v>
      </c>
      <c r="X190" s="71">
        <v>268</v>
      </c>
      <c r="Y190" s="71">
        <v>1087</v>
      </c>
      <c r="Z190" s="71">
        <v>955</v>
      </c>
      <c r="AA190" s="71">
        <v>439</v>
      </c>
      <c r="AB190" s="71">
        <v>323</v>
      </c>
      <c r="AC190">
        <v>125</v>
      </c>
      <c r="AD190">
        <v>70</v>
      </c>
      <c r="AE190">
        <v>63</v>
      </c>
      <c r="AF190">
        <v>0</v>
      </c>
      <c r="AG190" s="71">
        <v>0</v>
      </c>
      <c r="AH190" s="71">
        <v>0</v>
      </c>
      <c r="AI190" s="71">
        <v>0</v>
      </c>
      <c r="AJ190" s="71">
        <v>0</v>
      </c>
      <c r="AK190" s="71">
        <v>0</v>
      </c>
      <c r="AL190" s="71">
        <v>0</v>
      </c>
      <c r="AM190" s="71">
        <v>0</v>
      </c>
      <c r="AN190" s="71">
        <v>0</v>
      </c>
      <c r="AO190" s="71">
        <v>0</v>
      </c>
      <c r="AP190" s="71">
        <v>0</v>
      </c>
      <c r="AQ190" s="71">
        <v>0</v>
      </c>
      <c r="AR190" s="71">
        <v>0</v>
      </c>
      <c r="AS190" s="71">
        <v>0</v>
      </c>
      <c r="AT190" s="71">
        <v>0</v>
      </c>
      <c r="AU190" s="71">
        <v>0</v>
      </c>
      <c r="AV190" s="71">
        <v>0</v>
      </c>
      <c r="AW190" s="71">
        <v>0</v>
      </c>
      <c r="AX190" s="71">
        <v>0</v>
      </c>
      <c r="AY190" s="71">
        <v>0</v>
      </c>
      <c r="AZ190" s="71">
        <v>0</v>
      </c>
      <c r="BA190" s="71">
        <v>0</v>
      </c>
      <c r="BB190" s="71">
        <v>0</v>
      </c>
      <c r="BC190" s="71">
        <v>0</v>
      </c>
    </row>
    <row r="191" spans="1:55" x14ac:dyDescent="0.25">
      <c r="A191" t="s">
        <v>38</v>
      </c>
      <c r="B191" s="71" t="s">
        <v>540</v>
      </c>
      <c r="C191" s="71" t="s">
        <v>82</v>
      </c>
      <c r="D191" s="71" t="s">
        <v>81</v>
      </c>
      <c r="E191" s="24">
        <v>45536</v>
      </c>
      <c r="F191" s="71" t="s">
        <v>452</v>
      </c>
      <c r="G191" s="71">
        <v>1089</v>
      </c>
      <c r="H191" s="71">
        <v>611</v>
      </c>
      <c r="I191" s="71">
        <v>342</v>
      </c>
      <c r="J191" s="71">
        <v>961</v>
      </c>
      <c r="K191" s="71">
        <v>432</v>
      </c>
      <c r="L191" s="71">
        <v>280</v>
      </c>
      <c r="M191" s="71">
        <v>50</v>
      </c>
      <c r="N191">
        <v>13</v>
      </c>
      <c r="O191" s="71">
        <v>713</v>
      </c>
      <c r="P191" s="71">
        <v>695</v>
      </c>
      <c r="Q191" s="71">
        <v>532</v>
      </c>
      <c r="R191" s="71">
        <v>1050</v>
      </c>
      <c r="S191" s="71">
        <v>693</v>
      </c>
      <c r="T191" s="71">
        <v>703</v>
      </c>
      <c r="U191" s="71">
        <v>637</v>
      </c>
      <c r="V191" s="71">
        <v>808</v>
      </c>
      <c r="W191" s="71">
        <v>444</v>
      </c>
      <c r="X191" s="71">
        <v>323</v>
      </c>
      <c r="Y191" s="71">
        <v>1089</v>
      </c>
      <c r="Z191" s="71">
        <v>961</v>
      </c>
      <c r="AA191" s="71">
        <v>446</v>
      </c>
      <c r="AB191" s="71">
        <v>335</v>
      </c>
      <c r="AC191">
        <v>125</v>
      </c>
      <c r="AD191">
        <v>70</v>
      </c>
      <c r="AE191">
        <v>67</v>
      </c>
      <c r="AF191">
        <v>0</v>
      </c>
      <c r="AG191" s="71">
        <v>0</v>
      </c>
      <c r="AH191" s="71">
        <v>0</v>
      </c>
      <c r="AI191" s="71">
        <v>0</v>
      </c>
      <c r="AJ191" s="71">
        <v>0</v>
      </c>
      <c r="AK191" s="71">
        <v>0</v>
      </c>
      <c r="AL191" s="71">
        <v>0</v>
      </c>
      <c r="AM191" s="71">
        <v>0</v>
      </c>
      <c r="AN191" s="71">
        <v>0</v>
      </c>
      <c r="AO191" s="71">
        <v>0</v>
      </c>
      <c r="AP191" s="71">
        <v>0</v>
      </c>
      <c r="AQ191" s="71">
        <v>0</v>
      </c>
      <c r="AR191" s="71">
        <v>0</v>
      </c>
      <c r="AS191" s="71">
        <v>0</v>
      </c>
      <c r="AT191" s="71">
        <v>0</v>
      </c>
      <c r="AU191" s="71">
        <v>0</v>
      </c>
      <c r="AV191" s="71">
        <v>0</v>
      </c>
      <c r="AW191" s="71">
        <v>0</v>
      </c>
      <c r="AX191" s="71">
        <v>0</v>
      </c>
      <c r="AY191" s="71">
        <v>0</v>
      </c>
      <c r="AZ191" s="71">
        <v>0</v>
      </c>
      <c r="BA191" s="71">
        <v>0</v>
      </c>
      <c r="BB191" s="71">
        <v>0</v>
      </c>
      <c r="BC191" s="71">
        <v>0</v>
      </c>
    </row>
    <row r="192" spans="1:55" x14ac:dyDescent="0.25">
      <c r="A192" t="s">
        <v>38</v>
      </c>
      <c r="B192" s="71" t="s">
        <v>540</v>
      </c>
      <c r="C192" s="71" t="s">
        <v>82</v>
      </c>
      <c r="D192" s="71" t="s">
        <v>81</v>
      </c>
      <c r="E192" s="24">
        <v>45566</v>
      </c>
      <c r="F192" s="71" t="s">
        <v>452</v>
      </c>
      <c r="G192" s="71">
        <v>1090</v>
      </c>
      <c r="H192" s="71">
        <v>665</v>
      </c>
      <c r="I192" s="71">
        <v>366</v>
      </c>
      <c r="J192" s="71">
        <v>965</v>
      </c>
      <c r="K192" s="71">
        <v>430</v>
      </c>
      <c r="L192" s="71">
        <v>292</v>
      </c>
      <c r="M192" s="71">
        <v>51</v>
      </c>
      <c r="N192">
        <v>12</v>
      </c>
      <c r="O192" s="71">
        <v>770</v>
      </c>
      <c r="P192" s="71">
        <v>769</v>
      </c>
      <c r="Q192" s="71">
        <v>614</v>
      </c>
      <c r="R192" s="71">
        <v>1059</v>
      </c>
      <c r="S192" s="71">
        <v>779</v>
      </c>
      <c r="T192" s="71">
        <v>762</v>
      </c>
      <c r="U192" s="71">
        <v>711</v>
      </c>
      <c r="V192" s="71">
        <v>866</v>
      </c>
      <c r="W192" s="71">
        <v>516</v>
      </c>
      <c r="X192" s="71">
        <v>387</v>
      </c>
      <c r="Y192" s="71">
        <v>1090</v>
      </c>
      <c r="Z192" s="71">
        <v>965</v>
      </c>
      <c r="AA192" s="71">
        <v>456</v>
      </c>
      <c r="AB192" s="71">
        <v>352</v>
      </c>
      <c r="AC192">
        <v>126</v>
      </c>
      <c r="AD192">
        <v>70</v>
      </c>
      <c r="AE192">
        <v>65</v>
      </c>
      <c r="AF192">
        <v>0</v>
      </c>
      <c r="AG192" s="71">
        <v>0</v>
      </c>
      <c r="AH192" s="71">
        <v>0</v>
      </c>
      <c r="AI192" s="71">
        <v>0</v>
      </c>
      <c r="AJ192" s="71">
        <v>0</v>
      </c>
      <c r="AK192" s="71">
        <v>0</v>
      </c>
      <c r="AL192" s="71">
        <v>0</v>
      </c>
      <c r="AM192" s="71">
        <v>0</v>
      </c>
      <c r="AN192" s="71">
        <v>0</v>
      </c>
      <c r="AO192" s="71">
        <v>0</v>
      </c>
      <c r="AP192" s="71">
        <v>0</v>
      </c>
      <c r="AQ192" s="71">
        <v>0</v>
      </c>
      <c r="AR192" s="71">
        <v>0</v>
      </c>
      <c r="AS192" s="71">
        <v>0</v>
      </c>
      <c r="AT192" s="71">
        <v>0</v>
      </c>
      <c r="AU192" s="71">
        <v>0</v>
      </c>
      <c r="AV192" s="71">
        <v>0</v>
      </c>
      <c r="AW192" s="71">
        <v>0</v>
      </c>
      <c r="AX192" s="71">
        <v>0</v>
      </c>
      <c r="AY192" s="71">
        <v>0</v>
      </c>
      <c r="AZ192" s="71">
        <v>0</v>
      </c>
      <c r="BA192" s="71">
        <v>0</v>
      </c>
      <c r="BB192" s="71">
        <v>0</v>
      </c>
      <c r="BC192" s="71">
        <v>0</v>
      </c>
    </row>
    <row r="193" spans="1:55" x14ac:dyDescent="0.25">
      <c r="A193" t="s">
        <v>37</v>
      </c>
      <c r="B193" s="71" t="s">
        <v>541</v>
      </c>
      <c r="C193" s="71" t="s">
        <v>180</v>
      </c>
      <c r="D193" s="71" t="s">
        <v>179</v>
      </c>
      <c r="E193" s="24">
        <v>45413</v>
      </c>
      <c r="F193" s="71" t="s">
        <v>453</v>
      </c>
      <c r="G193" s="71">
        <v>165</v>
      </c>
      <c r="H193" s="71">
        <v>7</v>
      </c>
      <c r="I193" s="71">
        <v>4</v>
      </c>
      <c r="J193" s="71">
        <v>158</v>
      </c>
      <c r="K193" s="71">
        <v>84</v>
      </c>
      <c r="L193" s="71">
        <v>2</v>
      </c>
      <c r="M193" s="71">
        <v>7</v>
      </c>
      <c r="N193">
        <v>0</v>
      </c>
      <c r="O193" s="71">
        <v>12</v>
      </c>
      <c r="P193" s="71">
        <v>5</v>
      </c>
      <c r="Q193" s="71">
        <v>1</v>
      </c>
      <c r="R193" s="71">
        <v>146</v>
      </c>
      <c r="S193" s="71">
        <v>9</v>
      </c>
      <c r="T193" s="71">
        <v>8</v>
      </c>
      <c r="U193" s="71">
        <v>7</v>
      </c>
      <c r="V193" s="71">
        <v>13</v>
      </c>
      <c r="W193" s="71">
        <v>0</v>
      </c>
      <c r="X193" s="71">
        <v>14</v>
      </c>
      <c r="Y193" s="71">
        <v>164</v>
      </c>
      <c r="Z193" s="71">
        <v>157</v>
      </c>
      <c r="AA193" s="71">
        <v>44</v>
      </c>
      <c r="AB193" s="71">
        <v>17</v>
      </c>
      <c r="AC193">
        <v>16</v>
      </c>
      <c r="AD193">
        <v>7</v>
      </c>
      <c r="AE193">
        <v>9</v>
      </c>
      <c r="AF193">
        <v>0</v>
      </c>
      <c r="AG193" s="71">
        <v>0</v>
      </c>
      <c r="AH193" s="71">
        <v>0</v>
      </c>
      <c r="AI193" s="71">
        <v>0</v>
      </c>
      <c r="AJ193" s="71">
        <v>0</v>
      </c>
      <c r="AK193" s="71">
        <v>0</v>
      </c>
      <c r="AL193" s="71">
        <v>0</v>
      </c>
      <c r="AM193" s="71">
        <v>0</v>
      </c>
      <c r="AN193" s="71">
        <v>0</v>
      </c>
      <c r="AO193" s="71">
        <v>0</v>
      </c>
      <c r="AP193" s="71">
        <v>0</v>
      </c>
      <c r="AQ193" s="71">
        <v>0</v>
      </c>
      <c r="AR193" s="71">
        <v>0</v>
      </c>
      <c r="AS193" s="71">
        <v>0</v>
      </c>
      <c r="AT193" s="71">
        <v>0</v>
      </c>
      <c r="AU193" s="71">
        <v>0</v>
      </c>
      <c r="AV193" s="71">
        <v>0</v>
      </c>
      <c r="AW193" s="71">
        <v>0</v>
      </c>
      <c r="AX193" s="71">
        <v>0</v>
      </c>
      <c r="AY193" s="71">
        <v>0</v>
      </c>
      <c r="AZ193" s="71">
        <v>0</v>
      </c>
      <c r="BA193" s="71">
        <v>0</v>
      </c>
      <c r="BB193" s="71">
        <v>0</v>
      </c>
      <c r="BC193" s="71">
        <v>0</v>
      </c>
    </row>
    <row r="194" spans="1:55" x14ac:dyDescent="0.25">
      <c r="A194" t="s">
        <v>37</v>
      </c>
      <c r="B194" s="71" t="s">
        <v>541</v>
      </c>
      <c r="C194" s="71" t="s">
        <v>180</v>
      </c>
      <c r="D194" s="71" t="s">
        <v>179</v>
      </c>
      <c r="E194" s="24">
        <v>45444</v>
      </c>
      <c r="F194" s="71" t="s">
        <v>453</v>
      </c>
      <c r="G194" s="71">
        <v>165</v>
      </c>
      <c r="H194" s="71">
        <v>14</v>
      </c>
      <c r="I194" s="71">
        <v>8</v>
      </c>
      <c r="J194" s="71">
        <v>158</v>
      </c>
      <c r="K194" s="71">
        <v>86</v>
      </c>
      <c r="L194" s="71">
        <v>7</v>
      </c>
      <c r="M194" s="71">
        <v>8</v>
      </c>
      <c r="N194">
        <v>1</v>
      </c>
      <c r="O194" s="71">
        <v>20</v>
      </c>
      <c r="P194" s="71">
        <v>10</v>
      </c>
      <c r="Q194" s="71">
        <v>6</v>
      </c>
      <c r="R194" s="71">
        <v>147</v>
      </c>
      <c r="S194" s="71">
        <v>13</v>
      </c>
      <c r="T194" s="71">
        <v>16</v>
      </c>
      <c r="U194" s="71">
        <v>13</v>
      </c>
      <c r="V194" s="71">
        <v>25</v>
      </c>
      <c r="W194" s="71">
        <v>1</v>
      </c>
      <c r="X194" s="71">
        <v>20</v>
      </c>
      <c r="Y194" s="71">
        <v>164</v>
      </c>
      <c r="Z194" s="71">
        <v>157</v>
      </c>
      <c r="AA194" s="71">
        <v>44</v>
      </c>
      <c r="AB194" s="71">
        <v>22</v>
      </c>
      <c r="AC194">
        <v>17</v>
      </c>
      <c r="AD194">
        <v>8</v>
      </c>
      <c r="AE194">
        <v>9</v>
      </c>
      <c r="AF194">
        <v>0</v>
      </c>
      <c r="AG194" s="71">
        <v>0</v>
      </c>
      <c r="AH194" s="71">
        <v>0</v>
      </c>
      <c r="AI194" s="71">
        <v>0</v>
      </c>
      <c r="AJ194" s="71">
        <v>0</v>
      </c>
      <c r="AK194" s="71">
        <v>0</v>
      </c>
      <c r="AL194" s="71">
        <v>0</v>
      </c>
      <c r="AM194" s="71">
        <v>0</v>
      </c>
      <c r="AN194" s="71">
        <v>0</v>
      </c>
      <c r="AO194" s="71">
        <v>0</v>
      </c>
      <c r="AP194" s="71">
        <v>0</v>
      </c>
      <c r="AQ194" s="71">
        <v>0</v>
      </c>
      <c r="AR194" s="71">
        <v>0</v>
      </c>
      <c r="AS194" s="71">
        <v>0</v>
      </c>
      <c r="AT194" s="71">
        <v>0</v>
      </c>
      <c r="AU194" s="71">
        <v>0</v>
      </c>
      <c r="AV194" s="71">
        <v>0</v>
      </c>
      <c r="AW194" s="71">
        <v>0</v>
      </c>
      <c r="AX194" s="71">
        <v>0</v>
      </c>
      <c r="AY194" s="71">
        <v>0</v>
      </c>
      <c r="AZ194" s="71">
        <v>0</v>
      </c>
      <c r="BA194" s="71">
        <v>0</v>
      </c>
      <c r="BB194" s="71">
        <v>0</v>
      </c>
      <c r="BC194" s="71">
        <v>0</v>
      </c>
    </row>
    <row r="195" spans="1:55" x14ac:dyDescent="0.25">
      <c r="A195" t="s">
        <v>37</v>
      </c>
      <c r="B195" s="71" t="s">
        <v>541</v>
      </c>
      <c r="C195" s="71" t="s">
        <v>180</v>
      </c>
      <c r="D195" s="71" t="s">
        <v>179</v>
      </c>
      <c r="E195" s="24">
        <v>45474</v>
      </c>
      <c r="F195" s="71" t="s">
        <v>453</v>
      </c>
      <c r="G195" s="71">
        <v>172</v>
      </c>
      <c r="H195" s="71">
        <v>31</v>
      </c>
      <c r="I195" s="71">
        <v>18</v>
      </c>
      <c r="J195" s="71">
        <v>164</v>
      </c>
      <c r="K195" s="71">
        <v>91</v>
      </c>
      <c r="L195" s="71">
        <v>13</v>
      </c>
      <c r="M195" s="71">
        <v>8</v>
      </c>
      <c r="N195">
        <v>1</v>
      </c>
      <c r="O195" s="71">
        <v>35</v>
      </c>
      <c r="P195" s="71">
        <v>20</v>
      </c>
      <c r="Q195" s="71">
        <v>14</v>
      </c>
      <c r="R195" s="71">
        <v>153</v>
      </c>
      <c r="S195" s="71">
        <v>20</v>
      </c>
      <c r="T195" s="71">
        <v>34</v>
      </c>
      <c r="U195" s="71">
        <v>24</v>
      </c>
      <c r="V195" s="71">
        <v>41</v>
      </c>
      <c r="W195" s="71">
        <v>4</v>
      </c>
      <c r="X195" s="71">
        <v>27</v>
      </c>
      <c r="Y195" s="71">
        <v>171</v>
      </c>
      <c r="Z195" s="71">
        <v>163</v>
      </c>
      <c r="AA195" s="71">
        <v>45</v>
      </c>
      <c r="AB195" s="71">
        <v>25</v>
      </c>
      <c r="AC195">
        <v>17</v>
      </c>
      <c r="AD195">
        <v>10</v>
      </c>
      <c r="AE195">
        <v>9</v>
      </c>
      <c r="AF195">
        <v>0</v>
      </c>
      <c r="AG195" s="71">
        <v>0</v>
      </c>
      <c r="AH195" s="71">
        <v>0</v>
      </c>
      <c r="AI195" s="71">
        <v>0</v>
      </c>
      <c r="AJ195" s="71">
        <v>0</v>
      </c>
      <c r="AK195" s="71">
        <v>0</v>
      </c>
      <c r="AL195" s="71">
        <v>0</v>
      </c>
      <c r="AM195" s="71">
        <v>0</v>
      </c>
      <c r="AN195" s="71">
        <v>0</v>
      </c>
      <c r="AO195" s="71">
        <v>0</v>
      </c>
      <c r="AP195" s="71">
        <v>0</v>
      </c>
      <c r="AQ195" s="71">
        <v>0</v>
      </c>
      <c r="AR195" s="71">
        <v>0</v>
      </c>
      <c r="AS195" s="71">
        <v>0</v>
      </c>
      <c r="AT195" s="71">
        <v>0</v>
      </c>
      <c r="AU195" s="71">
        <v>0</v>
      </c>
      <c r="AV195" s="71">
        <v>0</v>
      </c>
      <c r="AW195" s="71">
        <v>0</v>
      </c>
      <c r="AX195" s="71">
        <v>0</v>
      </c>
      <c r="AY195" s="71">
        <v>0</v>
      </c>
      <c r="AZ195" s="71">
        <v>0</v>
      </c>
      <c r="BA195" s="71">
        <v>0</v>
      </c>
      <c r="BB195" s="71">
        <v>0</v>
      </c>
      <c r="BC195" s="71">
        <v>0</v>
      </c>
    </row>
    <row r="196" spans="1:55" x14ac:dyDescent="0.25">
      <c r="A196" t="s">
        <v>37</v>
      </c>
      <c r="B196" s="71" t="s">
        <v>541</v>
      </c>
      <c r="C196" s="71" t="s">
        <v>180</v>
      </c>
      <c r="D196" s="71" t="s">
        <v>179</v>
      </c>
      <c r="E196" s="24">
        <v>45505</v>
      </c>
      <c r="F196" s="71" t="s">
        <v>453</v>
      </c>
      <c r="G196" s="71">
        <v>174</v>
      </c>
      <c r="H196" s="71">
        <v>35</v>
      </c>
      <c r="I196" s="71">
        <v>18</v>
      </c>
      <c r="J196" s="71">
        <v>166</v>
      </c>
      <c r="K196" s="71">
        <v>91</v>
      </c>
      <c r="L196" s="71">
        <v>15</v>
      </c>
      <c r="M196" s="71">
        <v>8</v>
      </c>
      <c r="N196">
        <v>2</v>
      </c>
      <c r="O196" s="71">
        <v>42</v>
      </c>
      <c r="P196" s="71">
        <v>27</v>
      </c>
      <c r="Q196" s="71">
        <v>19</v>
      </c>
      <c r="R196" s="71">
        <v>157</v>
      </c>
      <c r="S196" s="71">
        <v>25</v>
      </c>
      <c r="T196" s="71">
        <v>38</v>
      </c>
      <c r="U196" s="71">
        <v>28</v>
      </c>
      <c r="V196" s="71">
        <v>52</v>
      </c>
      <c r="W196" s="71">
        <v>7</v>
      </c>
      <c r="X196" s="71">
        <v>36</v>
      </c>
      <c r="Y196" s="71">
        <v>173</v>
      </c>
      <c r="Z196" s="71">
        <v>165</v>
      </c>
      <c r="AA196" s="71">
        <v>47</v>
      </c>
      <c r="AB196" s="71">
        <v>27</v>
      </c>
      <c r="AC196">
        <v>17</v>
      </c>
      <c r="AD196">
        <v>10</v>
      </c>
      <c r="AE196">
        <v>9</v>
      </c>
      <c r="AF196">
        <v>0</v>
      </c>
      <c r="AG196" s="71">
        <v>0</v>
      </c>
      <c r="AH196" s="71">
        <v>0</v>
      </c>
      <c r="AI196" s="71">
        <v>0</v>
      </c>
      <c r="AJ196" s="71">
        <v>0</v>
      </c>
      <c r="AK196" s="71">
        <v>0</v>
      </c>
      <c r="AL196" s="71">
        <v>0</v>
      </c>
      <c r="AM196" s="71">
        <v>0</v>
      </c>
      <c r="AN196" s="71">
        <v>0</v>
      </c>
      <c r="AO196" s="71">
        <v>0</v>
      </c>
      <c r="AP196" s="71">
        <v>0</v>
      </c>
      <c r="AQ196" s="71">
        <v>0</v>
      </c>
      <c r="AR196" s="71">
        <v>0</v>
      </c>
      <c r="AS196" s="71">
        <v>0</v>
      </c>
      <c r="AT196" s="71">
        <v>0</v>
      </c>
      <c r="AU196" s="71">
        <v>0</v>
      </c>
      <c r="AV196" s="71">
        <v>0</v>
      </c>
      <c r="AW196" s="71">
        <v>0</v>
      </c>
      <c r="AX196" s="71">
        <v>0</v>
      </c>
      <c r="AY196" s="71">
        <v>0</v>
      </c>
      <c r="AZ196" s="71">
        <v>0</v>
      </c>
      <c r="BA196" s="71">
        <v>0</v>
      </c>
      <c r="BB196" s="71">
        <v>0</v>
      </c>
      <c r="BC196" s="71">
        <v>0</v>
      </c>
    </row>
    <row r="197" spans="1:55" x14ac:dyDescent="0.25">
      <c r="A197" t="s">
        <v>37</v>
      </c>
      <c r="B197" s="71" t="s">
        <v>541</v>
      </c>
      <c r="C197" s="71" t="s">
        <v>180</v>
      </c>
      <c r="D197" s="71" t="s">
        <v>179</v>
      </c>
      <c r="E197" s="24">
        <v>45536</v>
      </c>
      <c r="F197" s="71" t="s">
        <v>453</v>
      </c>
      <c r="G197" s="71">
        <v>171</v>
      </c>
      <c r="H197" s="71">
        <v>43</v>
      </c>
      <c r="I197" s="71">
        <v>22</v>
      </c>
      <c r="J197" s="71">
        <v>163</v>
      </c>
      <c r="K197" s="71">
        <v>90</v>
      </c>
      <c r="L197" s="71">
        <v>16</v>
      </c>
      <c r="M197" s="71">
        <v>8</v>
      </c>
      <c r="N197">
        <v>2</v>
      </c>
      <c r="O197" s="71">
        <v>50</v>
      </c>
      <c r="P197" s="71">
        <v>32</v>
      </c>
      <c r="Q197" s="71">
        <v>26</v>
      </c>
      <c r="R197" s="71">
        <v>156</v>
      </c>
      <c r="S197" s="71">
        <v>26</v>
      </c>
      <c r="T197" s="71">
        <v>48</v>
      </c>
      <c r="U197" s="71">
        <v>36</v>
      </c>
      <c r="V197" s="71">
        <v>54</v>
      </c>
      <c r="W197" s="71">
        <v>10</v>
      </c>
      <c r="X197" s="71">
        <v>43</v>
      </c>
      <c r="Y197" s="71">
        <v>170</v>
      </c>
      <c r="Z197" s="71">
        <v>162</v>
      </c>
      <c r="AA197" s="71">
        <v>48</v>
      </c>
      <c r="AB197" s="71">
        <v>28</v>
      </c>
      <c r="AC197">
        <v>16</v>
      </c>
      <c r="AD197">
        <v>10</v>
      </c>
      <c r="AE197">
        <v>9</v>
      </c>
      <c r="AF197">
        <v>0</v>
      </c>
      <c r="AG197" s="71">
        <v>0</v>
      </c>
      <c r="AH197" s="71">
        <v>0</v>
      </c>
      <c r="AI197" s="71">
        <v>0</v>
      </c>
      <c r="AJ197" s="71">
        <v>0</v>
      </c>
      <c r="AK197" s="71">
        <v>0</v>
      </c>
      <c r="AL197" s="71">
        <v>0</v>
      </c>
      <c r="AM197" s="71">
        <v>0</v>
      </c>
      <c r="AN197" s="71">
        <v>0</v>
      </c>
      <c r="AO197" s="71">
        <v>0</v>
      </c>
      <c r="AP197" s="71">
        <v>0</v>
      </c>
      <c r="AQ197" s="71">
        <v>0</v>
      </c>
      <c r="AR197" s="71">
        <v>0</v>
      </c>
      <c r="AS197" s="71">
        <v>0</v>
      </c>
      <c r="AT197" s="71">
        <v>0</v>
      </c>
      <c r="AU197" s="71">
        <v>0</v>
      </c>
      <c r="AV197" s="71">
        <v>0</v>
      </c>
      <c r="AW197" s="71">
        <v>0</v>
      </c>
      <c r="AX197" s="71">
        <v>0</v>
      </c>
      <c r="AY197" s="71">
        <v>0</v>
      </c>
      <c r="AZ197" s="71">
        <v>0</v>
      </c>
      <c r="BA197" s="71">
        <v>0</v>
      </c>
      <c r="BB197" s="71">
        <v>0</v>
      </c>
      <c r="BC197" s="71">
        <v>0</v>
      </c>
    </row>
    <row r="198" spans="1:55" x14ac:dyDescent="0.25">
      <c r="A198" t="s">
        <v>37</v>
      </c>
      <c r="B198" s="71" t="s">
        <v>541</v>
      </c>
      <c r="C198" s="71" t="s">
        <v>180</v>
      </c>
      <c r="D198" s="71" t="s">
        <v>179</v>
      </c>
      <c r="E198" s="24">
        <v>45566</v>
      </c>
      <c r="F198" s="71" t="s">
        <v>453</v>
      </c>
      <c r="G198" s="71">
        <v>171</v>
      </c>
      <c r="H198" s="71">
        <v>67</v>
      </c>
      <c r="I198" s="71">
        <v>41</v>
      </c>
      <c r="J198" s="71">
        <v>164</v>
      </c>
      <c r="K198" s="71">
        <v>91</v>
      </c>
      <c r="L198" s="71">
        <v>19</v>
      </c>
      <c r="M198" s="71">
        <v>8</v>
      </c>
      <c r="N198">
        <v>2</v>
      </c>
      <c r="O198" s="71">
        <v>71</v>
      </c>
      <c r="P198" s="71">
        <v>41</v>
      </c>
      <c r="Q198" s="71">
        <v>36</v>
      </c>
      <c r="R198" s="71">
        <v>160</v>
      </c>
      <c r="S198" s="71">
        <v>30</v>
      </c>
      <c r="T198" s="71">
        <v>71</v>
      </c>
      <c r="U198" s="71">
        <v>57</v>
      </c>
      <c r="V198" s="71">
        <v>65</v>
      </c>
      <c r="W198" s="71">
        <v>13</v>
      </c>
      <c r="X198" s="71">
        <v>56</v>
      </c>
      <c r="Y198" s="71">
        <v>170</v>
      </c>
      <c r="Z198" s="71">
        <v>163</v>
      </c>
      <c r="AA198" s="71">
        <v>51</v>
      </c>
      <c r="AB198" s="71">
        <v>29</v>
      </c>
      <c r="AC198">
        <v>16</v>
      </c>
      <c r="AD198">
        <v>10</v>
      </c>
      <c r="AE198">
        <v>9</v>
      </c>
      <c r="AF198">
        <v>1</v>
      </c>
      <c r="AG198" s="71">
        <v>0</v>
      </c>
      <c r="AH198" s="71">
        <v>1</v>
      </c>
      <c r="AI198" s="71">
        <v>1</v>
      </c>
      <c r="AJ198" s="71">
        <v>0</v>
      </c>
      <c r="AK198" s="71">
        <v>1</v>
      </c>
      <c r="AL198" s="71">
        <v>1</v>
      </c>
      <c r="AM198" s="71">
        <v>1</v>
      </c>
      <c r="AN198" s="71">
        <v>0</v>
      </c>
      <c r="AO198" s="71">
        <v>0</v>
      </c>
      <c r="AP198" s="71">
        <v>1</v>
      </c>
      <c r="AQ198" s="71">
        <v>1</v>
      </c>
      <c r="AR198" s="71">
        <v>1</v>
      </c>
      <c r="AS198" s="71">
        <v>1</v>
      </c>
      <c r="AT198" s="71">
        <v>0</v>
      </c>
      <c r="AU198" s="71">
        <v>1</v>
      </c>
      <c r="AV198" s="71">
        <v>1</v>
      </c>
      <c r="AW198" s="71">
        <v>1</v>
      </c>
      <c r="AX198" s="71">
        <v>1</v>
      </c>
      <c r="AY198" s="71">
        <v>1</v>
      </c>
      <c r="AZ198" s="71">
        <v>1</v>
      </c>
      <c r="BA198" s="71">
        <v>1</v>
      </c>
      <c r="BB198" s="71">
        <v>1</v>
      </c>
      <c r="BC198" s="71">
        <v>1</v>
      </c>
    </row>
    <row r="199" spans="1:55" x14ac:dyDescent="0.25">
      <c r="A199" t="s">
        <v>37</v>
      </c>
      <c r="B199" s="71" t="s">
        <v>541</v>
      </c>
      <c r="C199" s="71" t="s">
        <v>136</v>
      </c>
      <c r="D199" s="71" t="s">
        <v>135</v>
      </c>
      <c r="E199" s="24">
        <v>45413</v>
      </c>
      <c r="F199" s="71" t="s">
        <v>454</v>
      </c>
      <c r="G199" s="71">
        <v>633</v>
      </c>
      <c r="H199" s="71">
        <v>60</v>
      </c>
      <c r="I199" s="71">
        <v>22</v>
      </c>
      <c r="J199" s="71">
        <v>497</v>
      </c>
      <c r="K199" s="71">
        <v>234</v>
      </c>
      <c r="L199" s="71">
        <v>32</v>
      </c>
      <c r="M199" s="71">
        <v>14</v>
      </c>
      <c r="N199">
        <v>2</v>
      </c>
      <c r="O199" s="71">
        <v>73</v>
      </c>
      <c r="P199" s="71">
        <v>83</v>
      </c>
      <c r="Q199" s="71">
        <v>24</v>
      </c>
      <c r="R199" s="71">
        <v>596</v>
      </c>
      <c r="S199" s="71">
        <v>94</v>
      </c>
      <c r="T199" s="71">
        <v>78</v>
      </c>
      <c r="U199" s="71">
        <v>62</v>
      </c>
      <c r="V199" s="71">
        <v>114</v>
      </c>
      <c r="W199" s="71">
        <v>1</v>
      </c>
      <c r="X199" s="71">
        <v>32</v>
      </c>
      <c r="Y199" s="71">
        <v>633</v>
      </c>
      <c r="Z199" s="71">
        <v>497</v>
      </c>
      <c r="AA199" s="71">
        <v>182</v>
      </c>
      <c r="AB199" s="71">
        <v>84</v>
      </c>
      <c r="AC199">
        <v>48</v>
      </c>
      <c r="AD199">
        <v>15</v>
      </c>
      <c r="AE199">
        <v>31</v>
      </c>
      <c r="AF199">
        <v>0</v>
      </c>
      <c r="AG199" s="71">
        <v>0</v>
      </c>
      <c r="AH199" s="71">
        <v>0</v>
      </c>
      <c r="AI199" s="71">
        <v>0</v>
      </c>
      <c r="AJ199" s="71">
        <v>0</v>
      </c>
      <c r="AK199" s="71">
        <v>0</v>
      </c>
      <c r="AL199" s="71">
        <v>0</v>
      </c>
      <c r="AM199" s="71">
        <v>0</v>
      </c>
      <c r="AN199" s="71">
        <v>0</v>
      </c>
      <c r="AO199" s="71">
        <v>0</v>
      </c>
      <c r="AP199" s="71">
        <v>0</v>
      </c>
      <c r="AQ199" s="71">
        <v>0</v>
      </c>
      <c r="AR199" s="71">
        <v>0</v>
      </c>
      <c r="AS199" s="71">
        <v>0</v>
      </c>
      <c r="AT199" s="71">
        <v>0</v>
      </c>
      <c r="AU199" s="71">
        <v>0</v>
      </c>
      <c r="AV199" s="71">
        <v>0</v>
      </c>
      <c r="AW199" s="71">
        <v>0</v>
      </c>
      <c r="AX199" s="71">
        <v>0</v>
      </c>
      <c r="AY199" s="71">
        <v>0</v>
      </c>
      <c r="AZ199" s="71">
        <v>0</v>
      </c>
      <c r="BA199" s="71">
        <v>0</v>
      </c>
      <c r="BB199" s="71">
        <v>0</v>
      </c>
      <c r="BC199" s="71">
        <v>0</v>
      </c>
    </row>
    <row r="200" spans="1:55" x14ac:dyDescent="0.25">
      <c r="A200" t="s">
        <v>37</v>
      </c>
      <c r="B200" s="71" t="s">
        <v>541</v>
      </c>
      <c r="C200" s="71" t="s">
        <v>136</v>
      </c>
      <c r="D200" s="71" t="s">
        <v>135</v>
      </c>
      <c r="E200" s="24">
        <v>45444</v>
      </c>
      <c r="F200" s="71" t="s">
        <v>454</v>
      </c>
      <c r="G200" s="71">
        <v>634</v>
      </c>
      <c r="H200" s="71">
        <v>111</v>
      </c>
      <c r="I200" s="71">
        <v>52</v>
      </c>
      <c r="J200" s="71">
        <v>497</v>
      </c>
      <c r="K200" s="71">
        <v>231</v>
      </c>
      <c r="L200" s="71">
        <v>56</v>
      </c>
      <c r="M200" s="71">
        <v>15</v>
      </c>
      <c r="N200">
        <v>3</v>
      </c>
      <c r="O200" s="71">
        <v>153</v>
      </c>
      <c r="P200" s="71">
        <v>155</v>
      </c>
      <c r="Q200" s="71">
        <v>49</v>
      </c>
      <c r="R200" s="71">
        <v>603</v>
      </c>
      <c r="S200" s="71">
        <v>135</v>
      </c>
      <c r="T200" s="71">
        <v>147</v>
      </c>
      <c r="U200" s="71">
        <v>117</v>
      </c>
      <c r="V200" s="71">
        <v>186</v>
      </c>
      <c r="W200" s="71">
        <v>16</v>
      </c>
      <c r="X200" s="71">
        <v>63</v>
      </c>
      <c r="Y200" s="71">
        <v>634</v>
      </c>
      <c r="Z200" s="71">
        <v>497</v>
      </c>
      <c r="AA200" s="71">
        <v>192</v>
      </c>
      <c r="AB200" s="71">
        <v>134</v>
      </c>
      <c r="AC200">
        <v>47</v>
      </c>
      <c r="AD200">
        <v>22</v>
      </c>
      <c r="AE200">
        <v>30</v>
      </c>
      <c r="AF200">
        <v>0</v>
      </c>
      <c r="AG200" s="71">
        <v>0</v>
      </c>
      <c r="AH200" s="71">
        <v>0</v>
      </c>
      <c r="AI200" s="71">
        <v>0</v>
      </c>
      <c r="AJ200" s="71">
        <v>0</v>
      </c>
      <c r="AK200" s="71">
        <v>0</v>
      </c>
      <c r="AL200" s="71">
        <v>0</v>
      </c>
      <c r="AM200" s="71">
        <v>0</v>
      </c>
      <c r="AN200" s="71">
        <v>0</v>
      </c>
      <c r="AO200" s="71">
        <v>0</v>
      </c>
      <c r="AP200" s="71">
        <v>0</v>
      </c>
      <c r="AQ200" s="71">
        <v>0</v>
      </c>
      <c r="AR200" s="71">
        <v>0</v>
      </c>
      <c r="AS200" s="71">
        <v>0</v>
      </c>
      <c r="AT200" s="71">
        <v>0</v>
      </c>
      <c r="AU200" s="71">
        <v>0</v>
      </c>
      <c r="AV200" s="71">
        <v>0</v>
      </c>
      <c r="AW200" s="71">
        <v>0</v>
      </c>
      <c r="AX200" s="71">
        <v>0</v>
      </c>
      <c r="AY200" s="71">
        <v>0</v>
      </c>
      <c r="AZ200" s="71">
        <v>0</v>
      </c>
      <c r="BA200" s="71">
        <v>0</v>
      </c>
      <c r="BB200" s="71">
        <v>0</v>
      </c>
      <c r="BC200" s="71">
        <v>0</v>
      </c>
    </row>
    <row r="201" spans="1:55" x14ac:dyDescent="0.25">
      <c r="A201" t="s">
        <v>37</v>
      </c>
      <c r="B201" s="71" t="s">
        <v>541</v>
      </c>
      <c r="C201" s="71" t="s">
        <v>136</v>
      </c>
      <c r="D201" s="71" t="s">
        <v>135</v>
      </c>
      <c r="E201" s="24">
        <v>45474</v>
      </c>
      <c r="F201" s="71" t="s">
        <v>454</v>
      </c>
      <c r="G201" s="71">
        <v>634</v>
      </c>
      <c r="H201" s="71">
        <v>166</v>
      </c>
      <c r="I201" s="71">
        <v>88</v>
      </c>
      <c r="J201" s="71">
        <v>500</v>
      </c>
      <c r="K201" s="71">
        <v>231</v>
      </c>
      <c r="L201" s="71">
        <v>71</v>
      </c>
      <c r="M201" s="71">
        <v>15</v>
      </c>
      <c r="N201">
        <v>3</v>
      </c>
      <c r="O201" s="71">
        <v>222</v>
      </c>
      <c r="P201" s="71">
        <v>210</v>
      </c>
      <c r="Q201" s="71">
        <v>71</v>
      </c>
      <c r="R201" s="71">
        <v>608</v>
      </c>
      <c r="S201" s="71">
        <v>166</v>
      </c>
      <c r="T201" s="71">
        <v>219</v>
      </c>
      <c r="U201" s="71">
        <v>177</v>
      </c>
      <c r="V201" s="71">
        <v>260</v>
      </c>
      <c r="W201" s="71">
        <v>34</v>
      </c>
      <c r="X201" s="71">
        <v>116</v>
      </c>
      <c r="Y201" s="71">
        <v>634</v>
      </c>
      <c r="Z201" s="71">
        <v>500</v>
      </c>
      <c r="AA201" s="71">
        <v>192</v>
      </c>
      <c r="AB201" s="71">
        <v>140</v>
      </c>
      <c r="AC201">
        <v>46</v>
      </c>
      <c r="AD201">
        <v>23</v>
      </c>
      <c r="AE201">
        <v>30</v>
      </c>
      <c r="AF201">
        <v>0</v>
      </c>
      <c r="AG201" s="71">
        <v>0</v>
      </c>
      <c r="AH201" s="71">
        <v>0</v>
      </c>
      <c r="AI201" s="71">
        <v>0</v>
      </c>
      <c r="AJ201" s="71">
        <v>0</v>
      </c>
      <c r="AK201" s="71">
        <v>0</v>
      </c>
      <c r="AL201" s="71">
        <v>0</v>
      </c>
      <c r="AM201" s="71">
        <v>0</v>
      </c>
      <c r="AN201" s="71">
        <v>0</v>
      </c>
      <c r="AO201" s="71">
        <v>0</v>
      </c>
      <c r="AP201" s="71">
        <v>0</v>
      </c>
      <c r="AQ201" s="71">
        <v>0</v>
      </c>
      <c r="AR201" s="71">
        <v>0</v>
      </c>
      <c r="AS201" s="71">
        <v>0</v>
      </c>
      <c r="AT201" s="71">
        <v>0</v>
      </c>
      <c r="AU201" s="71">
        <v>0</v>
      </c>
      <c r="AV201" s="71">
        <v>0</v>
      </c>
      <c r="AW201" s="71">
        <v>0</v>
      </c>
      <c r="AX201" s="71">
        <v>0</v>
      </c>
      <c r="AY201" s="71">
        <v>0</v>
      </c>
      <c r="AZ201" s="71">
        <v>0</v>
      </c>
      <c r="BA201" s="71">
        <v>0</v>
      </c>
      <c r="BB201" s="71">
        <v>0</v>
      </c>
      <c r="BC201" s="71">
        <v>0</v>
      </c>
    </row>
    <row r="202" spans="1:55" x14ac:dyDescent="0.25">
      <c r="A202" t="s">
        <v>37</v>
      </c>
      <c r="B202" s="71" t="s">
        <v>541</v>
      </c>
      <c r="C202" s="71" t="s">
        <v>136</v>
      </c>
      <c r="D202" s="71" t="s">
        <v>135</v>
      </c>
      <c r="E202" s="24">
        <v>45505</v>
      </c>
      <c r="F202" s="71" t="s">
        <v>454</v>
      </c>
      <c r="G202" s="71">
        <v>640</v>
      </c>
      <c r="H202" s="71">
        <v>231</v>
      </c>
      <c r="I202" s="71">
        <v>135</v>
      </c>
      <c r="J202" s="71">
        <v>506</v>
      </c>
      <c r="K202" s="71">
        <v>233</v>
      </c>
      <c r="L202" s="71">
        <v>84</v>
      </c>
      <c r="M202" s="71">
        <v>15</v>
      </c>
      <c r="N202">
        <v>3</v>
      </c>
      <c r="O202" s="71">
        <v>301</v>
      </c>
      <c r="P202" s="71">
        <v>278</v>
      </c>
      <c r="Q202" s="71">
        <v>132</v>
      </c>
      <c r="R202" s="71">
        <v>618</v>
      </c>
      <c r="S202" s="71">
        <v>193</v>
      </c>
      <c r="T202" s="71">
        <v>301</v>
      </c>
      <c r="U202" s="71">
        <v>249</v>
      </c>
      <c r="V202" s="71">
        <v>311</v>
      </c>
      <c r="W202" s="71">
        <v>84</v>
      </c>
      <c r="X202" s="71">
        <v>195</v>
      </c>
      <c r="Y202" s="71">
        <v>640</v>
      </c>
      <c r="Z202" s="71">
        <v>506</v>
      </c>
      <c r="AA202" s="71">
        <v>195</v>
      </c>
      <c r="AB202" s="71">
        <v>145</v>
      </c>
      <c r="AC202">
        <v>47</v>
      </c>
      <c r="AD202">
        <v>25</v>
      </c>
      <c r="AE202">
        <v>32</v>
      </c>
      <c r="AF202">
        <v>0</v>
      </c>
      <c r="AG202" s="71">
        <v>0</v>
      </c>
      <c r="AH202" s="71">
        <v>0</v>
      </c>
      <c r="AI202" s="71">
        <v>0</v>
      </c>
      <c r="AJ202" s="71">
        <v>0</v>
      </c>
      <c r="AK202" s="71">
        <v>0</v>
      </c>
      <c r="AL202" s="71">
        <v>0</v>
      </c>
      <c r="AM202" s="71">
        <v>0</v>
      </c>
      <c r="AN202" s="71">
        <v>0</v>
      </c>
      <c r="AO202" s="71">
        <v>0</v>
      </c>
      <c r="AP202" s="71">
        <v>0</v>
      </c>
      <c r="AQ202" s="71">
        <v>0</v>
      </c>
      <c r="AR202" s="71">
        <v>0</v>
      </c>
      <c r="AS202" s="71">
        <v>0</v>
      </c>
      <c r="AT202" s="71">
        <v>0</v>
      </c>
      <c r="AU202" s="71">
        <v>0</v>
      </c>
      <c r="AV202" s="71">
        <v>0</v>
      </c>
      <c r="AW202" s="71">
        <v>0</v>
      </c>
      <c r="AX202" s="71">
        <v>0</v>
      </c>
      <c r="AY202" s="71">
        <v>0</v>
      </c>
      <c r="AZ202" s="71">
        <v>0</v>
      </c>
      <c r="BA202" s="71">
        <v>0</v>
      </c>
      <c r="BB202" s="71">
        <v>0</v>
      </c>
      <c r="BC202" s="71">
        <v>0</v>
      </c>
    </row>
    <row r="203" spans="1:55" x14ac:dyDescent="0.25">
      <c r="A203" t="s">
        <v>37</v>
      </c>
      <c r="B203" s="71" t="s">
        <v>541</v>
      </c>
      <c r="C203" s="71" t="s">
        <v>136</v>
      </c>
      <c r="D203" s="71" t="s">
        <v>135</v>
      </c>
      <c r="E203" s="24">
        <v>45536</v>
      </c>
      <c r="F203" s="71" t="s">
        <v>454</v>
      </c>
      <c r="G203" s="71">
        <v>639</v>
      </c>
      <c r="H203" s="71">
        <v>285</v>
      </c>
      <c r="I203" s="71">
        <v>170</v>
      </c>
      <c r="J203" s="71">
        <v>504</v>
      </c>
      <c r="K203" s="71">
        <v>233</v>
      </c>
      <c r="L203" s="71">
        <v>101</v>
      </c>
      <c r="M203" s="71">
        <v>15</v>
      </c>
      <c r="N203">
        <v>4</v>
      </c>
      <c r="O203" s="71">
        <v>367</v>
      </c>
      <c r="P203" s="71">
        <v>336</v>
      </c>
      <c r="Q203" s="71">
        <v>205</v>
      </c>
      <c r="R203" s="71">
        <v>620</v>
      </c>
      <c r="S203" s="71">
        <v>236</v>
      </c>
      <c r="T203" s="71">
        <v>370</v>
      </c>
      <c r="U203" s="71">
        <v>315</v>
      </c>
      <c r="V203" s="71">
        <v>352</v>
      </c>
      <c r="W203" s="71">
        <v>147</v>
      </c>
      <c r="X203" s="71">
        <v>223</v>
      </c>
      <c r="Y203" s="71">
        <v>639</v>
      </c>
      <c r="Z203" s="71">
        <v>504</v>
      </c>
      <c r="AA203" s="71">
        <v>192</v>
      </c>
      <c r="AB203" s="71">
        <v>143</v>
      </c>
      <c r="AC203">
        <v>47</v>
      </c>
      <c r="AD203">
        <v>25</v>
      </c>
      <c r="AE203">
        <v>33</v>
      </c>
      <c r="AF203">
        <v>0</v>
      </c>
      <c r="AG203" s="71">
        <v>0</v>
      </c>
      <c r="AH203" s="71">
        <v>0</v>
      </c>
      <c r="AI203" s="71">
        <v>0</v>
      </c>
      <c r="AJ203" s="71">
        <v>0</v>
      </c>
      <c r="AK203" s="71">
        <v>0</v>
      </c>
      <c r="AL203" s="71">
        <v>0</v>
      </c>
      <c r="AM203" s="71">
        <v>0</v>
      </c>
      <c r="AN203" s="71">
        <v>0</v>
      </c>
      <c r="AO203" s="71">
        <v>0</v>
      </c>
      <c r="AP203" s="71">
        <v>0</v>
      </c>
      <c r="AQ203" s="71">
        <v>0</v>
      </c>
      <c r="AR203" s="71">
        <v>0</v>
      </c>
      <c r="AS203" s="71">
        <v>0</v>
      </c>
      <c r="AT203" s="71">
        <v>0</v>
      </c>
      <c r="AU203" s="71">
        <v>0</v>
      </c>
      <c r="AV203" s="71">
        <v>0</v>
      </c>
      <c r="AW203" s="71">
        <v>0</v>
      </c>
      <c r="AX203" s="71">
        <v>0</v>
      </c>
      <c r="AY203" s="71">
        <v>0</v>
      </c>
      <c r="AZ203" s="71">
        <v>0</v>
      </c>
      <c r="BA203" s="71">
        <v>0</v>
      </c>
      <c r="BB203" s="71">
        <v>0</v>
      </c>
      <c r="BC203" s="71">
        <v>0</v>
      </c>
    </row>
    <row r="204" spans="1:55" x14ac:dyDescent="0.25">
      <c r="A204" t="s">
        <v>37</v>
      </c>
      <c r="B204" s="71" t="s">
        <v>541</v>
      </c>
      <c r="C204" s="71" t="s">
        <v>136</v>
      </c>
      <c r="D204" s="71" t="s">
        <v>135</v>
      </c>
      <c r="E204" s="24">
        <v>45566</v>
      </c>
      <c r="F204" s="71" t="s">
        <v>454</v>
      </c>
      <c r="G204" s="71">
        <v>644</v>
      </c>
      <c r="H204" s="71">
        <v>330</v>
      </c>
      <c r="I204" s="71">
        <v>195</v>
      </c>
      <c r="J204" s="71">
        <v>507</v>
      </c>
      <c r="K204" s="71">
        <v>237</v>
      </c>
      <c r="L204" s="71">
        <v>115</v>
      </c>
      <c r="M204" s="71">
        <v>15</v>
      </c>
      <c r="N204">
        <v>3</v>
      </c>
      <c r="O204" s="71">
        <v>414</v>
      </c>
      <c r="P204" s="71">
        <v>384</v>
      </c>
      <c r="Q204" s="71">
        <v>253</v>
      </c>
      <c r="R204" s="71">
        <v>627</v>
      </c>
      <c r="S204" s="71">
        <v>276</v>
      </c>
      <c r="T204" s="71">
        <v>422</v>
      </c>
      <c r="U204" s="71">
        <v>364</v>
      </c>
      <c r="V204" s="71">
        <v>395</v>
      </c>
      <c r="W204" s="71">
        <v>192</v>
      </c>
      <c r="X204" s="71">
        <v>249</v>
      </c>
      <c r="Y204" s="71">
        <v>644</v>
      </c>
      <c r="Z204" s="71">
        <v>507</v>
      </c>
      <c r="AA204" s="71">
        <v>193</v>
      </c>
      <c r="AB204" s="71">
        <v>145</v>
      </c>
      <c r="AC204">
        <v>48</v>
      </c>
      <c r="AD204">
        <v>25</v>
      </c>
      <c r="AE204">
        <v>30</v>
      </c>
      <c r="AF204">
        <v>0</v>
      </c>
      <c r="AG204" s="71">
        <v>0</v>
      </c>
      <c r="AH204" s="71">
        <v>0</v>
      </c>
      <c r="AI204" s="71">
        <v>0</v>
      </c>
      <c r="AJ204" s="71">
        <v>0</v>
      </c>
      <c r="AK204" s="71">
        <v>0</v>
      </c>
      <c r="AL204" s="71">
        <v>0</v>
      </c>
      <c r="AM204" s="71">
        <v>0</v>
      </c>
      <c r="AN204" s="71">
        <v>0</v>
      </c>
      <c r="AO204" s="71">
        <v>0</v>
      </c>
      <c r="AP204" s="71">
        <v>0</v>
      </c>
      <c r="AQ204" s="71">
        <v>0</v>
      </c>
      <c r="AR204" s="71">
        <v>0</v>
      </c>
      <c r="AS204" s="71">
        <v>0</v>
      </c>
      <c r="AT204" s="71">
        <v>0</v>
      </c>
      <c r="AU204" s="71">
        <v>0</v>
      </c>
      <c r="AV204" s="71">
        <v>0</v>
      </c>
      <c r="AW204" s="71">
        <v>0</v>
      </c>
      <c r="AX204" s="71">
        <v>0</v>
      </c>
      <c r="AY204" s="71">
        <v>0</v>
      </c>
      <c r="AZ204" s="71">
        <v>0</v>
      </c>
      <c r="BA204" s="71">
        <v>0</v>
      </c>
      <c r="BB204" s="71">
        <v>0</v>
      </c>
      <c r="BC204" s="71">
        <v>0</v>
      </c>
    </row>
    <row r="205" spans="1:55" x14ac:dyDescent="0.25">
      <c r="A205" t="s">
        <v>37</v>
      </c>
      <c r="B205" s="71" t="s">
        <v>541</v>
      </c>
      <c r="C205" s="71" t="s">
        <v>142</v>
      </c>
      <c r="D205" s="71" t="s">
        <v>141</v>
      </c>
      <c r="E205" s="24">
        <v>45413</v>
      </c>
      <c r="F205" s="71" t="s">
        <v>455</v>
      </c>
      <c r="G205" s="71">
        <v>294</v>
      </c>
      <c r="H205" s="71">
        <v>39</v>
      </c>
      <c r="I205" s="71">
        <v>22</v>
      </c>
      <c r="J205" s="71">
        <v>270</v>
      </c>
      <c r="K205" s="71">
        <v>155</v>
      </c>
      <c r="L205" s="71">
        <v>16</v>
      </c>
      <c r="M205" s="71">
        <v>22</v>
      </c>
      <c r="N205">
        <v>1</v>
      </c>
      <c r="O205" s="71">
        <v>45</v>
      </c>
      <c r="P205" s="71">
        <v>35</v>
      </c>
      <c r="Q205" s="71">
        <v>32</v>
      </c>
      <c r="R205" s="71">
        <v>273</v>
      </c>
      <c r="S205" s="71">
        <v>15</v>
      </c>
      <c r="T205" s="71">
        <v>43</v>
      </c>
      <c r="U205" s="71">
        <v>41</v>
      </c>
      <c r="V205" s="71">
        <v>38</v>
      </c>
      <c r="W205" s="71">
        <v>6</v>
      </c>
      <c r="X205" s="71">
        <v>13</v>
      </c>
      <c r="Y205" s="71">
        <v>294</v>
      </c>
      <c r="Z205" s="71">
        <v>270</v>
      </c>
      <c r="AA205" s="71">
        <v>110</v>
      </c>
      <c r="AB205" s="71">
        <v>37</v>
      </c>
      <c r="AC205">
        <v>44</v>
      </c>
      <c r="AD205">
        <v>17</v>
      </c>
      <c r="AE205">
        <v>8</v>
      </c>
      <c r="AF205">
        <v>0</v>
      </c>
      <c r="AG205" s="71">
        <v>0</v>
      </c>
      <c r="AH205" s="71">
        <v>0</v>
      </c>
      <c r="AI205" s="71">
        <v>0</v>
      </c>
      <c r="AJ205" s="71">
        <v>0</v>
      </c>
      <c r="AK205" s="71">
        <v>0</v>
      </c>
      <c r="AL205" s="71">
        <v>0</v>
      </c>
      <c r="AM205" s="71">
        <v>0</v>
      </c>
      <c r="AN205" s="71">
        <v>0</v>
      </c>
      <c r="AO205" s="71">
        <v>0</v>
      </c>
      <c r="AP205" s="71">
        <v>0</v>
      </c>
      <c r="AQ205" s="71">
        <v>0</v>
      </c>
      <c r="AR205" s="71">
        <v>0</v>
      </c>
      <c r="AS205" s="71">
        <v>0</v>
      </c>
      <c r="AT205" s="71">
        <v>0</v>
      </c>
      <c r="AU205" s="71">
        <v>0</v>
      </c>
      <c r="AV205" s="71">
        <v>0</v>
      </c>
      <c r="AW205" s="71">
        <v>0</v>
      </c>
      <c r="AX205" s="71">
        <v>0</v>
      </c>
      <c r="AY205" s="71">
        <v>0</v>
      </c>
      <c r="AZ205" s="71">
        <v>0</v>
      </c>
      <c r="BA205" s="71">
        <v>0</v>
      </c>
      <c r="BB205" s="71">
        <v>0</v>
      </c>
      <c r="BC205" s="71">
        <v>0</v>
      </c>
    </row>
    <row r="206" spans="1:55" x14ac:dyDescent="0.25">
      <c r="A206" t="s">
        <v>37</v>
      </c>
      <c r="B206" s="71" t="s">
        <v>541</v>
      </c>
      <c r="C206" s="71" t="s">
        <v>142</v>
      </c>
      <c r="D206" s="71" t="s">
        <v>141</v>
      </c>
      <c r="E206" s="24">
        <v>45444</v>
      </c>
      <c r="F206" s="71" t="s">
        <v>455</v>
      </c>
      <c r="G206" s="71">
        <v>301</v>
      </c>
      <c r="H206" s="71">
        <v>78</v>
      </c>
      <c r="I206" s="71">
        <v>43</v>
      </c>
      <c r="J206" s="71">
        <v>277</v>
      </c>
      <c r="K206" s="71">
        <v>161</v>
      </c>
      <c r="L206" s="71">
        <v>29</v>
      </c>
      <c r="M206" s="71">
        <v>22</v>
      </c>
      <c r="N206">
        <v>1</v>
      </c>
      <c r="O206" s="71">
        <v>92</v>
      </c>
      <c r="P206" s="71">
        <v>79</v>
      </c>
      <c r="Q206" s="71">
        <v>62</v>
      </c>
      <c r="R206" s="71">
        <v>282</v>
      </c>
      <c r="S206" s="71">
        <v>57</v>
      </c>
      <c r="T206" s="71">
        <v>92</v>
      </c>
      <c r="U206" s="71">
        <v>80</v>
      </c>
      <c r="V206" s="71">
        <v>79</v>
      </c>
      <c r="W206" s="71">
        <v>34</v>
      </c>
      <c r="X206" s="71">
        <v>35</v>
      </c>
      <c r="Y206" s="71">
        <v>301</v>
      </c>
      <c r="Z206" s="71">
        <v>277</v>
      </c>
      <c r="AA206" s="71">
        <v>116</v>
      </c>
      <c r="AB206" s="71">
        <v>70</v>
      </c>
      <c r="AC206">
        <v>47</v>
      </c>
      <c r="AD206">
        <v>26</v>
      </c>
      <c r="AE206">
        <v>8</v>
      </c>
      <c r="AF206">
        <v>0</v>
      </c>
      <c r="AG206" s="71">
        <v>0</v>
      </c>
      <c r="AH206" s="71">
        <v>0</v>
      </c>
      <c r="AI206" s="71">
        <v>0</v>
      </c>
      <c r="AJ206" s="71">
        <v>0</v>
      </c>
      <c r="AK206" s="71">
        <v>0</v>
      </c>
      <c r="AL206" s="71">
        <v>0</v>
      </c>
      <c r="AM206" s="71">
        <v>0</v>
      </c>
      <c r="AN206" s="71">
        <v>0</v>
      </c>
      <c r="AO206" s="71">
        <v>0</v>
      </c>
      <c r="AP206" s="71">
        <v>0</v>
      </c>
      <c r="AQ206" s="71">
        <v>0</v>
      </c>
      <c r="AR206" s="71">
        <v>0</v>
      </c>
      <c r="AS206" s="71">
        <v>0</v>
      </c>
      <c r="AT206" s="71">
        <v>0</v>
      </c>
      <c r="AU206" s="71">
        <v>0</v>
      </c>
      <c r="AV206" s="71">
        <v>0</v>
      </c>
      <c r="AW206" s="71">
        <v>0</v>
      </c>
      <c r="AX206" s="71">
        <v>0</v>
      </c>
      <c r="AY206" s="71">
        <v>0</v>
      </c>
      <c r="AZ206" s="71">
        <v>0</v>
      </c>
      <c r="BA206" s="71">
        <v>0</v>
      </c>
      <c r="BB206" s="71">
        <v>0</v>
      </c>
      <c r="BC206" s="71">
        <v>0</v>
      </c>
    </row>
    <row r="207" spans="1:55" x14ac:dyDescent="0.25">
      <c r="A207" t="s">
        <v>37</v>
      </c>
      <c r="B207" s="71" t="s">
        <v>541</v>
      </c>
      <c r="C207" s="71" t="s">
        <v>142</v>
      </c>
      <c r="D207" s="71" t="s">
        <v>141</v>
      </c>
      <c r="E207" s="24">
        <v>45474</v>
      </c>
      <c r="F207" s="71" t="s">
        <v>455</v>
      </c>
      <c r="G207" s="71">
        <v>303</v>
      </c>
      <c r="H207" s="71">
        <v>108</v>
      </c>
      <c r="I207" s="71">
        <v>60</v>
      </c>
      <c r="J207" s="71">
        <v>279</v>
      </c>
      <c r="K207" s="71">
        <v>163</v>
      </c>
      <c r="L207" s="71">
        <v>48</v>
      </c>
      <c r="M207" s="71">
        <v>22</v>
      </c>
      <c r="N207">
        <v>7</v>
      </c>
      <c r="O207" s="71">
        <v>125</v>
      </c>
      <c r="P207" s="71">
        <v>116</v>
      </c>
      <c r="Q207" s="71">
        <v>89</v>
      </c>
      <c r="R207" s="71">
        <v>288</v>
      </c>
      <c r="S207" s="71">
        <v>85</v>
      </c>
      <c r="T207" s="71">
        <v>124</v>
      </c>
      <c r="U207" s="71">
        <v>108</v>
      </c>
      <c r="V207" s="71">
        <v>118</v>
      </c>
      <c r="W207" s="71">
        <v>57</v>
      </c>
      <c r="X207" s="71">
        <v>50</v>
      </c>
      <c r="Y207" s="71">
        <v>303</v>
      </c>
      <c r="Z207" s="71">
        <v>279</v>
      </c>
      <c r="AA207" s="71">
        <v>118</v>
      </c>
      <c r="AB207" s="71">
        <v>82</v>
      </c>
      <c r="AC207">
        <v>49</v>
      </c>
      <c r="AD207">
        <v>31</v>
      </c>
      <c r="AE207">
        <v>8</v>
      </c>
      <c r="AF207">
        <v>0</v>
      </c>
      <c r="AG207" s="71">
        <v>0</v>
      </c>
      <c r="AH207" s="71">
        <v>0</v>
      </c>
      <c r="AI207" s="71">
        <v>0</v>
      </c>
      <c r="AJ207" s="71">
        <v>0</v>
      </c>
      <c r="AK207" s="71">
        <v>0</v>
      </c>
      <c r="AL207" s="71">
        <v>0</v>
      </c>
      <c r="AM207" s="71">
        <v>0</v>
      </c>
      <c r="AN207" s="71">
        <v>0</v>
      </c>
      <c r="AO207" s="71">
        <v>0</v>
      </c>
      <c r="AP207" s="71">
        <v>0</v>
      </c>
      <c r="AQ207" s="71">
        <v>0</v>
      </c>
      <c r="AR207" s="71">
        <v>0</v>
      </c>
      <c r="AS207" s="71">
        <v>0</v>
      </c>
      <c r="AT207" s="71">
        <v>0</v>
      </c>
      <c r="AU207" s="71">
        <v>0</v>
      </c>
      <c r="AV207" s="71">
        <v>0</v>
      </c>
      <c r="AW207" s="71">
        <v>0</v>
      </c>
      <c r="AX207" s="71">
        <v>0</v>
      </c>
      <c r="AY207" s="71">
        <v>0</v>
      </c>
      <c r="AZ207" s="71">
        <v>0</v>
      </c>
      <c r="BA207" s="71">
        <v>0</v>
      </c>
      <c r="BB207" s="71">
        <v>0</v>
      </c>
      <c r="BC207" s="71">
        <v>0</v>
      </c>
    </row>
    <row r="208" spans="1:55" x14ac:dyDescent="0.25">
      <c r="A208" t="s">
        <v>37</v>
      </c>
      <c r="B208" s="71" t="s">
        <v>541</v>
      </c>
      <c r="C208" s="71" t="s">
        <v>142</v>
      </c>
      <c r="D208" s="71" t="s">
        <v>141</v>
      </c>
      <c r="E208" s="24">
        <v>45505</v>
      </c>
      <c r="F208" s="71" t="s">
        <v>455</v>
      </c>
      <c r="G208" s="71">
        <v>310</v>
      </c>
      <c r="H208" s="71">
        <v>143</v>
      </c>
      <c r="I208" s="71">
        <v>84</v>
      </c>
      <c r="J208" s="71">
        <v>285</v>
      </c>
      <c r="K208" s="71">
        <v>165</v>
      </c>
      <c r="L208" s="71">
        <v>64</v>
      </c>
      <c r="M208" s="71">
        <v>22</v>
      </c>
      <c r="N208">
        <v>6</v>
      </c>
      <c r="O208" s="71">
        <v>162</v>
      </c>
      <c r="P208" s="71">
        <v>156</v>
      </c>
      <c r="Q208" s="71">
        <v>122</v>
      </c>
      <c r="R208" s="71">
        <v>301</v>
      </c>
      <c r="S208" s="71">
        <v>125</v>
      </c>
      <c r="T208" s="71">
        <v>161</v>
      </c>
      <c r="U208" s="71">
        <v>141</v>
      </c>
      <c r="V208" s="71">
        <v>162</v>
      </c>
      <c r="W208" s="71">
        <v>87</v>
      </c>
      <c r="X208" s="71">
        <v>61</v>
      </c>
      <c r="Y208" s="71">
        <v>310</v>
      </c>
      <c r="Z208" s="71">
        <v>285</v>
      </c>
      <c r="AA208" s="71">
        <v>122</v>
      </c>
      <c r="AB208" s="71">
        <v>88</v>
      </c>
      <c r="AC208">
        <v>50</v>
      </c>
      <c r="AD208">
        <v>32</v>
      </c>
      <c r="AE208">
        <v>8</v>
      </c>
      <c r="AF208">
        <v>0</v>
      </c>
      <c r="AG208" s="71">
        <v>0</v>
      </c>
      <c r="AH208" s="71">
        <v>0</v>
      </c>
      <c r="AI208" s="71">
        <v>0</v>
      </c>
      <c r="AJ208" s="71">
        <v>0</v>
      </c>
      <c r="AK208" s="71">
        <v>0</v>
      </c>
      <c r="AL208" s="71">
        <v>0</v>
      </c>
      <c r="AM208" s="71">
        <v>0</v>
      </c>
      <c r="AN208" s="71">
        <v>0</v>
      </c>
      <c r="AO208" s="71">
        <v>0</v>
      </c>
      <c r="AP208" s="71">
        <v>0</v>
      </c>
      <c r="AQ208" s="71">
        <v>0</v>
      </c>
      <c r="AR208" s="71">
        <v>0</v>
      </c>
      <c r="AS208" s="71">
        <v>0</v>
      </c>
      <c r="AT208" s="71">
        <v>0</v>
      </c>
      <c r="AU208" s="71">
        <v>0</v>
      </c>
      <c r="AV208" s="71">
        <v>0</v>
      </c>
      <c r="AW208" s="71">
        <v>0</v>
      </c>
      <c r="AX208" s="71">
        <v>0</v>
      </c>
      <c r="AY208" s="71">
        <v>0</v>
      </c>
      <c r="AZ208" s="71">
        <v>0</v>
      </c>
      <c r="BA208" s="71">
        <v>0</v>
      </c>
      <c r="BB208" s="71">
        <v>0</v>
      </c>
      <c r="BC208" s="71">
        <v>0</v>
      </c>
    </row>
    <row r="209" spans="1:55" x14ac:dyDescent="0.25">
      <c r="A209" t="s">
        <v>37</v>
      </c>
      <c r="B209" s="71" t="s">
        <v>541</v>
      </c>
      <c r="C209" s="71" t="s">
        <v>142</v>
      </c>
      <c r="D209" s="71" t="s">
        <v>141</v>
      </c>
      <c r="E209" s="24">
        <v>45536</v>
      </c>
      <c r="F209" s="71" t="s">
        <v>455</v>
      </c>
      <c r="G209" s="71">
        <v>310</v>
      </c>
      <c r="H209" s="71">
        <v>172</v>
      </c>
      <c r="I209" s="71">
        <v>104</v>
      </c>
      <c r="J209" s="71">
        <v>284</v>
      </c>
      <c r="K209" s="71">
        <v>163</v>
      </c>
      <c r="L209" s="71">
        <v>77</v>
      </c>
      <c r="M209" s="71">
        <v>22</v>
      </c>
      <c r="N209">
        <v>5</v>
      </c>
      <c r="O209" s="71">
        <v>191</v>
      </c>
      <c r="P209" s="71">
        <v>180</v>
      </c>
      <c r="Q209" s="71">
        <v>144</v>
      </c>
      <c r="R209" s="71">
        <v>302</v>
      </c>
      <c r="S209" s="71">
        <v>153</v>
      </c>
      <c r="T209" s="71">
        <v>191</v>
      </c>
      <c r="U209" s="71">
        <v>174</v>
      </c>
      <c r="V209" s="71">
        <v>189</v>
      </c>
      <c r="W209" s="71">
        <v>107</v>
      </c>
      <c r="X209" s="71">
        <v>81</v>
      </c>
      <c r="Y209" s="71">
        <v>310</v>
      </c>
      <c r="Z209" s="71">
        <v>284</v>
      </c>
      <c r="AA209" s="71">
        <v>122</v>
      </c>
      <c r="AB209" s="71">
        <v>89</v>
      </c>
      <c r="AC209">
        <v>50</v>
      </c>
      <c r="AD209">
        <v>32</v>
      </c>
      <c r="AE209">
        <v>8</v>
      </c>
      <c r="AF209">
        <v>0</v>
      </c>
      <c r="AG209" s="71">
        <v>0</v>
      </c>
      <c r="AH209" s="71">
        <v>0</v>
      </c>
      <c r="AI209" s="71">
        <v>0</v>
      </c>
      <c r="AJ209" s="71">
        <v>0</v>
      </c>
      <c r="AK209" s="71">
        <v>0</v>
      </c>
      <c r="AL209" s="71">
        <v>0</v>
      </c>
      <c r="AM209" s="71">
        <v>0</v>
      </c>
      <c r="AN209" s="71">
        <v>0</v>
      </c>
      <c r="AO209" s="71">
        <v>0</v>
      </c>
      <c r="AP209" s="71">
        <v>0</v>
      </c>
      <c r="AQ209" s="71">
        <v>0</v>
      </c>
      <c r="AR209" s="71">
        <v>0</v>
      </c>
      <c r="AS209" s="71">
        <v>0</v>
      </c>
      <c r="AT209" s="71">
        <v>0</v>
      </c>
      <c r="AU209" s="71">
        <v>0</v>
      </c>
      <c r="AV209" s="71">
        <v>0</v>
      </c>
      <c r="AW209" s="71">
        <v>0</v>
      </c>
      <c r="AX209" s="71">
        <v>0</v>
      </c>
      <c r="AY209" s="71">
        <v>0</v>
      </c>
      <c r="AZ209" s="71">
        <v>0</v>
      </c>
      <c r="BA209" s="71">
        <v>0</v>
      </c>
      <c r="BB209" s="71">
        <v>0</v>
      </c>
      <c r="BC209" s="71">
        <v>0</v>
      </c>
    </row>
    <row r="210" spans="1:55" x14ac:dyDescent="0.25">
      <c r="A210" t="s">
        <v>37</v>
      </c>
      <c r="B210" s="71" t="s">
        <v>541</v>
      </c>
      <c r="C210" s="71" t="s">
        <v>142</v>
      </c>
      <c r="D210" s="71" t="s">
        <v>141</v>
      </c>
      <c r="E210" s="24">
        <v>45566</v>
      </c>
      <c r="F210" s="71" t="s">
        <v>455</v>
      </c>
      <c r="G210" s="71">
        <v>310</v>
      </c>
      <c r="H210" s="71">
        <v>184</v>
      </c>
      <c r="I210" s="71">
        <v>113</v>
      </c>
      <c r="J210" s="71">
        <v>285</v>
      </c>
      <c r="K210" s="71">
        <v>165</v>
      </c>
      <c r="L210" s="71">
        <v>92</v>
      </c>
      <c r="M210" s="71">
        <v>22</v>
      </c>
      <c r="N210">
        <v>5</v>
      </c>
      <c r="O210" s="71">
        <v>202</v>
      </c>
      <c r="P210" s="71">
        <v>209</v>
      </c>
      <c r="Q210" s="71">
        <v>159</v>
      </c>
      <c r="R210" s="71">
        <v>302</v>
      </c>
      <c r="S210" s="71">
        <v>183</v>
      </c>
      <c r="T210" s="71">
        <v>203</v>
      </c>
      <c r="U210" s="71">
        <v>188</v>
      </c>
      <c r="V210" s="71">
        <v>217</v>
      </c>
      <c r="W210" s="71">
        <v>125</v>
      </c>
      <c r="X210" s="71">
        <v>99</v>
      </c>
      <c r="Y210" s="71">
        <v>310</v>
      </c>
      <c r="Z210" s="71">
        <v>285</v>
      </c>
      <c r="AA210" s="71">
        <v>122</v>
      </c>
      <c r="AB210" s="71">
        <v>90</v>
      </c>
      <c r="AC210">
        <v>50</v>
      </c>
      <c r="AD210">
        <v>34</v>
      </c>
      <c r="AE210">
        <v>8</v>
      </c>
      <c r="AF210">
        <v>1</v>
      </c>
      <c r="AG210" s="71">
        <v>0</v>
      </c>
      <c r="AH210" s="71">
        <v>1</v>
      </c>
      <c r="AI210" s="71">
        <v>0</v>
      </c>
      <c r="AJ210" s="71">
        <v>0</v>
      </c>
      <c r="AK210" s="71">
        <v>0</v>
      </c>
      <c r="AL210" s="71">
        <v>1</v>
      </c>
      <c r="AM210" s="71">
        <v>0</v>
      </c>
      <c r="AN210" s="71">
        <v>0</v>
      </c>
      <c r="AO210" s="71">
        <v>0</v>
      </c>
      <c r="AP210" s="71">
        <v>1</v>
      </c>
      <c r="AQ210" s="71">
        <v>1</v>
      </c>
      <c r="AR210" s="71">
        <v>1</v>
      </c>
      <c r="AS210" s="71">
        <v>1</v>
      </c>
      <c r="AT210" s="71">
        <v>0</v>
      </c>
      <c r="AU210" s="71">
        <v>1</v>
      </c>
      <c r="AV210" s="71">
        <v>1</v>
      </c>
      <c r="AW210" s="71">
        <v>1</v>
      </c>
      <c r="AX210" s="71">
        <v>1</v>
      </c>
      <c r="AY210" s="71">
        <v>1</v>
      </c>
      <c r="AZ210" s="71">
        <v>1</v>
      </c>
      <c r="BA210" s="71">
        <v>0</v>
      </c>
      <c r="BB210" s="71">
        <v>1</v>
      </c>
      <c r="BC210" s="71">
        <v>1</v>
      </c>
    </row>
    <row r="211" spans="1:55" x14ac:dyDescent="0.25">
      <c r="A211" t="s">
        <v>37</v>
      </c>
      <c r="B211" s="71" t="s">
        <v>541</v>
      </c>
      <c r="C211" s="71" t="s">
        <v>152</v>
      </c>
      <c r="D211" s="71" t="s">
        <v>151</v>
      </c>
      <c r="E211" s="24">
        <v>45413</v>
      </c>
      <c r="F211" s="71" t="s">
        <v>456</v>
      </c>
      <c r="G211" s="71">
        <v>387</v>
      </c>
      <c r="H211" s="71">
        <v>41</v>
      </c>
      <c r="I211" s="71">
        <v>30</v>
      </c>
      <c r="J211" s="71">
        <v>325</v>
      </c>
      <c r="K211" s="71">
        <v>134</v>
      </c>
      <c r="L211" s="71">
        <v>21</v>
      </c>
      <c r="M211" s="71">
        <v>21</v>
      </c>
      <c r="N211">
        <v>1</v>
      </c>
      <c r="O211" s="71">
        <v>47</v>
      </c>
      <c r="P211" s="71">
        <v>49</v>
      </c>
      <c r="Q211" s="71">
        <v>25</v>
      </c>
      <c r="R211" s="71">
        <v>358</v>
      </c>
      <c r="S211" s="71">
        <v>106</v>
      </c>
      <c r="T211" s="71">
        <v>49</v>
      </c>
      <c r="U211" s="71">
        <v>41</v>
      </c>
      <c r="V211" s="71">
        <v>78</v>
      </c>
      <c r="W211" s="71">
        <v>9</v>
      </c>
      <c r="X211" s="71">
        <v>29</v>
      </c>
      <c r="Y211" s="71">
        <v>387</v>
      </c>
      <c r="Z211" s="71">
        <v>325</v>
      </c>
      <c r="AA211" s="71">
        <v>124</v>
      </c>
      <c r="AB211" s="71">
        <v>54</v>
      </c>
      <c r="AC211">
        <v>38</v>
      </c>
      <c r="AD211">
        <v>16</v>
      </c>
      <c r="AE211">
        <v>22</v>
      </c>
      <c r="AF211">
        <v>0</v>
      </c>
      <c r="AG211" s="71">
        <v>0</v>
      </c>
      <c r="AH211" s="71">
        <v>0</v>
      </c>
      <c r="AI211" s="71">
        <v>0</v>
      </c>
      <c r="AJ211" s="71">
        <v>0</v>
      </c>
      <c r="AK211" s="71">
        <v>0</v>
      </c>
      <c r="AL211" s="71">
        <v>0</v>
      </c>
      <c r="AM211" s="71">
        <v>0</v>
      </c>
      <c r="AN211" s="71">
        <v>0</v>
      </c>
      <c r="AO211" s="71">
        <v>0</v>
      </c>
      <c r="AP211" s="71">
        <v>0</v>
      </c>
      <c r="AQ211" s="71">
        <v>0</v>
      </c>
      <c r="AR211" s="71">
        <v>0</v>
      </c>
      <c r="AS211" s="71">
        <v>0</v>
      </c>
      <c r="AT211" s="71">
        <v>0</v>
      </c>
      <c r="AU211" s="71">
        <v>0</v>
      </c>
      <c r="AV211" s="71">
        <v>0</v>
      </c>
      <c r="AW211" s="71">
        <v>0</v>
      </c>
      <c r="AX211" s="71">
        <v>0</v>
      </c>
      <c r="AY211" s="71">
        <v>0</v>
      </c>
      <c r="AZ211" s="71">
        <v>0</v>
      </c>
      <c r="BA211" s="71">
        <v>0</v>
      </c>
      <c r="BB211" s="71">
        <v>0</v>
      </c>
      <c r="BC211" s="71">
        <v>0</v>
      </c>
    </row>
    <row r="212" spans="1:55" x14ac:dyDescent="0.25">
      <c r="A212" t="s">
        <v>37</v>
      </c>
      <c r="B212" s="71" t="s">
        <v>541</v>
      </c>
      <c r="C212" s="71" t="s">
        <v>152</v>
      </c>
      <c r="D212" s="71" t="s">
        <v>151</v>
      </c>
      <c r="E212" s="24">
        <v>45444</v>
      </c>
      <c r="F212" s="71" t="s">
        <v>456</v>
      </c>
      <c r="G212" s="71">
        <v>393</v>
      </c>
      <c r="H212" s="71">
        <v>78</v>
      </c>
      <c r="I212" s="71">
        <v>57</v>
      </c>
      <c r="J212" s="71">
        <v>331</v>
      </c>
      <c r="K212" s="71">
        <v>138</v>
      </c>
      <c r="L212" s="71">
        <v>32</v>
      </c>
      <c r="M212" s="71">
        <v>21</v>
      </c>
      <c r="N212">
        <v>1</v>
      </c>
      <c r="O212" s="71">
        <v>92</v>
      </c>
      <c r="P212" s="71">
        <v>82</v>
      </c>
      <c r="Q212" s="71">
        <v>53</v>
      </c>
      <c r="R212" s="71">
        <v>366</v>
      </c>
      <c r="S212" s="71">
        <v>130</v>
      </c>
      <c r="T212" s="71">
        <v>97</v>
      </c>
      <c r="U212" s="71">
        <v>80</v>
      </c>
      <c r="V212" s="71">
        <v>122</v>
      </c>
      <c r="W212" s="71">
        <v>19</v>
      </c>
      <c r="X212" s="71">
        <v>42</v>
      </c>
      <c r="Y212" s="71">
        <v>393</v>
      </c>
      <c r="Z212" s="71">
        <v>331</v>
      </c>
      <c r="AA212" s="71">
        <v>127</v>
      </c>
      <c r="AB212" s="71">
        <v>73</v>
      </c>
      <c r="AC212">
        <v>38</v>
      </c>
      <c r="AD212">
        <v>19</v>
      </c>
      <c r="AE212">
        <v>22</v>
      </c>
      <c r="AF212">
        <v>0</v>
      </c>
      <c r="AG212" s="71">
        <v>0</v>
      </c>
      <c r="AH212" s="71">
        <v>0</v>
      </c>
      <c r="AI212" s="71">
        <v>0</v>
      </c>
      <c r="AJ212" s="71">
        <v>0</v>
      </c>
      <c r="AK212" s="71">
        <v>0</v>
      </c>
      <c r="AL212" s="71">
        <v>0</v>
      </c>
      <c r="AM212" s="71">
        <v>0</v>
      </c>
      <c r="AN212" s="71">
        <v>0</v>
      </c>
      <c r="AO212" s="71">
        <v>0</v>
      </c>
      <c r="AP212" s="71">
        <v>0</v>
      </c>
      <c r="AQ212" s="71">
        <v>0</v>
      </c>
      <c r="AR212" s="71">
        <v>0</v>
      </c>
      <c r="AS212" s="71">
        <v>0</v>
      </c>
      <c r="AT212" s="71">
        <v>0</v>
      </c>
      <c r="AU212" s="71">
        <v>0</v>
      </c>
      <c r="AV212" s="71">
        <v>0</v>
      </c>
      <c r="AW212" s="71">
        <v>0</v>
      </c>
      <c r="AX212" s="71">
        <v>0</v>
      </c>
      <c r="AY212" s="71">
        <v>0</v>
      </c>
      <c r="AZ212" s="71">
        <v>0</v>
      </c>
      <c r="BA212" s="71">
        <v>0</v>
      </c>
      <c r="BB212" s="71">
        <v>0</v>
      </c>
      <c r="BC212" s="71">
        <v>0</v>
      </c>
    </row>
    <row r="213" spans="1:55" x14ac:dyDescent="0.25">
      <c r="A213" t="s">
        <v>37</v>
      </c>
      <c r="B213" s="71" t="s">
        <v>541</v>
      </c>
      <c r="C213" s="71" t="s">
        <v>152</v>
      </c>
      <c r="D213" s="71" t="s">
        <v>151</v>
      </c>
      <c r="E213" s="24">
        <v>45474</v>
      </c>
      <c r="F213" s="71" t="s">
        <v>456</v>
      </c>
      <c r="G213" s="71">
        <v>402</v>
      </c>
      <c r="H213" s="71">
        <v>109</v>
      </c>
      <c r="I213" s="71">
        <v>73</v>
      </c>
      <c r="J213" s="71">
        <v>338</v>
      </c>
      <c r="K213" s="71">
        <v>139</v>
      </c>
      <c r="L213" s="71">
        <v>40</v>
      </c>
      <c r="M213" s="71">
        <v>22</v>
      </c>
      <c r="N213">
        <v>1</v>
      </c>
      <c r="O213" s="71">
        <v>138</v>
      </c>
      <c r="P213" s="71">
        <v>105</v>
      </c>
      <c r="Q213" s="71">
        <v>76</v>
      </c>
      <c r="R213" s="71">
        <v>375</v>
      </c>
      <c r="S213" s="71">
        <v>140</v>
      </c>
      <c r="T213" s="71">
        <v>141</v>
      </c>
      <c r="U213" s="71">
        <v>121</v>
      </c>
      <c r="V213" s="71">
        <v>149</v>
      </c>
      <c r="W213" s="71">
        <v>29</v>
      </c>
      <c r="X213" s="71">
        <v>66</v>
      </c>
      <c r="Y213" s="71">
        <v>402</v>
      </c>
      <c r="Z213" s="71">
        <v>338</v>
      </c>
      <c r="AA213" s="71">
        <v>129</v>
      </c>
      <c r="AB213" s="71">
        <v>84</v>
      </c>
      <c r="AC213">
        <v>39</v>
      </c>
      <c r="AD213">
        <v>20</v>
      </c>
      <c r="AE213">
        <v>24</v>
      </c>
      <c r="AF213">
        <v>0</v>
      </c>
      <c r="AG213" s="71">
        <v>0</v>
      </c>
      <c r="AH213" s="71">
        <v>0</v>
      </c>
      <c r="AI213" s="71">
        <v>0</v>
      </c>
      <c r="AJ213" s="71">
        <v>0</v>
      </c>
      <c r="AK213" s="71">
        <v>0</v>
      </c>
      <c r="AL213" s="71">
        <v>0</v>
      </c>
      <c r="AM213" s="71">
        <v>0</v>
      </c>
      <c r="AN213" s="71">
        <v>0</v>
      </c>
      <c r="AO213" s="71">
        <v>0</v>
      </c>
      <c r="AP213" s="71">
        <v>0</v>
      </c>
      <c r="AQ213" s="71">
        <v>0</v>
      </c>
      <c r="AR213" s="71">
        <v>0</v>
      </c>
      <c r="AS213" s="71">
        <v>0</v>
      </c>
      <c r="AT213" s="71">
        <v>0</v>
      </c>
      <c r="AU213" s="71">
        <v>0</v>
      </c>
      <c r="AV213" s="71">
        <v>0</v>
      </c>
      <c r="AW213" s="71">
        <v>0</v>
      </c>
      <c r="AX213" s="71">
        <v>0</v>
      </c>
      <c r="AY213" s="71">
        <v>0</v>
      </c>
      <c r="AZ213" s="71">
        <v>0</v>
      </c>
      <c r="BA213" s="71">
        <v>0</v>
      </c>
      <c r="BB213" s="71">
        <v>0</v>
      </c>
      <c r="BC213" s="71">
        <v>0</v>
      </c>
    </row>
    <row r="214" spans="1:55" x14ac:dyDescent="0.25">
      <c r="A214" t="s">
        <v>37</v>
      </c>
      <c r="B214" s="71" t="s">
        <v>541</v>
      </c>
      <c r="C214" s="71" t="s">
        <v>152</v>
      </c>
      <c r="D214" s="71" t="s">
        <v>151</v>
      </c>
      <c r="E214" s="24">
        <v>45505</v>
      </c>
      <c r="F214" s="71" t="s">
        <v>456</v>
      </c>
      <c r="G214" s="71">
        <v>406</v>
      </c>
      <c r="H214" s="71">
        <v>146</v>
      </c>
      <c r="I214" s="71">
        <v>99</v>
      </c>
      <c r="J214" s="71">
        <v>342</v>
      </c>
      <c r="K214" s="71">
        <v>139</v>
      </c>
      <c r="L214" s="71">
        <v>48</v>
      </c>
      <c r="M214" s="71">
        <v>22</v>
      </c>
      <c r="N214">
        <v>2</v>
      </c>
      <c r="O214" s="71">
        <v>179</v>
      </c>
      <c r="P214" s="71">
        <v>132</v>
      </c>
      <c r="Q214" s="71">
        <v>97</v>
      </c>
      <c r="R214" s="71">
        <v>380</v>
      </c>
      <c r="S214" s="71">
        <v>161</v>
      </c>
      <c r="T214" s="71">
        <v>184</v>
      </c>
      <c r="U214" s="71">
        <v>157</v>
      </c>
      <c r="V214" s="71">
        <v>187</v>
      </c>
      <c r="W214" s="71">
        <v>40</v>
      </c>
      <c r="X214" s="71">
        <v>92</v>
      </c>
      <c r="Y214" s="71">
        <v>406</v>
      </c>
      <c r="Z214" s="71">
        <v>342</v>
      </c>
      <c r="AA214" s="71">
        <v>130</v>
      </c>
      <c r="AB214" s="71">
        <v>89</v>
      </c>
      <c r="AC214">
        <v>39</v>
      </c>
      <c r="AD214">
        <v>23</v>
      </c>
      <c r="AE214">
        <v>24</v>
      </c>
      <c r="AF214">
        <v>0</v>
      </c>
      <c r="AG214" s="71">
        <v>0</v>
      </c>
      <c r="AH214" s="71">
        <v>0</v>
      </c>
      <c r="AI214" s="71">
        <v>0</v>
      </c>
      <c r="AJ214" s="71">
        <v>0</v>
      </c>
      <c r="AK214" s="71">
        <v>0</v>
      </c>
      <c r="AL214" s="71">
        <v>0</v>
      </c>
      <c r="AM214" s="71">
        <v>0</v>
      </c>
      <c r="AN214" s="71">
        <v>0</v>
      </c>
      <c r="AO214" s="71">
        <v>0</v>
      </c>
      <c r="AP214" s="71">
        <v>0</v>
      </c>
      <c r="AQ214" s="71">
        <v>0</v>
      </c>
      <c r="AR214" s="71">
        <v>0</v>
      </c>
      <c r="AS214" s="71">
        <v>0</v>
      </c>
      <c r="AT214" s="71">
        <v>0</v>
      </c>
      <c r="AU214" s="71">
        <v>0</v>
      </c>
      <c r="AV214" s="71">
        <v>0</v>
      </c>
      <c r="AW214" s="71">
        <v>0</v>
      </c>
      <c r="AX214" s="71">
        <v>0</v>
      </c>
      <c r="AY214" s="71">
        <v>0</v>
      </c>
      <c r="AZ214" s="71">
        <v>0</v>
      </c>
      <c r="BA214" s="71">
        <v>0</v>
      </c>
      <c r="BB214" s="71">
        <v>0</v>
      </c>
      <c r="BC214" s="71">
        <v>0</v>
      </c>
    </row>
    <row r="215" spans="1:55" x14ac:dyDescent="0.25">
      <c r="A215" t="s">
        <v>37</v>
      </c>
      <c r="B215" s="71" t="s">
        <v>541</v>
      </c>
      <c r="C215" s="71" t="s">
        <v>152</v>
      </c>
      <c r="D215" s="71" t="s">
        <v>151</v>
      </c>
      <c r="E215" s="24">
        <v>45536</v>
      </c>
      <c r="F215" s="71" t="s">
        <v>456</v>
      </c>
      <c r="G215" s="71">
        <v>408</v>
      </c>
      <c r="H215" s="71">
        <v>172</v>
      </c>
      <c r="I215" s="71">
        <v>112</v>
      </c>
      <c r="J215" s="71">
        <v>346</v>
      </c>
      <c r="K215" s="71">
        <v>143</v>
      </c>
      <c r="L215" s="71">
        <v>59</v>
      </c>
      <c r="M215" s="71">
        <v>23</v>
      </c>
      <c r="N215">
        <v>3</v>
      </c>
      <c r="O215" s="71">
        <v>208</v>
      </c>
      <c r="P215" s="71">
        <v>163</v>
      </c>
      <c r="Q215" s="71">
        <v>118</v>
      </c>
      <c r="R215" s="71">
        <v>384</v>
      </c>
      <c r="S215" s="71">
        <v>181</v>
      </c>
      <c r="T215" s="71">
        <v>212</v>
      </c>
      <c r="U215" s="71">
        <v>185</v>
      </c>
      <c r="V215" s="71">
        <v>215</v>
      </c>
      <c r="W215" s="71">
        <v>59</v>
      </c>
      <c r="X215" s="71">
        <v>103</v>
      </c>
      <c r="Y215" s="71">
        <v>408</v>
      </c>
      <c r="Z215" s="71">
        <v>346</v>
      </c>
      <c r="AA215" s="71">
        <v>135</v>
      </c>
      <c r="AB215" s="71">
        <v>98</v>
      </c>
      <c r="AC215">
        <v>39</v>
      </c>
      <c r="AD215">
        <v>23</v>
      </c>
      <c r="AE215">
        <v>23</v>
      </c>
      <c r="AF215">
        <v>0</v>
      </c>
      <c r="AG215" s="71">
        <v>0</v>
      </c>
      <c r="AH215" s="71">
        <v>0</v>
      </c>
      <c r="AI215" s="71">
        <v>0</v>
      </c>
      <c r="AJ215" s="71">
        <v>0</v>
      </c>
      <c r="AK215" s="71">
        <v>0</v>
      </c>
      <c r="AL215" s="71">
        <v>0</v>
      </c>
      <c r="AM215" s="71">
        <v>0</v>
      </c>
      <c r="AN215" s="71">
        <v>0</v>
      </c>
      <c r="AO215" s="71">
        <v>0</v>
      </c>
      <c r="AP215" s="71">
        <v>0</v>
      </c>
      <c r="AQ215" s="71">
        <v>0</v>
      </c>
      <c r="AR215" s="71">
        <v>0</v>
      </c>
      <c r="AS215" s="71">
        <v>0</v>
      </c>
      <c r="AT215" s="71">
        <v>0</v>
      </c>
      <c r="AU215" s="71">
        <v>0</v>
      </c>
      <c r="AV215" s="71">
        <v>0</v>
      </c>
      <c r="AW215" s="71">
        <v>0</v>
      </c>
      <c r="AX215" s="71">
        <v>0</v>
      </c>
      <c r="AY215" s="71">
        <v>0</v>
      </c>
      <c r="AZ215" s="71">
        <v>0</v>
      </c>
      <c r="BA215" s="71">
        <v>0</v>
      </c>
      <c r="BB215" s="71">
        <v>0</v>
      </c>
      <c r="BC215" s="71">
        <v>0</v>
      </c>
    </row>
    <row r="216" spans="1:55" x14ac:dyDescent="0.25">
      <c r="A216" t="s">
        <v>37</v>
      </c>
      <c r="B216" s="71" t="s">
        <v>541</v>
      </c>
      <c r="C216" s="71" t="s">
        <v>152</v>
      </c>
      <c r="D216" s="71" t="s">
        <v>151</v>
      </c>
      <c r="E216" s="24">
        <v>45566</v>
      </c>
      <c r="F216" s="71" t="s">
        <v>456</v>
      </c>
      <c r="G216" s="71">
        <v>402</v>
      </c>
      <c r="H216" s="71">
        <v>195</v>
      </c>
      <c r="I216" s="71">
        <v>124</v>
      </c>
      <c r="J216" s="71">
        <v>341</v>
      </c>
      <c r="K216" s="71">
        <v>139</v>
      </c>
      <c r="L216" s="71">
        <v>68</v>
      </c>
      <c r="M216" s="71">
        <v>23</v>
      </c>
      <c r="N216">
        <v>3</v>
      </c>
      <c r="O216" s="71">
        <v>232</v>
      </c>
      <c r="P216" s="71">
        <v>192</v>
      </c>
      <c r="Q216" s="71">
        <v>143</v>
      </c>
      <c r="R216" s="71">
        <v>386</v>
      </c>
      <c r="S216" s="71">
        <v>210</v>
      </c>
      <c r="T216" s="71">
        <v>236</v>
      </c>
      <c r="U216" s="71">
        <v>206</v>
      </c>
      <c r="V216" s="71">
        <v>240</v>
      </c>
      <c r="W216" s="71">
        <v>79</v>
      </c>
      <c r="X216" s="71">
        <v>129</v>
      </c>
      <c r="Y216" s="71">
        <v>402</v>
      </c>
      <c r="Z216" s="71">
        <v>341</v>
      </c>
      <c r="AA216" s="71">
        <v>136</v>
      </c>
      <c r="AB216" s="71">
        <v>100</v>
      </c>
      <c r="AC216">
        <v>38</v>
      </c>
      <c r="AD216">
        <v>22</v>
      </c>
      <c r="AE216">
        <v>23</v>
      </c>
      <c r="AF216">
        <v>2</v>
      </c>
      <c r="AG216" s="71">
        <v>0</v>
      </c>
      <c r="AH216" s="71">
        <v>2</v>
      </c>
      <c r="AI216" s="71">
        <v>2</v>
      </c>
      <c r="AJ216" s="71">
        <v>1</v>
      </c>
      <c r="AK216" s="71">
        <v>1</v>
      </c>
      <c r="AL216" s="71">
        <v>1</v>
      </c>
      <c r="AM216" s="71">
        <v>0</v>
      </c>
      <c r="AN216" s="71">
        <v>0</v>
      </c>
      <c r="AO216" s="71">
        <v>0</v>
      </c>
      <c r="AP216" s="71">
        <v>0</v>
      </c>
      <c r="AQ216" s="71">
        <v>0</v>
      </c>
      <c r="AR216" s="71">
        <v>0</v>
      </c>
      <c r="AS216" s="71">
        <v>0</v>
      </c>
      <c r="AT216" s="71">
        <v>0</v>
      </c>
      <c r="AU216" s="71">
        <v>2</v>
      </c>
      <c r="AV216" s="71">
        <v>2</v>
      </c>
      <c r="AW216" s="71">
        <v>2</v>
      </c>
      <c r="AX216" s="71">
        <v>2</v>
      </c>
      <c r="AY216" s="71">
        <v>2</v>
      </c>
      <c r="AZ216" s="71">
        <v>2</v>
      </c>
      <c r="BA216" s="71">
        <v>2</v>
      </c>
      <c r="BB216" s="71">
        <v>2</v>
      </c>
      <c r="BC216" s="71">
        <v>2</v>
      </c>
    </row>
    <row r="217" spans="1:55" x14ac:dyDescent="0.25">
      <c r="A217" t="s">
        <v>37</v>
      </c>
      <c r="B217" s="71" t="s">
        <v>541</v>
      </c>
      <c r="C217" s="71" t="s">
        <v>148</v>
      </c>
      <c r="D217" s="71" t="s">
        <v>147</v>
      </c>
      <c r="E217" s="24">
        <v>45413</v>
      </c>
      <c r="F217" s="71" t="s">
        <v>457</v>
      </c>
      <c r="G217" s="71">
        <v>315</v>
      </c>
      <c r="H217" s="71">
        <v>38</v>
      </c>
      <c r="I217" s="71">
        <v>18</v>
      </c>
      <c r="J217" s="71">
        <v>296</v>
      </c>
      <c r="K217" s="71">
        <v>112</v>
      </c>
      <c r="L217" s="71">
        <v>35</v>
      </c>
      <c r="M217" s="71">
        <v>38</v>
      </c>
      <c r="N217">
        <v>5</v>
      </c>
      <c r="O217" s="71">
        <v>42</v>
      </c>
      <c r="P217" s="71">
        <v>67</v>
      </c>
      <c r="Q217" s="71">
        <v>59</v>
      </c>
      <c r="R217" s="71">
        <v>300</v>
      </c>
      <c r="S217" s="71">
        <v>65</v>
      </c>
      <c r="T217" s="71">
        <v>39</v>
      </c>
      <c r="U217" s="71">
        <v>29</v>
      </c>
      <c r="V217" s="71">
        <v>109</v>
      </c>
      <c r="W217" s="71">
        <v>6</v>
      </c>
      <c r="X217" s="71">
        <v>44</v>
      </c>
      <c r="Y217" s="71">
        <v>315</v>
      </c>
      <c r="Z217" s="71">
        <v>296</v>
      </c>
      <c r="AA217" s="71">
        <v>108</v>
      </c>
      <c r="AB217" s="71">
        <v>49</v>
      </c>
      <c r="AC217">
        <v>41</v>
      </c>
      <c r="AD217">
        <v>8</v>
      </c>
      <c r="AE217">
        <v>13</v>
      </c>
      <c r="AF217">
        <v>0</v>
      </c>
      <c r="AG217" s="71">
        <v>0</v>
      </c>
      <c r="AH217" s="71">
        <v>0</v>
      </c>
      <c r="AI217" s="71">
        <v>0</v>
      </c>
      <c r="AJ217" s="71">
        <v>0</v>
      </c>
      <c r="AK217" s="71">
        <v>0</v>
      </c>
      <c r="AL217" s="71">
        <v>0</v>
      </c>
      <c r="AM217" s="71">
        <v>0</v>
      </c>
      <c r="AN217" s="71">
        <v>0</v>
      </c>
      <c r="AO217" s="71">
        <v>0</v>
      </c>
      <c r="AP217" s="71">
        <v>0</v>
      </c>
      <c r="AQ217" s="71">
        <v>0</v>
      </c>
      <c r="AR217" s="71">
        <v>0</v>
      </c>
      <c r="AS217" s="71">
        <v>0</v>
      </c>
      <c r="AT217" s="71">
        <v>0</v>
      </c>
      <c r="AU217" s="71">
        <v>0</v>
      </c>
      <c r="AV217" s="71">
        <v>0</v>
      </c>
      <c r="AW217" s="71">
        <v>0</v>
      </c>
      <c r="AX217" s="71">
        <v>0</v>
      </c>
      <c r="AY217" s="71">
        <v>0</v>
      </c>
      <c r="AZ217" s="71">
        <v>0</v>
      </c>
      <c r="BA217" s="71">
        <v>0</v>
      </c>
      <c r="BB217" s="71">
        <v>0</v>
      </c>
      <c r="BC217" s="71">
        <v>0</v>
      </c>
    </row>
    <row r="218" spans="1:55" x14ac:dyDescent="0.25">
      <c r="A218" t="s">
        <v>37</v>
      </c>
      <c r="B218" s="71" t="s">
        <v>541</v>
      </c>
      <c r="C218" s="71" t="s">
        <v>148</v>
      </c>
      <c r="D218" s="71" t="s">
        <v>147</v>
      </c>
      <c r="E218" s="24">
        <v>45444</v>
      </c>
      <c r="F218" s="71" t="s">
        <v>457</v>
      </c>
      <c r="G218" s="71">
        <v>319</v>
      </c>
      <c r="H218" s="71">
        <v>111</v>
      </c>
      <c r="I218" s="71">
        <v>65</v>
      </c>
      <c r="J218" s="71">
        <v>299</v>
      </c>
      <c r="K218" s="71">
        <v>111</v>
      </c>
      <c r="L218" s="71">
        <v>56</v>
      </c>
      <c r="M218" s="71">
        <v>40</v>
      </c>
      <c r="N218">
        <v>8</v>
      </c>
      <c r="O218" s="71">
        <v>117</v>
      </c>
      <c r="P218" s="71">
        <v>134</v>
      </c>
      <c r="Q218" s="71">
        <v>105</v>
      </c>
      <c r="R218" s="71">
        <v>305</v>
      </c>
      <c r="S218" s="71">
        <v>127</v>
      </c>
      <c r="T218" s="71">
        <v>117</v>
      </c>
      <c r="U218" s="71">
        <v>98</v>
      </c>
      <c r="V218" s="71">
        <v>167</v>
      </c>
      <c r="W218" s="71">
        <v>45</v>
      </c>
      <c r="X218" s="71">
        <v>70</v>
      </c>
      <c r="Y218" s="71">
        <v>319</v>
      </c>
      <c r="Z218" s="71">
        <v>299</v>
      </c>
      <c r="AA218" s="71">
        <v>120</v>
      </c>
      <c r="AB218" s="71">
        <v>91</v>
      </c>
      <c r="AC218">
        <v>42</v>
      </c>
      <c r="AD218">
        <v>21</v>
      </c>
      <c r="AE218">
        <v>13</v>
      </c>
      <c r="AF218">
        <v>0</v>
      </c>
      <c r="AG218" s="71">
        <v>0</v>
      </c>
      <c r="AH218" s="71">
        <v>0</v>
      </c>
      <c r="AI218" s="71">
        <v>0</v>
      </c>
      <c r="AJ218" s="71">
        <v>0</v>
      </c>
      <c r="AK218" s="71">
        <v>0</v>
      </c>
      <c r="AL218" s="71">
        <v>0</v>
      </c>
      <c r="AM218" s="71">
        <v>0</v>
      </c>
      <c r="AN218" s="71">
        <v>0</v>
      </c>
      <c r="AO218" s="71">
        <v>0</v>
      </c>
      <c r="AP218" s="71">
        <v>0</v>
      </c>
      <c r="AQ218" s="71">
        <v>0</v>
      </c>
      <c r="AR218" s="71">
        <v>0</v>
      </c>
      <c r="AS218" s="71">
        <v>0</v>
      </c>
      <c r="AT218" s="71">
        <v>0</v>
      </c>
      <c r="AU218" s="71">
        <v>0</v>
      </c>
      <c r="AV218" s="71">
        <v>0</v>
      </c>
      <c r="AW218" s="71">
        <v>0</v>
      </c>
      <c r="AX218" s="71">
        <v>0</v>
      </c>
      <c r="AY218" s="71">
        <v>0</v>
      </c>
      <c r="AZ218" s="71">
        <v>0</v>
      </c>
      <c r="BA218" s="71">
        <v>0</v>
      </c>
      <c r="BB218" s="71">
        <v>0</v>
      </c>
      <c r="BC218" s="71">
        <v>0</v>
      </c>
    </row>
    <row r="219" spans="1:55" x14ac:dyDescent="0.25">
      <c r="A219" t="s">
        <v>37</v>
      </c>
      <c r="B219" s="71" t="s">
        <v>541</v>
      </c>
      <c r="C219" s="71" t="s">
        <v>148</v>
      </c>
      <c r="D219" s="71" t="s">
        <v>147</v>
      </c>
      <c r="E219" s="24">
        <v>45474</v>
      </c>
      <c r="F219" s="71" t="s">
        <v>457</v>
      </c>
      <c r="G219" s="71">
        <v>317</v>
      </c>
      <c r="H219" s="71">
        <v>151</v>
      </c>
      <c r="I219" s="71">
        <v>91</v>
      </c>
      <c r="J219" s="71">
        <v>298</v>
      </c>
      <c r="K219" s="71">
        <v>111</v>
      </c>
      <c r="L219" s="71">
        <v>69</v>
      </c>
      <c r="M219" s="71">
        <v>41</v>
      </c>
      <c r="N219">
        <v>8</v>
      </c>
      <c r="O219" s="71">
        <v>158</v>
      </c>
      <c r="P219" s="71">
        <v>179</v>
      </c>
      <c r="Q219" s="71">
        <v>137</v>
      </c>
      <c r="R219" s="71">
        <v>303</v>
      </c>
      <c r="S219" s="71">
        <v>178</v>
      </c>
      <c r="T219" s="71">
        <v>160</v>
      </c>
      <c r="U219" s="71">
        <v>137</v>
      </c>
      <c r="V219" s="71">
        <v>208</v>
      </c>
      <c r="W219" s="71">
        <v>86</v>
      </c>
      <c r="X219" s="71">
        <v>88</v>
      </c>
      <c r="Y219" s="71">
        <v>317</v>
      </c>
      <c r="Z219" s="71">
        <v>298</v>
      </c>
      <c r="AA219" s="71">
        <v>129</v>
      </c>
      <c r="AB219" s="71">
        <v>104</v>
      </c>
      <c r="AC219">
        <v>43</v>
      </c>
      <c r="AD219">
        <v>23</v>
      </c>
      <c r="AE219">
        <v>13</v>
      </c>
      <c r="AF219">
        <v>0</v>
      </c>
      <c r="AG219" s="71">
        <v>0</v>
      </c>
      <c r="AH219" s="71">
        <v>0</v>
      </c>
      <c r="AI219" s="71">
        <v>0</v>
      </c>
      <c r="AJ219" s="71">
        <v>0</v>
      </c>
      <c r="AK219" s="71">
        <v>0</v>
      </c>
      <c r="AL219" s="71">
        <v>0</v>
      </c>
      <c r="AM219" s="71">
        <v>0</v>
      </c>
      <c r="AN219" s="71">
        <v>0</v>
      </c>
      <c r="AO219" s="71">
        <v>0</v>
      </c>
      <c r="AP219" s="71">
        <v>0</v>
      </c>
      <c r="AQ219" s="71">
        <v>0</v>
      </c>
      <c r="AR219" s="71">
        <v>0</v>
      </c>
      <c r="AS219" s="71">
        <v>0</v>
      </c>
      <c r="AT219" s="71">
        <v>0</v>
      </c>
      <c r="AU219" s="71">
        <v>0</v>
      </c>
      <c r="AV219" s="71">
        <v>0</v>
      </c>
      <c r="AW219" s="71">
        <v>0</v>
      </c>
      <c r="AX219" s="71">
        <v>0</v>
      </c>
      <c r="AY219" s="71">
        <v>0</v>
      </c>
      <c r="AZ219" s="71">
        <v>0</v>
      </c>
      <c r="BA219" s="71">
        <v>0</v>
      </c>
      <c r="BB219" s="71">
        <v>0</v>
      </c>
      <c r="BC219" s="71">
        <v>0</v>
      </c>
    </row>
    <row r="220" spans="1:55" x14ac:dyDescent="0.25">
      <c r="A220" t="s">
        <v>37</v>
      </c>
      <c r="B220" s="71" t="s">
        <v>541</v>
      </c>
      <c r="C220" s="71" t="s">
        <v>148</v>
      </c>
      <c r="D220" s="71" t="s">
        <v>147</v>
      </c>
      <c r="E220" s="24">
        <v>45505</v>
      </c>
      <c r="F220" s="71" t="s">
        <v>457</v>
      </c>
      <c r="G220" s="71">
        <v>317</v>
      </c>
      <c r="H220" s="71">
        <v>183</v>
      </c>
      <c r="I220" s="71">
        <v>115</v>
      </c>
      <c r="J220" s="71">
        <v>298</v>
      </c>
      <c r="K220" s="71">
        <v>110</v>
      </c>
      <c r="L220" s="71">
        <v>72</v>
      </c>
      <c r="M220" s="71">
        <v>42</v>
      </c>
      <c r="N220">
        <v>10</v>
      </c>
      <c r="O220" s="71">
        <v>193</v>
      </c>
      <c r="P220" s="71">
        <v>203</v>
      </c>
      <c r="Q220" s="71">
        <v>155</v>
      </c>
      <c r="R220" s="71">
        <v>307</v>
      </c>
      <c r="S220" s="71">
        <v>199</v>
      </c>
      <c r="T220" s="71">
        <v>194</v>
      </c>
      <c r="U220" s="71">
        <v>168</v>
      </c>
      <c r="V220" s="71">
        <v>234</v>
      </c>
      <c r="W220" s="71">
        <v>109</v>
      </c>
      <c r="X220" s="71">
        <v>110</v>
      </c>
      <c r="Y220" s="71">
        <v>317</v>
      </c>
      <c r="Z220" s="71">
        <v>298</v>
      </c>
      <c r="AA220" s="71">
        <v>130</v>
      </c>
      <c r="AB220" s="71">
        <v>107</v>
      </c>
      <c r="AC220">
        <v>44</v>
      </c>
      <c r="AD220">
        <v>24</v>
      </c>
      <c r="AE220">
        <v>13</v>
      </c>
      <c r="AF220">
        <v>0</v>
      </c>
      <c r="AG220" s="71">
        <v>0</v>
      </c>
      <c r="AH220" s="71">
        <v>0</v>
      </c>
      <c r="AI220" s="71">
        <v>0</v>
      </c>
      <c r="AJ220" s="71">
        <v>0</v>
      </c>
      <c r="AK220" s="71">
        <v>0</v>
      </c>
      <c r="AL220" s="71">
        <v>0</v>
      </c>
      <c r="AM220" s="71">
        <v>0</v>
      </c>
      <c r="AN220" s="71">
        <v>0</v>
      </c>
      <c r="AO220" s="71">
        <v>0</v>
      </c>
      <c r="AP220" s="71">
        <v>0</v>
      </c>
      <c r="AQ220" s="71">
        <v>0</v>
      </c>
      <c r="AR220" s="71">
        <v>0</v>
      </c>
      <c r="AS220" s="71">
        <v>0</v>
      </c>
      <c r="AT220" s="71">
        <v>0</v>
      </c>
      <c r="AU220" s="71">
        <v>0</v>
      </c>
      <c r="AV220" s="71">
        <v>0</v>
      </c>
      <c r="AW220" s="71">
        <v>0</v>
      </c>
      <c r="AX220" s="71">
        <v>0</v>
      </c>
      <c r="AY220" s="71">
        <v>0</v>
      </c>
      <c r="AZ220" s="71">
        <v>0</v>
      </c>
      <c r="BA220" s="71">
        <v>0</v>
      </c>
      <c r="BB220" s="71">
        <v>0</v>
      </c>
      <c r="BC220" s="71">
        <v>0</v>
      </c>
    </row>
    <row r="221" spans="1:55" x14ac:dyDescent="0.25">
      <c r="A221" t="s">
        <v>37</v>
      </c>
      <c r="B221" s="71" t="s">
        <v>541</v>
      </c>
      <c r="C221" s="71" t="s">
        <v>148</v>
      </c>
      <c r="D221" s="71" t="s">
        <v>147</v>
      </c>
      <c r="E221" s="24">
        <v>45536</v>
      </c>
      <c r="F221" s="71" t="s">
        <v>457</v>
      </c>
      <c r="G221" s="71">
        <v>318</v>
      </c>
      <c r="H221" s="71">
        <v>202</v>
      </c>
      <c r="I221" s="71">
        <v>125</v>
      </c>
      <c r="J221" s="71">
        <v>301</v>
      </c>
      <c r="K221" s="71">
        <v>112</v>
      </c>
      <c r="L221" s="71">
        <v>81</v>
      </c>
      <c r="M221" s="71">
        <v>42</v>
      </c>
      <c r="N221">
        <v>12</v>
      </c>
      <c r="O221" s="71">
        <v>210</v>
      </c>
      <c r="P221" s="71">
        <v>218</v>
      </c>
      <c r="Q221" s="71">
        <v>168</v>
      </c>
      <c r="R221" s="71">
        <v>311</v>
      </c>
      <c r="S221" s="71">
        <v>208</v>
      </c>
      <c r="T221" s="71">
        <v>213</v>
      </c>
      <c r="U221" s="71">
        <v>184</v>
      </c>
      <c r="V221" s="71">
        <v>247</v>
      </c>
      <c r="W221" s="71">
        <v>121</v>
      </c>
      <c r="X221" s="71">
        <v>124</v>
      </c>
      <c r="Y221" s="71">
        <v>318</v>
      </c>
      <c r="Z221" s="71">
        <v>301</v>
      </c>
      <c r="AA221" s="71">
        <v>133</v>
      </c>
      <c r="AB221" s="71">
        <v>111</v>
      </c>
      <c r="AC221">
        <v>44</v>
      </c>
      <c r="AD221">
        <v>24</v>
      </c>
      <c r="AE221">
        <v>15</v>
      </c>
      <c r="AF221">
        <v>0</v>
      </c>
      <c r="AG221" s="71">
        <v>0</v>
      </c>
      <c r="AH221" s="71">
        <v>0</v>
      </c>
      <c r="AI221" s="71">
        <v>0</v>
      </c>
      <c r="AJ221" s="71">
        <v>0</v>
      </c>
      <c r="AK221" s="71">
        <v>0</v>
      </c>
      <c r="AL221" s="71">
        <v>0</v>
      </c>
      <c r="AM221" s="71">
        <v>0</v>
      </c>
      <c r="AN221" s="71">
        <v>0</v>
      </c>
      <c r="AO221" s="71">
        <v>0</v>
      </c>
      <c r="AP221" s="71">
        <v>0</v>
      </c>
      <c r="AQ221" s="71">
        <v>0</v>
      </c>
      <c r="AR221" s="71">
        <v>0</v>
      </c>
      <c r="AS221" s="71">
        <v>0</v>
      </c>
      <c r="AT221" s="71">
        <v>0</v>
      </c>
      <c r="AU221" s="71">
        <v>0</v>
      </c>
      <c r="AV221" s="71">
        <v>0</v>
      </c>
      <c r="AW221" s="71">
        <v>0</v>
      </c>
      <c r="AX221" s="71">
        <v>0</v>
      </c>
      <c r="AY221" s="71">
        <v>0</v>
      </c>
      <c r="AZ221" s="71">
        <v>0</v>
      </c>
      <c r="BA221" s="71">
        <v>0</v>
      </c>
      <c r="BB221" s="71">
        <v>0</v>
      </c>
      <c r="BC221" s="71">
        <v>0</v>
      </c>
    </row>
    <row r="222" spans="1:55" x14ac:dyDescent="0.25">
      <c r="A222" t="s">
        <v>37</v>
      </c>
      <c r="B222" s="71" t="s">
        <v>541</v>
      </c>
      <c r="C222" s="71" t="s">
        <v>148</v>
      </c>
      <c r="D222" s="71" t="s">
        <v>147</v>
      </c>
      <c r="E222" s="24">
        <v>45566</v>
      </c>
      <c r="F222" s="71" t="s">
        <v>457</v>
      </c>
      <c r="G222" s="71">
        <v>321</v>
      </c>
      <c r="H222" s="71">
        <v>217</v>
      </c>
      <c r="I222" s="71">
        <v>132</v>
      </c>
      <c r="J222" s="71">
        <v>303</v>
      </c>
      <c r="K222" s="71">
        <v>114</v>
      </c>
      <c r="L222" s="71">
        <v>83</v>
      </c>
      <c r="M222" s="71">
        <v>42</v>
      </c>
      <c r="N222">
        <v>11</v>
      </c>
      <c r="O222" s="71">
        <v>227</v>
      </c>
      <c r="P222" s="71">
        <v>239</v>
      </c>
      <c r="Q222" s="71">
        <v>184</v>
      </c>
      <c r="R222" s="71">
        <v>316</v>
      </c>
      <c r="S222" s="71">
        <v>225</v>
      </c>
      <c r="T222" s="71">
        <v>229</v>
      </c>
      <c r="U222" s="71">
        <v>197</v>
      </c>
      <c r="V222" s="71">
        <v>261</v>
      </c>
      <c r="W222" s="71">
        <v>137</v>
      </c>
      <c r="X222" s="71">
        <v>141</v>
      </c>
      <c r="Y222" s="71">
        <v>321</v>
      </c>
      <c r="Z222" s="71">
        <v>303</v>
      </c>
      <c r="AA222" s="71">
        <v>135</v>
      </c>
      <c r="AB222" s="71">
        <v>114</v>
      </c>
      <c r="AC222">
        <v>45</v>
      </c>
      <c r="AD222">
        <v>25</v>
      </c>
      <c r="AE222">
        <v>16</v>
      </c>
      <c r="AF222">
        <v>1</v>
      </c>
      <c r="AG222" s="71">
        <v>1</v>
      </c>
      <c r="AH222" s="71">
        <v>0</v>
      </c>
      <c r="AI222" s="71">
        <v>0</v>
      </c>
      <c r="AJ222" s="71">
        <v>0</v>
      </c>
      <c r="AK222" s="71">
        <v>0</v>
      </c>
      <c r="AL222" s="71">
        <v>1</v>
      </c>
      <c r="AM222" s="71">
        <v>0</v>
      </c>
      <c r="AN222" s="71">
        <v>0</v>
      </c>
      <c r="AO222" s="71">
        <v>0</v>
      </c>
      <c r="AP222" s="71">
        <v>0</v>
      </c>
      <c r="AQ222" s="71">
        <v>0</v>
      </c>
      <c r="AR222" s="71">
        <v>0</v>
      </c>
      <c r="AS222" s="71">
        <v>0</v>
      </c>
      <c r="AT222" s="71">
        <v>0</v>
      </c>
      <c r="AU222" s="71">
        <v>1</v>
      </c>
      <c r="AV222" s="71">
        <v>1</v>
      </c>
      <c r="AW222" s="71">
        <v>1</v>
      </c>
      <c r="AX222" s="71">
        <v>0</v>
      </c>
      <c r="AY222" s="71">
        <v>0</v>
      </c>
      <c r="AZ222" s="71">
        <v>0</v>
      </c>
      <c r="BA222" s="71">
        <v>1</v>
      </c>
      <c r="BB222" s="71">
        <v>1</v>
      </c>
      <c r="BC222" s="71">
        <v>1</v>
      </c>
    </row>
    <row r="223" spans="1:55" x14ac:dyDescent="0.25">
      <c r="A223" t="s">
        <v>37</v>
      </c>
      <c r="B223" s="71" t="s">
        <v>541</v>
      </c>
      <c r="C223" s="71" t="s">
        <v>128</v>
      </c>
      <c r="D223" s="71" t="s">
        <v>127</v>
      </c>
      <c r="E223" s="24">
        <v>45413</v>
      </c>
      <c r="F223" s="71" t="s">
        <v>458</v>
      </c>
      <c r="G223" s="71">
        <v>656</v>
      </c>
      <c r="H223" s="71">
        <v>68</v>
      </c>
      <c r="I223" s="71">
        <v>39</v>
      </c>
      <c r="J223" s="71">
        <v>545</v>
      </c>
      <c r="K223" s="71">
        <v>301</v>
      </c>
      <c r="L223" s="71">
        <v>40</v>
      </c>
      <c r="M223" s="71">
        <v>26</v>
      </c>
      <c r="N223">
        <v>1</v>
      </c>
      <c r="O223" s="71">
        <v>91</v>
      </c>
      <c r="P223" s="71">
        <v>74</v>
      </c>
      <c r="Q223" s="71">
        <v>33</v>
      </c>
      <c r="R223" s="71">
        <v>603</v>
      </c>
      <c r="S223" s="71">
        <v>96</v>
      </c>
      <c r="T223" s="71">
        <v>87</v>
      </c>
      <c r="U223" s="71">
        <v>68</v>
      </c>
      <c r="V223" s="71">
        <v>124</v>
      </c>
      <c r="W223" s="71">
        <v>3</v>
      </c>
      <c r="X223" s="71">
        <v>52</v>
      </c>
      <c r="Y223" s="71">
        <v>656</v>
      </c>
      <c r="Z223" s="71">
        <v>545</v>
      </c>
      <c r="AA223" s="71">
        <v>270</v>
      </c>
      <c r="AB223" s="71">
        <v>146</v>
      </c>
      <c r="AC223">
        <v>70</v>
      </c>
      <c r="AD223">
        <v>41</v>
      </c>
      <c r="AE223">
        <v>15</v>
      </c>
      <c r="AF223">
        <v>0</v>
      </c>
      <c r="AG223" s="71">
        <v>0</v>
      </c>
      <c r="AH223" s="71">
        <v>0</v>
      </c>
      <c r="AI223" s="71">
        <v>0</v>
      </c>
      <c r="AJ223" s="71">
        <v>0</v>
      </c>
      <c r="AK223" s="71">
        <v>0</v>
      </c>
      <c r="AL223" s="71">
        <v>0</v>
      </c>
      <c r="AM223" s="71">
        <v>0</v>
      </c>
      <c r="AN223" s="71">
        <v>0</v>
      </c>
      <c r="AO223" s="71">
        <v>0</v>
      </c>
      <c r="AP223" s="71">
        <v>0</v>
      </c>
      <c r="AQ223" s="71">
        <v>0</v>
      </c>
      <c r="AR223" s="71">
        <v>0</v>
      </c>
      <c r="AS223" s="71">
        <v>0</v>
      </c>
      <c r="AT223" s="71">
        <v>0</v>
      </c>
      <c r="AU223" s="71">
        <v>0</v>
      </c>
      <c r="AV223" s="71">
        <v>0</v>
      </c>
      <c r="AW223" s="71">
        <v>0</v>
      </c>
      <c r="AX223" s="71">
        <v>0</v>
      </c>
      <c r="AY223" s="71">
        <v>0</v>
      </c>
      <c r="AZ223" s="71">
        <v>0</v>
      </c>
      <c r="BA223" s="71">
        <v>0</v>
      </c>
      <c r="BB223" s="71">
        <v>0</v>
      </c>
      <c r="BC223" s="71">
        <v>0</v>
      </c>
    </row>
    <row r="224" spans="1:55" x14ac:dyDescent="0.25">
      <c r="A224" t="s">
        <v>37</v>
      </c>
      <c r="B224" s="71" t="s">
        <v>541</v>
      </c>
      <c r="C224" s="71" t="s">
        <v>128</v>
      </c>
      <c r="D224" s="71" t="s">
        <v>127</v>
      </c>
      <c r="E224" s="24">
        <v>45444</v>
      </c>
      <c r="F224" s="71" t="s">
        <v>458</v>
      </c>
      <c r="G224" s="71">
        <v>660</v>
      </c>
      <c r="H224" s="71">
        <v>126</v>
      </c>
      <c r="I224" s="71">
        <v>77</v>
      </c>
      <c r="J224" s="71">
        <v>550</v>
      </c>
      <c r="K224" s="71">
        <v>304</v>
      </c>
      <c r="L224" s="71">
        <v>59</v>
      </c>
      <c r="M224" s="71">
        <v>26</v>
      </c>
      <c r="N224">
        <v>2</v>
      </c>
      <c r="O224" s="71">
        <v>155</v>
      </c>
      <c r="P224" s="71">
        <v>117</v>
      </c>
      <c r="Q224" s="71">
        <v>58</v>
      </c>
      <c r="R224" s="71">
        <v>611</v>
      </c>
      <c r="S224" s="71">
        <v>121</v>
      </c>
      <c r="T224" s="71">
        <v>157</v>
      </c>
      <c r="U224" s="71">
        <v>121</v>
      </c>
      <c r="V224" s="71">
        <v>171</v>
      </c>
      <c r="W224" s="71">
        <v>21</v>
      </c>
      <c r="X224" s="71">
        <v>75</v>
      </c>
      <c r="Y224" s="71">
        <v>660</v>
      </c>
      <c r="Z224" s="71">
        <v>550</v>
      </c>
      <c r="AA224" s="71">
        <v>272</v>
      </c>
      <c r="AB224" s="71">
        <v>174</v>
      </c>
      <c r="AC224">
        <v>71</v>
      </c>
      <c r="AD224">
        <v>44</v>
      </c>
      <c r="AE224">
        <v>16</v>
      </c>
      <c r="AF224">
        <v>0</v>
      </c>
      <c r="AG224" s="71">
        <v>0</v>
      </c>
      <c r="AH224" s="71">
        <v>0</v>
      </c>
      <c r="AI224" s="71">
        <v>0</v>
      </c>
      <c r="AJ224" s="71">
        <v>0</v>
      </c>
      <c r="AK224" s="71">
        <v>0</v>
      </c>
      <c r="AL224" s="71">
        <v>0</v>
      </c>
      <c r="AM224" s="71">
        <v>0</v>
      </c>
      <c r="AN224" s="71">
        <v>0</v>
      </c>
      <c r="AO224" s="71">
        <v>0</v>
      </c>
      <c r="AP224" s="71">
        <v>0</v>
      </c>
      <c r="AQ224" s="71">
        <v>0</v>
      </c>
      <c r="AR224" s="71">
        <v>0</v>
      </c>
      <c r="AS224" s="71">
        <v>0</v>
      </c>
      <c r="AT224" s="71">
        <v>0</v>
      </c>
      <c r="AU224" s="71">
        <v>0</v>
      </c>
      <c r="AV224" s="71">
        <v>0</v>
      </c>
      <c r="AW224" s="71">
        <v>0</v>
      </c>
      <c r="AX224" s="71">
        <v>0</v>
      </c>
      <c r="AY224" s="71">
        <v>0</v>
      </c>
      <c r="AZ224" s="71">
        <v>0</v>
      </c>
      <c r="BA224" s="71">
        <v>0</v>
      </c>
      <c r="BB224" s="71">
        <v>0</v>
      </c>
      <c r="BC224" s="71">
        <v>0</v>
      </c>
    </row>
    <row r="225" spans="1:55" x14ac:dyDescent="0.25">
      <c r="A225" t="s">
        <v>37</v>
      </c>
      <c r="B225" s="71" t="s">
        <v>541</v>
      </c>
      <c r="C225" s="71" t="s">
        <v>128</v>
      </c>
      <c r="D225" s="71" t="s">
        <v>127</v>
      </c>
      <c r="E225" s="24">
        <v>45474</v>
      </c>
      <c r="F225" s="71" t="s">
        <v>458</v>
      </c>
      <c r="G225" s="71">
        <v>669</v>
      </c>
      <c r="H225" s="71">
        <v>183</v>
      </c>
      <c r="I225" s="71">
        <v>107</v>
      </c>
      <c r="J225" s="71">
        <v>559</v>
      </c>
      <c r="K225" s="71">
        <v>308</v>
      </c>
      <c r="L225" s="71">
        <v>82</v>
      </c>
      <c r="M225" s="71">
        <v>28</v>
      </c>
      <c r="N225">
        <v>4</v>
      </c>
      <c r="O225" s="71">
        <v>227</v>
      </c>
      <c r="P225" s="71">
        <v>159</v>
      </c>
      <c r="Q225" s="71">
        <v>66</v>
      </c>
      <c r="R225" s="71">
        <v>623</v>
      </c>
      <c r="S225" s="71">
        <v>144</v>
      </c>
      <c r="T225" s="71">
        <v>224</v>
      </c>
      <c r="U225" s="71">
        <v>170</v>
      </c>
      <c r="V225" s="71">
        <v>234</v>
      </c>
      <c r="W225" s="71">
        <v>26</v>
      </c>
      <c r="X225" s="71">
        <v>88</v>
      </c>
      <c r="Y225" s="71">
        <v>669</v>
      </c>
      <c r="Z225" s="71">
        <v>559</v>
      </c>
      <c r="AA225" s="71">
        <v>278</v>
      </c>
      <c r="AB225" s="71">
        <v>188</v>
      </c>
      <c r="AC225">
        <v>72</v>
      </c>
      <c r="AD225">
        <v>46</v>
      </c>
      <c r="AE225">
        <v>15</v>
      </c>
      <c r="AF225">
        <v>0</v>
      </c>
      <c r="AG225" s="71">
        <v>0</v>
      </c>
      <c r="AH225" s="71">
        <v>0</v>
      </c>
      <c r="AI225" s="71">
        <v>0</v>
      </c>
      <c r="AJ225" s="71">
        <v>0</v>
      </c>
      <c r="AK225" s="71">
        <v>0</v>
      </c>
      <c r="AL225" s="71">
        <v>0</v>
      </c>
      <c r="AM225" s="71">
        <v>0</v>
      </c>
      <c r="AN225" s="71">
        <v>0</v>
      </c>
      <c r="AO225" s="71">
        <v>0</v>
      </c>
      <c r="AP225" s="71">
        <v>0</v>
      </c>
      <c r="AQ225" s="71">
        <v>0</v>
      </c>
      <c r="AR225" s="71">
        <v>0</v>
      </c>
      <c r="AS225" s="71">
        <v>0</v>
      </c>
      <c r="AT225" s="71">
        <v>0</v>
      </c>
      <c r="AU225" s="71">
        <v>0</v>
      </c>
      <c r="AV225" s="71">
        <v>0</v>
      </c>
      <c r="AW225" s="71">
        <v>0</v>
      </c>
      <c r="AX225" s="71">
        <v>0</v>
      </c>
      <c r="AY225" s="71">
        <v>0</v>
      </c>
      <c r="AZ225" s="71">
        <v>0</v>
      </c>
      <c r="BA225" s="71">
        <v>0</v>
      </c>
      <c r="BB225" s="71">
        <v>0</v>
      </c>
      <c r="BC225" s="71">
        <v>0</v>
      </c>
    </row>
    <row r="226" spans="1:55" x14ac:dyDescent="0.25">
      <c r="A226" t="s">
        <v>37</v>
      </c>
      <c r="B226" s="71" t="s">
        <v>541</v>
      </c>
      <c r="C226" s="71" t="s">
        <v>128</v>
      </c>
      <c r="D226" s="71" t="s">
        <v>127</v>
      </c>
      <c r="E226" s="24">
        <v>45505</v>
      </c>
      <c r="F226" s="71" t="s">
        <v>458</v>
      </c>
      <c r="G226" s="71">
        <v>679</v>
      </c>
      <c r="H226" s="71">
        <v>253</v>
      </c>
      <c r="I226" s="71">
        <v>153</v>
      </c>
      <c r="J226" s="71">
        <v>569</v>
      </c>
      <c r="K226" s="71">
        <v>308</v>
      </c>
      <c r="L226" s="71">
        <v>102</v>
      </c>
      <c r="M226" s="71">
        <v>29</v>
      </c>
      <c r="N226">
        <v>6</v>
      </c>
      <c r="O226" s="71">
        <v>305</v>
      </c>
      <c r="P226" s="71">
        <v>218</v>
      </c>
      <c r="Q226" s="71">
        <v>92</v>
      </c>
      <c r="R226" s="71">
        <v>639</v>
      </c>
      <c r="S226" s="71">
        <v>186</v>
      </c>
      <c r="T226" s="71">
        <v>306</v>
      </c>
      <c r="U226" s="71">
        <v>241</v>
      </c>
      <c r="V226" s="71">
        <v>307</v>
      </c>
      <c r="W226" s="71">
        <v>49</v>
      </c>
      <c r="X226" s="71">
        <v>157</v>
      </c>
      <c r="Y226" s="71">
        <v>679</v>
      </c>
      <c r="Z226" s="71">
        <v>569</v>
      </c>
      <c r="AA226" s="71">
        <v>280</v>
      </c>
      <c r="AB226" s="71">
        <v>195</v>
      </c>
      <c r="AC226">
        <v>73</v>
      </c>
      <c r="AD226">
        <v>47</v>
      </c>
      <c r="AE226">
        <v>15</v>
      </c>
      <c r="AF226">
        <v>0</v>
      </c>
      <c r="AG226" s="71">
        <v>0</v>
      </c>
      <c r="AH226" s="71">
        <v>0</v>
      </c>
      <c r="AI226" s="71">
        <v>0</v>
      </c>
      <c r="AJ226" s="71">
        <v>0</v>
      </c>
      <c r="AK226" s="71">
        <v>0</v>
      </c>
      <c r="AL226" s="71">
        <v>0</v>
      </c>
      <c r="AM226" s="71">
        <v>0</v>
      </c>
      <c r="AN226" s="71">
        <v>0</v>
      </c>
      <c r="AO226" s="71">
        <v>0</v>
      </c>
      <c r="AP226" s="71">
        <v>0</v>
      </c>
      <c r="AQ226" s="71">
        <v>0</v>
      </c>
      <c r="AR226" s="71">
        <v>0</v>
      </c>
      <c r="AS226" s="71">
        <v>0</v>
      </c>
      <c r="AT226" s="71">
        <v>0</v>
      </c>
      <c r="AU226" s="71">
        <v>0</v>
      </c>
      <c r="AV226" s="71">
        <v>0</v>
      </c>
      <c r="AW226" s="71">
        <v>0</v>
      </c>
      <c r="AX226" s="71">
        <v>0</v>
      </c>
      <c r="AY226" s="71">
        <v>0</v>
      </c>
      <c r="AZ226" s="71">
        <v>0</v>
      </c>
      <c r="BA226" s="71">
        <v>0</v>
      </c>
      <c r="BB226" s="71">
        <v>0</v>
      </c>
      <c r="BC226" s="71">
        <v>0</v>
      </c>
    </row>
    <row r="227" spans="1:55" x14ac:dyDescent="0.25">
      <c r="A227" t="s">
        <v>37</v>
      </c>
      <c r="B227" s="71" t="s">
        <v>541</v>
      </c>
      <c r="C227" s="71" t="s">
        <v>128</v>
      </c>
      <c r="D227" s="71" t="s">
        <v>127</v>
      </c>
      <c r="E227" s="24">
        <v>45536</v>
      </c>
      <c r="F227" s="71" t="s">
        <v>458</v>
      </c>
      <c r="G227" s="71">
        <v>679</v>
      </c>
      <c r="H227" s="71">
        <v>301</v>
      </c>
      <c r="I227" s="71">
        <v>181</v>
      </c>
      <c r="J227" s="71">
        <v>571</v>
      </c>
      <c r="K227" s="71">
        <v>304</v>
      </c>
      <c r="L227" s="71">
        <v>120</v>
      </c>
      <c r="M227" s="71">
        <v>31</v>
      </c>
      <c r="N227">
        <v>4</v>
      </c>
      <c r="O227" s="71">
        <v>352</v>
      </c>
      <c r="P227" s="71">
        <v>278</v>
      </c>
      <c r="Q227" s="71">
        <v>112</v>
      </c>
      <c r="R227" s="71">
        <v>646</v>
      </c>
      <c r="S227" s="71">
        <v>232</v>
      </c>
      <c r="T227" s="71">
        <v>361</v>
      </c>
      <c r="U227" s="71">
        <v>293</v>
      </c>
      <c r="V227" s="71">
        <v>364</v>
      </c>
      <c r="W227" s="71">
        <v>69</v>
      </c>
      <c r="X227" s="71">
        <v>191</v>
      </c>
      <c r="Y227" s="71">
        <v>679</v>
      </c>
      <c r="Z227" s="71">
        <v>571</v>
      </c>
      <c r="AA227" s="71">
        <v>284</v>
      </c>
      <c r="AB227" s="71">
        <v>198</v>
      </c>
      <c r="AC227">
        <v>75</v>
      </c>
      <c r="AD227">
        <v>49</v>
      </c>
      <c r="AE227">
        <v>16</v>
      </c>
      <c r="AF227">
        <v>0</v>
      </c>
      <c r="AG227" s="71">
        <v>0</v>
      </c>
      <c r="AH227" s="71">
        <v>0</v>
      </c>
      <c r="AI227" s="71">
        <v>0</v>
      </c>
      <c r="AJ227" s="71">
        <v>0</v>
      </c>
      <c r="AK227" s="71">
        <v>0</v>
      </c>
      <c r="AL227" s="71">
        <v>0</v>
      </c>
      <c r="AM227" s="71">
        <v>0</v>
      </c>
      <c r="AN227" s="71">
        <v>0</v>
      </c>
      <c r="AO227" s="71">
        <v>0</v>
      </c>
      <c r="AP227" s="71">
        <v>0</v>
      </c>
      <c r="AQ227" s="71">
        <v>0</v>
      </c>
      <c r="AR227" s="71">
        <v>0</v>
      </c>
      <c r="AS227" s="71">
        <v>0</v>
      </c>
      <c r="AT227" s="71">
        <v>0</v>
      </c>
      <c r="AU227" s="71">
        <v>0</v>
      </c>
      <c r="AV227" s="71">
        <v>0</v>
      </c>
      <c r="AW227" s="71">
        <v>0</v>
      </c>
      <c r="AX227" s="71">
        <v>0</v>
      </c>
      <c r="AY227" s="71">
        <v>0</v>
      </c>
      <c r="AZ227" s="71">
        <v>0</v>
      </c>
      <c r="BA227" s="71">
        <v>0</v>
      </c>
      <c r="BB227" s="71">
        <v>0</v>
      </c>
      <c r="BC227" s="71">
        <v>0</v>
      </c>
    </row>
    <row r="228" spans="1:55" x14ac:dyDescent="0.25">
      <c r="A228" t="s">
        <v>37</v>
      </c>
      <c r="B228" s="71" t="s">
        <v>541</v>
      </c>
      <c r="C228" s="71" t="s">
        <v>128</v>
      </c>
      <c r="D228" s="71" t="s">
        <v>127</v>
      </c>
      <c r="E228" s="24">
        <v>45566</v>
      </c>
      <c r="F228" s="71" t="s">
        <v>458</v>
      </c>
      <c r="G228" s="71">
        <v>681</v>
      </c>
      <c r="H228" s="71">
        <v>337</v>
      </c>
      <c r="I228" s="71">
        <v>205</v>
      </c>
      <c r="J228" s="71">
        <v>575</v>
      </c>
      <c r="K228" s="71">
        <v>309</v>
      </c>
      <c r="L228" s="71">
        <v>134</v>
      </c>
      <c r="M228" s="71">
        <v>32</v>
      </c>
      <c r="N228">
        <v>5</v>
      </c>
      <c r="O228" s="71">
        <v>401</v>
      </c>
      <c r="P228" s="71">
        <v>325</v>
      </c>
      <c r="Q228" s="71">
        <v>137</v>
      </c>
      <c r="R228" s="71">
        <v>654</v>
      </c>
      <c r="S228" s="71">
        <v>261</v>
      </c>
      <c r="T228" s="71">
        <v>409</v>
      </c>
      <c r="U228" s="71">
        <v>345</v>
      </c>
      <c r="V228" s="71">
        <v>411</v>
      </c>
      <c r="W228" s="71">
        <v>86</v>
      </c>
      <c r="X228" s="71">
        <v>247</v>
      </c>
      <c r="Y228" s="71">
        <v>681</v>
      </c>
      <c r="Z228" s="71">
        <v>575</v>
      </c>
      <c r="AA228" s="71">
        <v>287</v>
      </c>
      <c r="AB228" s="71">
        <v>199</v>
      </c>
      <c r="AC228">
        <v>79</v>
      </c>
      <c r="AD228">
        <v>52</v>
      </c>
      <c r="AE228">
        <v>15</v>
      </c>
      <c r="AF228">
        <v>0</v>
      </c>
      <c r="AG228" s="71">
        <v>0</v>
      </c>
      <c r="AH228" s="71">
        <v>0</v>
      </c>
      <c r="AI228" s="71">
        <v>0</v>
      </c>
      <c r="AJ228" s="71">
        <v>0</v>
      </c>
      <c r="AK228" s="71">
        <v>0</v>
      </c>
      <c r="AL228" s="71">
        <v>0</v>
      </c>
      <c r="AM228" s="71">
        <v>0</v>
      </c>
      <c r="AN228" s="71">
        <v>0</v>
      </c>
      <c r="AO228" s="71">
        <v>0</v>
      </c>
      <c r="AP228" s="71">
        <v>0</v>
      </c>
      <c r="AQ228" s="71">
        <v>0</v>
      </c>
      <c r="AR228" s="71">
        <v>0</v>
      </c>
      <c r="AS228" s="71">
        <v>0</v>
      </c>
      <c r="AT228" s="71">
        <v>0</v>
      </c>
      <c r="AU228" s="71">
        <v>0</v>
      </c>
      <c r="AV228" s="71">
        <v>0</v>
      </c>
      <c r="AW228" s="71">
        <v>0</v>
      </c>
      <c r="AX228" s="71">
        <v>0</v>
      </c>
      <c r="AY228" s="71">
        <v>0</v>
      </c>
      <c r="AZ228" s="71">
        <v>0</v>
      </c>
      <c r="BA228" s="71">
        <v>0</v>
      </c>
      <c r="BB228" s="71">
        <v>0</v>
      </c>
      <c r="BC228" s="71">
        <v>0</v>
      </c>
    </row>
    <row r="229" spans="1:55" x14ac:dyDescent="0.25">
      <c r="A229" t="s">
        <v>37</v>
      </c>
      <c r="B229" s="71" t="s">
        <v>541</v>
      </c>
      <c r="C229" s="71" t="s">
        <v>174</v>
      </c>
      <c r="D229" s="71" t="s">
        <v>173</v>
      </c>
      <c r="E229" s="24">
        <v>45413</v>
      </c>
      <c r="F229" s="71" t="s">
        <v>459</v>
      </c>
      <c r="G229" s="71">
        <v>398</v>
      </c>
      <c r="H229" s="71">
        <v>37</v>
      </c>
      <c r="I229" s="71">
        <v>22</v>
      </c>
      <c r="J229" s="71">
        <v>347</v>
      </c>
      <c r="K229" s="71">
        <v>140</v>
      </c>
      <c r="L229" s="71">
        <v>21</v>
      </c>
      <c r="M229" s="71">
        <v>27</v>
      </c>
      <c r="N229">
        <v>1</v>
      </c>
      <c r="O229" s="71">
        <v>45</v>
      </c>
      <c r="P229" s="71">
        <v>72</v>
      </c>
      <c r="Q229" s="71">
        <v>34</v>
      </c>
      <c r="R229" s="71">
        <v>372</v>
      </c>
      <c r="S229" s="71">
        <v>48</v>
      </c>
      <c r="T229" s="71">
        <v>43</v>
      </c>
      <c r="U229" s="71">
        <v>30</v>
      </c>
      <c r="V229" s="71">
        <v>59</v>
      </c>
      <c r="W229" s="71">
        <v>4</v>
      </c>
      <c r="X229" s="71">
        <v>22</v>
      </c>
      <c r="Y229" s="71">
        <v>398</v>
      </c>
      <c r="Z229" s="71">
        <v>347</v>
      </c>
      <c r="AA229" s="71">
        <v>141</v>
      </c>
      <c r="AB229" s="71">
        <v>76</v>
      </c>
      <c r="AC229">
        <v>51</v>
      </c>
      <c r="AD229">
        <v>25</v>
      </c>
      <c r="AE229">
        <v>29</v>
      </c>
      <c r="AF229">
        <v>0</v>
      </c>
      <c r="AG229" s="71">
        <v>0</v>
      </c>
      <c r="AH229" s="71">
        <v>0</v>
      </c>
      <c r="AI229" s="71">
        <v>0</v>
      </c>
      <c r="AJ229" s="71">
        <v>0</v>
      </c>
      <c r="AK229" s="71">
        <v>0</v>
      </c>
      <c r="AL229" s="71">
        <v>0</v>
      </c>
      <c r="AM229" s="71">
        <v>0</v>
      </c>
      <c r="AN229" s="71">
        <v>0</v>
      </c>
      <c r="AO229" s="71">
        <v>0</v>
      </c>
      <c r="AP229" s="71">
        <v>0</v>
      </c>
      <c r="AQ229" s="71">
        <v>0</v>
      </c>
      <c r="AR229" s="71">
        <v>0</v>
      </c>
      <c r="AS229" s="71">
        <v>0</v>
      </c>
      <c r="AT229" s="71">
        <v>0</v>
      </c>
      <c r="AU229" s="71">
        <v>0</v>
      </c>
      <c r="AV229" s="71">
        <v>0</v>
      </c>
      <c r="AW229" s="71">
        <v>0</v>
      </c>
      <c r="AX229" s="71">
        <v>0</v>
      </c>
      <c r="AY229" s="71">
        <v>0</v>
      </c>
      <c r="AZ229" s="71">
        <v>0</v>
      </c>
      <c r="BA229" s="71">
        <v>0</v>
      </c>
      <c r="BB229" s="71">
        <v>0</v>
      </c>
      <c r="BC229" s="71">
        <v>0</v>
      </c>
    </row>
    <row r="230" spans="1:55" x14ac:dyDescent="0.25">
      <c r="A230" t="s">
        <v>37</v>
      </c>
      <c r="B230" s="71" t="s">
        <v>541</v>
      </c>
      <c r="C230" s="71" t="s">
        <v>174</v>
      </c>
      <c r="D230" s="71" t="s">
        <v>173</v>
      </c>
      <c r="E230" s="24">
        <v>45444</v>
      </c>
      <c r="F230" s="71" t="s">
        <v>459</v>
      </c>
      <c r="G230" s="71">
        <v>402</v>
      </c>
      <c r="H230" s="71">
        <v>79</v>
      </c>
      <c r="I230" s="71">
        <v>46</v>
      </c>
      <c r="J230" s="71">
        <v>351</v>
      </c>
      <c r="K230" s="71">
        <v>140</v>
      </c>
      <c r="L230" s="71">
        <v>30</v>
      </c>
      <c r="M230" s="71">
        <v>28</v>
      </c>
      <c r="N230">
        <v>3</v>
      </c>
      <c r="O230" s="71">
        <v>79</v>
      </c>
      <c r="P230" s="71">
        <v>104</v>
      </c>
      <c r="Q230" s="71">
        <v>47</v>
      </c>
      <c r="R230" s="71">
        <v>378</v>
      </c>
      <c r="S230" s="71">
        <v>67</v>
      </c>
      <c r="T230" s="71">
        <v>86</v>
      </c>
      <c r="U230" s="71">
        <v>57</v>
      </c>
      <c r="V230" s="71">
        <v>94</v>
      </c>
      <c r="W230" s="71">
        <v>8</v>
      </c>
      <c r="X230" s="71">
        <v>42</v>
      </c>
      <c r="Y230" s="71">
        <v>402</v>
      </c>
      <c r="Z230" s="71">
        <v>351</v>
      </c>
      <c r="AA230" s="71">
        <v>141</v>
      </c>
      <c r="AB230" s="71">
        <v>93</v>
      </c>
      <c r="AC230">
        <v>54</v>
      </c>
      <c r="AD230">
        <v>34</v>
      </c>
      <c r="AE230">
        <v>31</v>
      </c>
      <c r="AF230">
        <v>0</v>
      </c>
      <c r="AG230" s="71">
        <v>0</v>
      </c>
      <c r="AH230" s="71">
        <v>0</v>
      </c>
      <c r="AI230" s="71">
        <v>0</v>
      </c>
      <c r="AJ230" s="71">
        <v>0</v>
      </c>
      <c r="AK230" s="71">
        <v>0</v>
      </c>
      <c r="AL230" s="71">
        <v>0</v>
      </c>
      <c r="AM230" s="71">
        <v>0</v>
      </c>
      <c r="AN230" s="71">
        <v>0</v>
      </c>
      <c r="AO230" s="71">
        <v>0</v>
      </c>
      <c r="AP230" s="71">
        <v>0</v>
      </c>
      <c r="AQ230" s="71">
        <v>0</v>
      </c>
      <c r="AR230" s="71">
        <v>0</v>
      </c>
      <c r="AS230" s="71">
        <v>0</v>
      </c>
      <c r="AT230" s="71">
        <v>0</v>
      </c>
      <c r="AU230" s="71">
        <v>0</v>
      </c>
      <c r="AV230" s="71">
        <v>0</v>
      </c>
      <c r="AW230" s="71">
        <v>0</v>
      </c>
      <c r="AX230" s="71">
        <v>0</v>
      </c>
      <c r="AY230" s="71">
        <v>0</v>
      </c>
      <c r="AZ230" s="71">
        <v>0</v>
      </c>
      <c r="BA230" s="71">
        <v>0</v>
      </c>
      <c r="BB230" s="71">
        <v>0</v>
      </c>
      <c r="BC230" s="71">
        <v>0</v>
      </c>
    </row>
    <row r="231" spans="1:55" x14ac:dyDescent="0.25">
      <c r="A231" t="s">
        <v>37</v>
      </c>
      <c r="B231" s="71" t="s">
        <v>541</v>
      </c>
      <c r="C231" s="71" t="s">
        <v>174</v>
      </c>
      <c r="D231" s="71" t="s">
        <v>173</v>
      </c>
      <c r="E231" s="24">
        <v>45474</v>
      </c>
      <c r="F231" s="71" t="s">
        <v>459</v>
      </c>
      <c r="G231" s="71">
        <v>405</v>
      </c>
      <c r="H231" s="71">
        <v>122</v>
      </c>
      <c r="I231" s="71">
        <v>73</v>
      </c>
      <c r="J231" s="71">
        <v>354</v>
      </c>
      <c r="K231" s="71">
        <v>138</v>
      </c>
      <c r="L231" s="71">
        <v>40</v>
      </c>
      <c r="M231" s="71">
        <v>28</v>
      </c>
      <c r="N231">
        <v>6</v>
      </c>
      <c r="O231" s="71">
        <v>123</v>
      </c>
      <c r="P231" s="71">
        <v>139</v>
      </c>
      <c r="Q231" s="71">
        <v>67</v>
      </c>
      <c r="R231" s="71">
        <v>380</v>
      </c>
      <c r="S231" s="71">
        <v>87</v>
      </c>
      <c r="T231" s="71">
        <v>134</v>
      </c>
      <c r="U231" s="71">
        <v>92</v>
      </c>
      <c r="V231" s="71">
        <v>140</v>
      </c>
      <c r="W231" s="71">
        <v>21</v>
      </c>
      <c r="X231" s="71">
        <v>60</v>
      </c>
      <c r="Y231" s="71">
        <v>405</v>
      </c>
      <c r="Z231" s="71">
        <v>354</v>
      </c>
      <c r="AA231" s="71">
        <v>141</v>
      </c>
      <c r="AB231" s="71">
        <v>97</v>
      </c>
      <c r="AC231">
        <v>55</v>
      </c>
      <c r="AD231">
        <v>33</v>
      </c>
      <c r="AE231">
        <v>30</v>
      </c>
      <c r="AF231">
        <v>0</v>
      </c>
      <c r="AG231" s="71">
        <v>0</v>
      </c>
      <c r="AH231" s="71">
        <v>0</v>
      </c>
      <c r="AI231" s="71">
        <v>0</v>
      </c>
      <c r="AJ231" s="71">
        <v>0</v>
      </c>
      <c r="AK231" s="71">
        <v>0</v>
      </c>
      <c r="AL231" s="71">
        <v>0</v>
      </c>
      <c r="AM231" s="71">
        <v>0</v>
      </c>
      <c r="AN231" s="71">
        <v>0</v>
      </c>
      <c r="AO231" s="71">
        <v>0</v>
      </c>
      <c r="AP231" s="71">
        <v>0</v>
      </c>
      <c r="AQ231" s="71">
        <v>0</v>
      </c>
      <c r="AR231" s="71">
        <v>0</v>
      </c>
      <c r="AS231" s="71">
        <v>0</v>
      </c>
      <c r="AT231" s="71">
        <v>0</v>
      </c>
      <c r="AU231" s="71">
        <v>0</v>
      </c>
      <c r="AV231" s="71">
        <v>0</v>
      </c>
      <c r="AW231" s="71">
        <v>0</v>
      </c>
      <c r="AX231" s="71">
        <v>0</v>
      </c>
      <c r="AY231" s="71">
        <v>0</v>
      </c>
      <c r="AZ231" s="71">
        <v>0</v>
      </c>
      <c r="BA231" s="71">
        <v>0</v>
      </c>
      <c r="BB231" s="71">
        <v>0</v>
      </c>
      <c r="BC231" s="71">
        <v>0</v>
      </c>
    </row>
    <row r="232" spans="1:55" x14ac:dyDescent="0.25">
      <c r="A232" t="s">
        <v>37</v>
      </c>
      <c r="B232" s="71" t="s">
        <v>541</v>
      </c>
      <c r="C232" s="71" t="s">
        <v>174</v>
      </c>
      <c r="D232" s="71" t="s">
        <v>173</v>
      </c>
      <c r="E232" s="24">
        <v>45505</v>
      </c>
      <c r="F232" s="71" t="s">
        <v>459</v>
      </c>
      <c r="G232" s="71">
        <v>409</v>
      </c>
      <c r="H232" s="71">
        <v>170</v>
      </c>
      <c r="I232" s="71">
        <v>103</v>
      </c>
      <c r="J232" s="71">
        <v>358</v>
      </c>
      <c r="K232" s="71">
        <v>140</v>
      </c>
      <c r="L232" s="71">
        <v>56</v>
      </c>
      <c r="M232" s="71">
        <v>28</v>
      </c>
      <c r="N232">
        <v>10</v>
      </c>
      <c r="O232" s="71">
        <v>175</v>
      </c>
      <c r="P232" s="71">
        <v>182</v>
      </c>
      <c r="Q232" s="71">
        <v>91</v>
      </c>
      <c r="R232" s="71">
        <v>390</v>
      </c>
      <c r="S232" s="71">
        <v>116</v>
      </c>
      <c r="T232" s="71">
        <v>191</v>
      </c>
      <c r="U232" s="71">
        <v>136</v>
      </c>
      <c r="V232" s="71">
        <v>196</v>
      </c>
      <c r="W232" s="71">
        <v>40</v>
      </c>
      <c r="X232" s="71">
        <v>79</v>
      </c>
      <c r="Y232" s="71">
        <v>409</v>
      </c>
      <c r="Z232" s="71">
        <v>358</v>
      </c>
      <c r="AA232" s="71">
        <v>143</v>
      </c>
      <c r="AB232" s="71">
        <v>103</v>
      </c>
      <c r="AC232">
        <v>57</v>
      </c>
      <c r="AD232">
        <v>35</v>
      </c>
      <c r="AE232">
        <v>30</v>
      </c>
      <c r="AF232">
        <v>0</v>
      </c>
      <c r="AG232" s="71">
        <v>0</v>
      </c>
      <c r="AH232" s="71">
        <v>0</v>
      </c>
      <c r="AI232" s="71">
        <v>0</v>
      </c>
      <c r="AJ232" s="71">
        <v>0</v>
      </c>
      <c r="AK232" s="71">
        <v>0</v>
      </c>
      <c r="AL232" s="71">
        <v>0</v>
      </c>
      <c r="AM232" s="71">
        <v>0</v>
      </c>
      <c r="AN232" s="71">
        <v>0</v>
      </c>
      <c r="AO232" s="71">
        <v>0</v>
      </c>
      <c r="AP232" s="71">
        <v>0</v>
      </c>
      <c r="AQ232" s="71">
        <v>0</v>
      </c>
      <c r="AR232" s="71">
        <v>0</v>
      </c>
      <c r="AS232" s="71">
        <v>0</v>
      </c>
      <c r="AT232" s="71">
        <v>0</v>
      </c>
      <c r="AU232" s="71">
        <v>0</v>
      </c>
      <c r="AV232" s="71">
        <v>0</v>
      </c>
      <c r="AW232" s="71">
        <v>0</v>
      </c>
      <c r="AX232" s="71">
        <v>0</v>
      </c>
      <c r="AY232" s="71">
        <v>0</v>
      </c>
      <c r="AZ232" s="71">
        <v>0</v>
      </c>
      <c r="BA232" s="71">
        <v>0</v>
      </c>
      <c r="BB232" s="71">
        <v>0</v>
      </c>
      <c r="BC232" s="71">
        <v>0</v>
      </c>
    </row>
    <row r="233" spans="1:55" x14ac:dyDescent="0.25">
      <c r="A233" t="s">
        <v>37</v>
      </c>
      <c r="B233" s="71" t="s">
        <v>541</v>
      </c>
      <c r="C233" s="71" t="s">
        <v>174</v>
      </c>
      <c r="D233" s="71" t="s">
        <v>173</v>
      </c>
      <c r="E233" s="24">
        <v>45536</v>
      </c>
      <c r="F233" s="71" t="s">
        <v>459</v>
      </c>
      <c r="G233" s="71">
        <v>411</v>
      </c>
      <c r="H233" s="71">
        <v>198</v>
      </c>
      <c r="I233" s="71">
        <v>124</v>
      </c>
      <c r="J233" s="71">
        <v>358</v>
      </c>
      <c r="K233" s="71">
        <v>138</v>
      </c>
      <c r="L233" s="71">
        <v>62</v>
      </c>
      <c r="M233" s="71">
        <v>30</v>
      </c>
      <c r="N233">
        <v>10</v>
      </c>
      <c r="O233" s="71">
        <v>210</v>
      </c>
      <c r="P233" s="71">
        <v>203</v>
      </c>
      <c r="Q233" s="71">
        <v>116</v>
      </c>
      <c r="R233" s="71">
        <v>394</v>
      </c>
      <c r="S233" s="71">
        <v>138</v>
      </c>
      <c r="T233" s="71">
        <v>226</v>
      </c>
      <c r="U233" s="71">
        <v>166</v>
      </c>
      <c r="V233" s="71">
        <v>220</v>
      </c>
      <c r="W233" s="71">
        <v>57</v>
      </c>
      <c r="X233" s="71">
        <v>102</v>
      </c>
      <c r="Y233" s="71">
        <v>411</v>
      </c>
      <c r="Z233" s="71">
        <v>358</v>
      </c>
      <c r="AA233" s="71">
        <v>143</v>
      </c>
      <c r="AB233" s="71">
        <v>105</v>
      </c>
      <c r="AC233">
        <v>57</v>
      </c>
      <c r="AD233">
        <v>35</v>
      </c>
      <c r="AE233">
        <v>31</v>
      </c>
      <c r="AF233">
        <v>0</v>
      </c>
      <c r="AG233" s="71">
        <v>0</v>
      </c>
      <c r="AH233" s="71">
        <v>0</v>
      </c>
      <c r="AI233" s="71">
        <v>0</v>
      </c>
      <c r="AJ233" s="71">
        <v>0</v>
      </c>
      <c r="AK233" s="71">
        <v>0</v>
      </c>
      <c r="AL233" s="71">
        <v>0</v>
      </c>
      <c r="AM233" s="71">
        <v>0</v>
      </c>
      <c r="AN233" s="71">
        <v>0</v>
      </c>
      <c r="AO233" s="71">
        <v>0</v>
      </c>
      <c r="AP233" s="71">
        <v>0</v>
      </c>
      <c r="AQ233" s="71">
        <v>0</v>
      </c>
      <c r="AR233" s="71">
        <v>0</v>
      </c>
      <c r="AS233" s="71">
        <v>0</v>
      </c>
      <c r="AT233" s="71">
        <v>0</v>
      </c>
      <c r="AU233" s="71">
        <v>0</v>
      </c>
      <c r="AV233" s="71">
        <v>0</v>
      </c>
      <c r="AW233" s="71">
        <v>0</v>
      </c>
      <c r="AX233" s="71">
        <v>0</v>
      </c>
      <c r="AY233" s="71">
        <v>0</v>
      </c>
      <c r="AZ233" s="71">
        <v>0</v>
      </c>
      <c r="BA233" s="71">
        <v>0</v>
      </c>
      <c r="BB233" s="71">
        <v>0</v>
      </c>
      <c r="BC233" s="71">
        <v>0</v>
      </c>
    </row>
    <row r="234" spans="1:55" x14ac:dyDescent="0.25">
      <c r="A234" t="s">
        <v>37</v>
      </c>
      <c r="B234" s="71" t="s">
        <v>541</v>
      </c>
      <c r="C234" s="71" t="s">
        <v>174</v>
      </c>
      <c r="D234" s="71" t="s">
        <v>173</v>
      </c>
      <c r="E234" s="24">
        <v>45566</v>
      </c>
      <c r="F234" s="71" t="s">
        <v>459</v>
      </c>
      <c r="G234" s="71">
        <v>412</v>
      </c>
      <c r="H234" s="71">
        <v>224</v>
      </c>
      <c r="I234" s="71">
        <v>140</v>
      </c>
      <c r="J234" s="71">
        <v>361</v>
      </c>
      <c r="K234" s="71">
        <v>140</v>
      </c>
      <c r="L234" s="71">
        <v>67</v>
      </c>
      <c r="M234" s="71">
        <v>30</v>
      </c>
      <c r="N234">
        <v>12</v>
      </c>
      <c r="O234" s="71">
        <v>239</v>
      </c>
      <c r="P234" s="71">
        <v>222</v>
      </c>
      <c r="Q234" s="71">
        <v>146</v>
      </c>
      <c r="R234" s="71">
        <v>396</v>
      </c>
      <c r="S234" s="71">
        <v>154</v>
      </c>
      <c r="T234" s="71">
        <v>255</v>
      </c>
      <c r="U234" s="71">
        <v>193</v>
      </c>
      <c r="V234" s="71">
        <v>241</v>
      </c>
      <c r="W234" s="71">
        <v>69</v>
      </c>
      <c r="X234" s="71">
        <v>118</v>
      </c>
      <c r="Y234" s="71">
        <v>412</v>
      </c>
      <c r="Z234" s="71">
        <v>361</v>
      </c>
      <c r="AA234" s="71">
        <v>145</v>
      </c>
      <c r="AB234" s="71">
        <v>110</v>
      </c>
      <c r="AC234">
        <v>57</v>
      </c>
      <c r="AD234">
        <v>35</v>
      </c>
      <c r="AE234">
        <v>31</v>
      </c>
      <c r="AF234">
        <v>0</v>
      </c>
      <c r="AG234" s="71">
        <v>0</v>
      </c>
      <c r="AH234" s="71">
        <v>0</v>
      </c>
      <c r="AI234" s="71">
        <v>0</v>
      </c>
      <c r="AJ234" s="71">
        <v>0</v>
      </c>
      <c r="AK234" s="71">
        <v>0</v>
      </c>
      <c r="AL234" s="71">
        <v>0</v>
      </c>
      <c r="AM234" s="71">
        <v>0</v>
      </c>
      <c r="AN234" s="71">
        <v>0</v>
      </c>
      <c r="AO234" s="71">
        <v>0</v>
      </c>
      <c r="AP234" s="71">
        <v>0</v>
      </c>
      <c r="AQ234" s="71">
        <v>0</v>
      </c>
      <c r="AR234" s="71">
        <v>0</v>
      </c>
      <c r="AS234" s="71">
        <v>0</v>
      </c>
      <c r="AT234" s="71">
        <v>0</v>
      </c>
      <c r="AU234" s="71">
        <v>0</v>
      </c>
      <c r="AV234" s="71">
        <v>0</v>
      </c>
      <c r="AW234" s="71">
        <v>0</v>
      </c>
      <c r="AX234" s="71">
        <v>0</v>
      </c>
      <c r="AY234" s="71">
        <v>0</v>
      </c>
      <c r="AZ234" s="71">
        <v>0</v>
      </c>
      <c r="BA234" s="71">
        <v>0</v>
      </c>
      <c r="BB234" s="71">
        <v>0</v>
      </c>
      <c r="BC234" s="71">
        <v>0</v>
      </c>
    </row>
    <row r="235" spans="1:55" x14ac:dyDescent="0.25">
      <c r="A235" t="s">
        <v>37</v>
      </c>
      <c r="B235" s="71" t="s">
        <v>542</v>
      </c>
      <c r="C235" s="71" t="s">
        <v>124</v>
      </c>
      <c r="D235" s="71" t="s">
        <v>123</v>
      </c>
      <c r="E235" s="24">
        <v>45413</v>
      </c>
      <c r="F235" s="71" t="s">
        <v>460</v>
      </c>
      <c r="G235" s="71">
        <v>1323</v>
      </c>
      <c r="H235" s="71">
        <v>144</v>
      </c>
      <c r="I235" s="71">
        <v>77</v>
      </c>
      <c r="J235" s="71">
        <v>1082</v>
      </c>
      <c r="K235" s="71">
        <v>418</v>
      </c>
      <c r="L235" s="71">
        <v>20</v>
      </c>
      <c r="M235" s="71">
        <v>18</v>
      </c>
      <c r="N235">
        <v>2</v>
      </c>
      <c r="O235" s="71">
        <v>164</v>
      </c>
      <c r="P235" s="71">
        <v>71</v>
      </c>
      <c r="Q235" s="71">
        <v>44</v>
      </c>
      <c r="R235" s="71">
        <v>1236</v>
      </c>
      <c r="S235" s="71">
        <v>79</v>
      </c>
      <c r="T235" s="71">
        <v>181</v>
      </c>
      <c r="U235" s="71">
        <v>142</v>
      </c>
      <c r="V235" s="71">
        <v>104</v>
      </c>
      <c r="W235" s="71">
        <v>16</v>
      </c>
      <c r="X235" s="71">
        <v>79</v>
      </c>
      <c r="Y235" s="71">
        <v>1323</v>
      </c>
      <c r="Z235" s="71">
        <v>1082</v>
      </c>
      <c r="AA235" s="71">
        <v>667</v>
      </c>
      <c r="AB235" s="71">
        <v>245</v>
      </c>
      <c r="AC235">
        <v>121</v>
      </c>
      <c r="AD235">
        <v>49</v>
      </c>
      <c r="AE235">
        <v>58</v>
      </c>
      <c r="AF235">
        <v>0</v>
      </c>
      <c r="AG235" s="71">
        <v>0</v>
      </c>
      <c r="AH235" s="71">
        <v>0</v>
      </c>
      <c r="AI235" s="71">
        <v>0</v>
      </c>
      <c r="AJ235" s="71">
        <v>0</v>
      </c>
      <c r="AK235" s="71">
        <v>0</v>
      </c>
      <c r="AL235" s="71">
        <v>0</v>
      </c>
      <c r="AM235" s="71">
        <v>0</v>
      </c>
      <c r="AN235" s="71">
        <v>0</v>
      </c>
      <c r="AO235" s="71">
        <v>0</v>
      </c>
      <c r="AP235" s="71">
        <v>0</v>
      </c>
      <c r="AQ235" s="71">
        <v>0</v>
      </c>
      <c r="AR235" s="71">
        <v>0</v>
      </c>
      <c r="AS235" s="71">
        <v>0</v>
      </c>
      <c r="AT235" s="71">
        <v>0</v>
      </c>
      <c r="AU235" s="71">
        <v>0</v>
      </c>
      <c r="AV235" s="71">
        <v>0</v>
      </c>
      <c r="AW235" s="71">
        <v>0</v>
      </c>
      <c r="AX235" s="71">
        <v>0</v>
      </c>
      <c r="AY235" s="71">
        <v>0</v>
      </c>
      <c r="AZ235" s="71">
        <v>0</v>
      </c>
      <c r="BA235" s="71">
        <v>0</v>
      </c>
      <c r="BB235" s="71">
        <v>0</v>
      </c>
      <c r="BC235" s="71">
        <v>0</v>
      </c>
    </row>
    <row r="236" spans="1:55" x14ac:dyDescent="0.25">
      <c r="A236" t="s">
        <v>37</v>
      </c>
      <c r="B236" s="71" t="s">
        <v>542</v>
      </c>
      <c r="C236" s="71" t="s">
        <v>124</v>
      </c>
      <c r="D236" s="71" t="s">
        <v>123</v>
      </c>
      <c r="E236" s="24">
        <v>45444</v>
      </c>
      <c r="F236" s="71" t="s">
        <v>460</v>
      </c>
      <c r="G236" s="71">
        <v>1331</v>
      </c>
      <c r="H236" s="71">
        <v>349</v>
      </c>
      <c r="I236" s="71">
        <v>208</v>
      </c>
      <c r="J236" s="71">
        <v>1086</v>
      </c>
      <c r="K236" s="71">
        <v>417</v>
      </c>
      <c r="L236" s="71">
        <v>70</v>
      </c>
      <c r="M236" s="71">
        <v>19</v>
      </c>
      <c r="N236">
        <v>2</v>
      </c>
      <c r="O236" s="71">
        <v>392</v>
      </c>
      <c r="P236" s="71">
        <v>239</v>
      </c>
      <c r="Q236" s="71">
        <v>161</v>
      </c>
      <c r="R236" s="71">
        <v>1255</v>
      </c>
      <c r="S236" s="71">
        <v>212</v>
      </c>
      <c r="T236" s="71">
        <v>439</v>
      </c>
      <c r="U236" s="71">
        <v>359</v>
      </c>
      <c r="V236" s="71">
        <v>286</v>
      </c>
      <c r="W236" s="71">
        <v>116</v>
      </c>
      <c r="X236" s="71">
        <v>142</v>
      </c>
      <c r="Y236" s="71">
        <v>1331</v>
      </c>
      <c r="Z236" s="71">
        <v>1086</v>
      </c>
      <c r="AA236" s="71">
        <v>672</v>
      </c>
      <c r="AB236" s="71">
        <v>402</v>
      </c>
      <c r="AC236">
        <v>122</v>
      </c>
      <c r="AD236">
        <v>72</v>
      </c>
      <c r="AE236">
        <v>60</v>
      </c>
      <c r="AF236">
        <v>0</v>
      </c>
      <c r="AG236" s="71">
        <v>0</v>
      </c>
      <c r="AH236" s="71">
        <v>0</v>
      </c>
      <c r="AI236" s="71">
        <v>0</v>
      </c>
      <c r="AJ236" s="71">
        <v>0</v>
      </c>
      <c r="AK236" s="71">
        <v>0</v>
      </c>
      <c r="AL236" s="71">
        <v>0</v>
      </c>
      <c r="AM236" s="71">
        <v>0</v>
      </c>
      <c r="AN236" s="71">
        <v>0</v>
      </c>
      <c r="AO236" s="71">
        <v>0</v>
      </c>
      <c r="AP236" s="71">
        <v>0</v>
      </c>
      <c r="AQ236" s="71">
        <v>0</v>
      </c>
      <c r="AR236" s="71">
        <v>0</v>
      </c>
      <c r="AS236" s="71">
        <v>0</v>
      </c>
      <c r="AT236" s="71">
        <v>0</v>
      </c>
      <c r="AU236" s="71">
        <v>0</v>
      </c>
      <c r="AV236" s="71">
        <v>0</v>
      </c>
      <c r="AW236" s="71">
        <v>0</v>
      </c>
      <c r="AX236" s="71">
        <v>0</v>
      </c>
      <c r="AY236" s="71">
        <v>0</v>
      </c>
      <c r="AZ236" s="71">
        <v>0</v>
      </c>
      <c r="BA236" s="71">
        <v>0</v>
      </c>
      <c r="BB236" s="71">
        <v>0</v>
      </c>
      <c r="BC236" s="71">
        <v>0</v>
      </c>
    </row>
    <row r="237" spans="1:55" x14ac:dyDescent="0.25">
      <c r="A237" t="s">
        <v>37</v>
      </c>
      <c r="B237" s="71" t="s">
        <v>542</v>
      </c>
      <c r="C237" s="71" t="s">
        <v>124</v>
      </c>
      <c r="D237" s="71" t="s">
        <v>123</v>
      </c>
      <c r="E237" s="24">
        <v>45474</v>
      </c>
      <c r="F237" s="71" t="s">
        <v>460</v>
      </c>
      <c r="G237" s="71">
        <v>1343</v>
      </c>
      <c r="H237" s="71">
        <v>453</v>
      </c>
      <c r="I237" s="71">
        <v>254</v>
      </c>
      <c r="J237" s="71">
        <v>1096</v>
      </c>
      <c r="K237" s="71">
        <v>418</v>
      </c>
      <c r="L237" s="71">
        <v>96</v>
      </c>
      <c r="M237" s="71">
        <v>20</v>
      </c>
      <c r="N237">
        <v>4</v>
      </c>
      <c r="O237" s="71">
        <v>509</v>
      </c>
      <c r="P237" s="71">
        <v>357</v>
      </c>
      <c r="Q237" s="71">
        <v>260</v>
      </c>
      <c r="R237" s="71">
        <v>1275</v>
      </c>
      <c r="S237" s="71">
        <v>320</v>
      </c>
      <c r="T237" s="71">
        <v>566</v>
      </c>
      <c r="U237" s="71">
        <v>457</v>
      </c>
      <c r="V237" s="71">
        <v>426</v>
      </c>
      <c r="W237" s="71">
        <v>198</v>
      </c>
      <c r="X237" s="71">
        <v>209</v>
      </c>
      <c r="Y237" s="71">
        <v>1343</v>
      </c>
      <c r="Z237" s="71">
        <v>1096</v>
      </c>
      <c r="AA237" s="71">
        <v>679</v>
      </c>
      <c r="AB237" s="71">
        <v>450</v>
      </c>
      <c r="AC237">
        <v>124</v>
      </c>
      <c r="AD237">
        <v>81</v>
      </c>
      <c r="AE237">
        <v>62</v>
      </c>
      <c r="AF237">
        <v>0</v>
      </c>
      <c r="AG237" s="71">
        <v>0</v>
      </c>
      <c r="AH237" s="71">
        <v>0</v>
      </c>
      <c r="AI237" s="71">
        <v>0</v>
      </c>
      <c r="AJ237" s="71">
        <v>0</v>
      </c>
      <c r="AK237" s="71">
        <v>0</v>
      </c>
      <c r="AL237" s="71">
        <v>0</v>
      </c>
      <c r="AM237" s="71">
        <v>0</v>
      </c>
      <c r="AN237" s="71">
        <v>0</v>
      </c>
      <c r="AO237" s="71">
        <v>0</v>
      </c>
      <c r="AP237" s="71">
        <v>0</v>
      </c>
      <c r="AQ237" s="71">
        <v>0</v>
      </c>
      <c r="AR237" s="71">
        <v>0</v>
      </c>
      <c r="AS237" s="71">
        <v>0</v>
      </c>
      <c r="AT237" s="71">
        <v>0</v>
      </c>
      <c r="AU237" s="71">
        <v>0</v>
      </c>
      <c r="AV237" s="71">
        <v>0</v>
      </c>
      <c r="AW237" s="71">
        <v>0</v>
      </c>
      <c r="AX237" s="71">
        <v>0</v>
      </c>
      <c r="AY237" s="71">
        <v>0</v>
      </c>
      <c r="AZ237" s="71">
        <v>0</v>
      </c>
      <c r="BA237" s="71">
        <v>0</v>
      </c>
      <c r="BB237" s="71">
        <v>0</v>
      </c>
      <c r="BC237" s="71">
        <v>0</v>
      </c>
    </row>
    <row r="238" spans="1:55" x14ac:dyDescent="0.25">
      <c r="A238" t="s">
        <v>37</v>
      </c>
      <c r="B238" s="71" t="s">
        <v>542</v>
      </c>
      <c r="C238" s="71" t="s">
        <v>124</v>
      </c>
      <c r="D238" s="71" t="s">
        <v>123</v>
      </c>
      <c r="E238" s="24">
        <v>45505</v>
      </c>
      <c r="F238" s="71" t="s">
        <v>460</v>
      </c>
      <c r="G238" s="71">
        <v>1356</v>
      </c>
      <c r="H238" s="71">
        <v>580</v>
      </c>
      <c r="I238" s="71">
        <v>326</v>
      </c>
      <c r="J238" s="71">
        <v>1108</v>
      </c>
      <c r="K238" s="71">
        <v>423</v>
      </c>
      <c r="L238" s="71">
        <v>133</v>
      </c>
      <c r="M238" s="71">
        <v>19</v>
      </c>
      <c r="N238">
        <v>4</v>
      </c>
      <c r="O238" s="71">
        <v>666</v>
      </c>
      <c r="P238" s="71">
        <v>497</v>
      </c>
      <c r="Q238" s="71">
        <v>370</v>
      </c>
      <c r="R238" s="71">
        <v>1295</v>
      </c>
      <c r="S238" s="71">
        <v>430</v>
      </c>
      <c r="T238" s="71">
        <v>728</v>
      </c>
      <c r="U238" s="71">
        <v>609</v>
      </c>
      <c r="V238" s="71">
        <v>550</v>
      </c>
      <c r="W238" s="71">
        <v>286</v>
      </c>
      <c r="X238" s="71">
        <v>277</v>
      </c>
      <c r="Y238" s="71">
        <v>1356</v>
      </c>
      <c r="Z238" s="71">
        <v>1108</v>
      </c>
      <c r="AA238" s="71">
        <v>684</v>
      </c>
      <c r="AB238" s="71">
        <v>466</v>
      </c>
      <c r="AC238">
        <v>123</v>
      </c>
      <c r="AD238">
        <v>80</v>
      </c>
      <c r="AE238">
        <v>63</v>
      </c>
      <c r="AF238">
        <v>0</v>
      </c>
      <c r="AG238" s="71">
        <v>0</v>
      </c>
      <c r="AH238" s="71">
        <v>0</v>
      </c>
      <c r="AI238" s="71">
        <v>0</v>
      </c>
      <c r="AJ238" s="71">
        <v>0</v>
      </c>
      <c r="AK238" s="71">
        <v>0</v>
      </c>
      <c r="AL238" s="71">
        <v>0</v>
      </c>
      <c r="AM238" s="71">
        <v>0</v>
      </c>
      <c r="AN238" s="71">
        <v>0</v>
      </c>
      <c r="AO238" s="71">
        <v>0</v>
      </c>
      <c r="AP238" s="71">
        <v>0</v>
      </c>
      <c r="AQ238" s="71">
        <v>0</v>
      </c>
      <c r="AR238" s="71">
        <v>0</v>
      </c>
      <c r="AS238" s="71">
        <v>0</v>
      </c>
      <c r="AT238" s="71">
        <v>0</v>
      </c>
      <c r="AU238" s="71">
        <v>0</v>
      </c>
      <c r="AV238" s="71">
        <v>0</v>
      </c>
      <c r="AW238" s="71">
        <v>0</v>
      </c>
      <c r="AX238" s="71">
        <v>0</v>
      </c>
      <c r="AY238" s="71">
        <v>0</v>
      </c>
      <c r="AZ238" s="71">
        <v>0</v>
      </c>
      <c r="BA238" s="71">
        <v>0</v>
      </c>
      <c r="BB238" s="71">
        <v>0</v>
      </c>
      <c r="BC238" s="71">
        <v>0</v>
      </c>
    </row>
    <row r="239" spans="1:55" x14ac:dyDescent="0.25">
      <c r="A239" t="s">
        <v>37</v>
      </c>
      <c r="B239" s="71" t="s">
        <v>542</v>
      </c>
      <c r="C239" s="71" t="s">
        <v>124</v>
      </c>
      <c r="D239" s="71" t="s">
        <v>123</v>
      </c>
      <c r="E239" s="24">
        <v>45536</v>
      </c>
      <c r="F239" s="71" t="s">
        <v>460</v>
      </c>
      <c r="G239" s="71">
        <v>1367</v>
      </c>
      <c r="H239" s="71">
        <v>659</v>
      </c>
      <c r="I239" s="71">
        <v>360</v>
      </c>
      <c r="J239" s="71">
        <v>1118</v>
      </c>
      <c r="K239" s="71">
        <v>432</v>
      </c>
      <c r="L239" s="71">
        <v>173</v>
      </c>
      <c r="M239" s="71">
        <v>19</v>
      </c>
      <c r="N239">
        <v>5</v>
      </c>
      <c r="O239" s="71">
        <v>773</v>
      </c>
      <c r="P239" s="71">
        <v>605</v>
      </c>
      <c r="Q239" s="71">
        <v>472</v>
      </c>
      <c r="R239" s="71">
        <v>1317</v>
      </c>
      <c r="S239" s="71">
        <v>533</v>
      </c>
      <c r="T239" s="71">
        <v>832</v>
      </c>
      <c r="U239" s="71">
        <v>720</v>
      </c>
      <c r="V239" s="71">
        <v>677</v>
      </c>
      <c r="W239" s="71">
        <v>375</v>
      </c>
      <c r="X239" s="71">
        <v>348</v>
      </c>
      <c r="Y239" s="71">
        <v>1367</v>
      </c>
      <c r="Z239" s="71">
        <v>1118</v>
      </c>
      <c r="AA239" s="71">
        <v>692</v>
      </c>
      <c r="AB239" s="71">
        <v>478</v>
      </c>
      <c r="AC239">
        <v>127</v>
      </c>
      <c r="AD239">
        <v>82</v>
      </c>
      <c r="AE239">
        <v>60</v>
      </c>
      <c r="AF239">
        <v>0</v>
      </c>
      <c r="AG239" s="71">
        <v>0</v>
      </c>
      <c r="AH239" s="71">
        <v>0</v>
      </c>
      <c r="AI239" s="71">
        <v>0</v>
      </c>
      <c r="AJ239" s="71">
        <v>0</v>
      </c>
      <c r="AK239" s="71">
        <v>0</v>
      </c>
      <c r="AL239" s="71">
        <v>0</v>
      </c>
      <c r="AM239" s="71">
        <v>0</v>
      </c>
      <c r="AN239" s="71">
        <v>0</v>
      </c>
      <c r="AO239" s="71">
        <v>0</v>
      </c>
      <c r="AP239" s="71">
        <v>0</v>
      </c>
      <c r="AQ239" s="71">
        <v>0</v>
      </c>
      <c r="AR239" s="71">
        <v>0</v>
      </c>
      <c r="AS239" s="71">
        <v>0</v>
      </c>
      <c r="AT239" s="71">
        <v>0</v>
      </c>
      <c r="AU239" s="71">
        <v>0</v>
      </c>
      <c r="AV239" s="71">
        <v>0</v>
      </c>
      <c r="AW239" s="71">
        <v>0</v>
      </c>
      <c r="AX239" s="71">
        <v>0</v>
      </c>
      <c r="AY239" s="71">
        <v>0</v>
      </c>
      <c r="AZ239" s="71">
        <v>0</v>
      </c>
      <c r="BA239" s="71">
        <v>0</v>
      </c>
      <c r="BB239" s="71">
        <v>0</v>
      </c>
      <c r="BC239" s="71">
        <v>0</v>
      </c>
    </row>
    <row r="240" spans="1:55" x14ac:dyDescent="0.25">
      <c r="A240" t="s">
        <v>37</v>
      </c>
      <c r="B240" s="71" t="s">
        <v>542</v>
      </c>
      <c r="C240" s="71" t="s">
        <v>124</v>
      </c>
      <c r="D240" s="71" t="s">
        <v>123</v>
      </c>
      <c r="E240" s="24">
        <v>45566</v>
      </c>
      <c r="F240" s="71" t="s">
        <v>460</v>
      </c>
      <c r="G240" s="71">
        <v>1371</v>
      </c>
      <c r="H240" s="71">
        <v>741</v>
      </c>
      <c r="I240" s="71">
        <v>400</v>
      </c>
      <c r="J240" s="71">
        <v>1123</v>
      </c>
      <c r="K240" s="71">
        <v>439</v>
      </c>
      <c r="L240" s="71">
        <v>194</v>
      </c>
      <c r="M240" s="71">
        <v>19</v>
      </c>
      <c r="N240">
        <v>5</v>
      </c>
      <c r="O240" s="71">
        <v>877</v>
      </c>
      <c r="P240" s="71">
        <v>723</v>
      </c>
      <c r="Q240" s="71">
        <v>566</v>
      </c>
      <c r="R240" s="71">
        <v>1334</v>
      </c>
      <c r="S240" s="71">
        <v>643</v>
      </c>
      <c r="T240" s="71">
        <v>930</v>
      </c>
      <c r="U240" s="71">
        <v>823</v>
      </c>
      <c r="V240" s="71">
        <v>795</v>
      </c>
      <c r="W240" s="71">
        <v>466</v>
      </c>
      <c r="X240" s="71">
        <v>416</v>
      </c>
      <c r="Y240" s="71">
        <v>1371</v>
      </c>
      <c r="Z240" s="71">
        <v>1123</v>
      </c>
      <c r="AA240" s="71">
        <v>697</v>
      </c>
      <c r="AB240" s="71">
        <v>487</v>
      </c>
      <c r="AC240">
        <v>128</v>
      </c>
      <c r="AD240">
        <v>84</v>
      </c>
      <c r="AE240">
        <v>62</v>
      </c>
      <c r="AF240">
        <v>0</v>
      </c>
      <c r="AG240" s="71">
        <v>0</v>
      </c>
      <c r="AH240" s="71">
        <v>0</v>
      </c>
      <c r="AI240" s="71">
        <v>0</v>
      </c>
      <c r="AJ240" s="71">
        <v>0</v>
      </c>
      <c r="AK240" s="71">
        <v>0</v>
      </c>
      <c r="AL240" s="71">
        <v>0</v>
      </c>
      <c r="AM240" s="71">
        <v>0</v>
      </c>
      <c r="AN240" s="71">
        <v>0</v>
      </c>
      <c r="AO240" s="71">
        <v>0</v>
      </c>
      <c r="AP240" s="71">
        <v>0</v>
      </c>
      <c r="AQ240" s="71">
        <v>0</v>
      </c>
      <c r="AR240" s="71">
        <v>0</v>
      </c>
      <c r="AS240" s="71">
        <v>0</v>
      </c>
      <c r="AT240" s="71">
        <v>0</v>
      </c>
      <c r="AU240" s="71">
        <v>0</v>
      </c>
      <c r="AV240" s="71">
        <v>0</v>
      </c>
      <c r="AW240" s="71">
        <v>0</v>
      </c>
      <c r="AX240" s="71">
        <v>0</v>
      </c>
      <c r="AY240" s="71">
        <v>0</v>
      </c>
      <c r="AZ240" s="71">
        <v>0</v>
      </c>
      <c r="BA240" s="71">
        <v>0</v>
      </c>
      <c r="BB240" s="71">
        <v>0</v>
      </c>
      <c r="BC240" s="71">
        <v>0</v>
      </c>
    </row>
    <row r="241" spans="1:55" x14ac:dyDescent="0.25">
      <c r="A241" t="s">
        <v>37</v>
      </c>
      <c r="B241" s="71" t="s">
        <v>542</v>
      </c>
      <c r="C241" s="71" t="s">
        <v>138</v>
      </c>
      <c r="D241" s="71" t="s">
        <v>137</v>
      </c>
      <c r="E241" s="24">
        <v>45413</v>
      </c>
      <c r="F241" s="71" t="s">
        <v>461</v>
      </c>
      <c r="G241" s="71">
        <v>608</v>
      </c>
      <c r="H241" s="71">
        <v>45</v>
      </c>
      <c r="I241" s="71">
        <v>29</v>
      </c>
      <c r="J241" s="71">
        <v>517</v>
      </c>
      <c r="K241" s="71">
        <v>267</v>
      </c>
      <c r="L241" s="71">
        <v>16</v>
      </c>
      <c r="M241" s="71">
        <v>25</v>
      </c>
      <c r="N241">
        <v>3</v>
      </c>
      <c r="O241" s="71">
        <v>73</v>
      </c>
      <c r="P241" s="71">
        <v>32</v>
      </c>
      <c r="Q241" s="71">
        <v>17</v>
      </c>
      <c r="R241" s="71">
        <v>570</v>
      </c>
      <c r="S241" s="71">
        <v>22</v>
      </c>
      <c r="T241" s="71">
        <v>56</v>
      </c>
      <c r="U241" s="71">
        <v>52</v>
      </c>
      <c r="V241" s="71">
        <v>62</v>
      </c>
      <c r="W241" s="71">
        <v>1</v>
      </c>
      <c r="X241" s="71">
        <v>43</v>
      </c>
      <c r="Y241" s="71">
        <v>608</v>
      </c>
      <c r="Z241" s="71">
        <v>517</v>
      </c>
      <c r="AA241" s="71">
        <v>175</v>
      </c>
      <c r="AB241" s="71">
        <v>79</v>
      </c>
      <c r="AC241">
        <v>93</v>
      </c>
      <c r="AD241">
        <v>38</v>
      </c>
      <c r="AE241">
        <v>15</v>
      </c>
      <c r="AF241">
        <v>0</v>
      </c>
      <c r="AG241" s="71">
        <v>0</v>
      </c>
      <c r="AH241" s="71">
        <v>0</v>
      </c>
      <c r="AI241" s="71">
        <v>0</v>
      </c>
      <c r="AJ241" s="71">
        <v>0</v>
      </c>
      <c r="AK241" s="71">
        <v>0</v>
      </c>
      <c r="AL241" s="71">
        <v>0</v>
      </c>
      <c r="AM241" s="71">
        <v>0</v>
      </c>
      <c r="AN241" s="71">
        <v>0</v>
      </c>
      <c r="AO241" s="71">
        <v>0</v>
      </c>
      <c r="AP241" s="71">
        <v>0</v>
      </c>
      <c r="AQ241" s="71">
        <v>0</v>
      </c>
      <c r="AR241" s="71">
        <v>0</v>
      </c>
      <c r="AS241" s="71">
        <v>0</v>
      </c>
      <c r="AT241" s="71">
        <v>0</v>
      </c>
      <c r="AU241" s="71">
        <v>0</v>
      </c>
      <c r="AV241" s="71">
        <v>0</v>
      </c>
      <c r="AW241" s="71">
        <v>0</v>
      </c>
      <c r="AX241" s="71">
        <v>0</v>
      </c>
      <c r="AY241" s="71">
        <v>0</v>
      </c>
      <c r="AZ241" s="71">
        <v>0</v>
      </c>
      <c r="BA241" s="71">
        <v>0</v>
      </c>
      <c r="BB241" s="71">
        <v>0</v>
      </c>
      <c r="BC241" s="71">
        <v>0</v>
      </c>
    </row>
    <row r="242" spans="1:55" x14ac:dyDescent="0.25">
      <c r="A242" t="s">
        <v>37</v>
      </c>
      <c r="B242" s="71" t="s">
        <v>542</v>
      </c>
      <c r="C242" s="71" t="s">
        <v>138</v>
      </c>
      <c r="D242" s="71" t="s">
        <v>137</v>
      </c>
      <c r="E242" s="24">
        <v>45444</v>
      </c>
      <c r="F242" s="71" t="s">
        <v>461</v>
      </c>
      <c r="G242" s="71">
        <v>609</v>
      </c>
      <c r="H242" s="71">
        <v>114</v>
      </c>
      <c r="I242" s="71">
        <v>77</v>
      </c>
      <c r="J242" s="71">
        <v>515</v>
      </c>
      <c r="K242" s="71">
        <v>266</v>
      </c>
      <c r="L242" s="71">
        <v>35</v>
      </c>
      <c r="M242" s="71">
        <v>24</v>
      </c>
      <c r="N242">
        <v>5</v>
      </c>
      <c r="O242" s="71">
        <v>148</v>
      </c>
      <c r="P242" s="71">
        <v>72</v>
      </c>
      <c r="Q242" s="71">
        <v>44</v>
      </c>
      <c r="R242" s="71">
        <v>575</v>
      </c>
      <c r="S242" s="71">
        <v>39</v>
      </c>
      <c r="T242" s="71">
        <v>135</v>
      </c>
      <c r="U242" s="71">
        <v>124</v>
      </c>
      <c r="V242" s="71">
        <v>118</v>
      </c>
      <c r="W242" s="71">
        <v>10</v>
      </c>
      <c r="X242" s="71">
        <v>79</v>
      </c>
      <c r="Y242" s="71">
        <v>609</v>
      </c>
      <c r="Z242" s="71">
        <v>515</v>
      </c>
      <c r="AA242" s="71">
        <v>175</v>
      </c>
      <c r="AB242" s="71">
        <v>120</v>
      </c>
      <c r="AC242">
        <v>91</v>
      </c>
      <c r="AD242">
        <v>46</v>
      </c>
      <c r="AE242">
        <v>15</v>
      </c>
      <c r="AF242">
        <v>0</v>
      </c>
      <c r="AG242" s="71">
        <v>0</v>
      </c>
      <c r="AH242" s="71">
        <v>0</v>
      </c>
      <c r="AI242" s="71">
        <v>0</v>
      </c>
      <c r="AJ242" s="71">
        <v>0</v>
      </c>
      <c r="AK242" s="71">
        <v>0</v>
      </c>
      <c r="AL242" s="71">
        <v>0</v>
      </c>
      <c r="AM242" s="71">
        <v>0</v>
      </c>
      <c r="AN242" s="71">
        <v>0</v>
      </c>
      <c r="AO242" s="71">
        <v>0</v>
      </c>
      <c r="AP242" s="71">
        <v>0</v>
      </c>
      <c r="AQ242" s="71">
        <v>0</v>
      </c>
      <c r="AR242" s="71">
        <v>0</v>
      </c>
      <c r="AS242" s="71">
        <v>0</v>
      </c>
      <c r="AT242" s="71">
        <v>0</v>
      </c>
      <c r="AU242" s="71">
        <v>0</v>
      </c>
      <c r="AV242" s="71">
        <v>0</v>
      </c>
      <c r="AW242" s="71">
        <v>0</v>
      </c>
      <c r="AX242" s="71">
        <v>0</v>
      </c>
      <c r="AY242" s="71">
        <v>0</v>
      </c>
      <c r="AZ242" s="71">
        <v>0</v>
      </c>
      <c r="BA242" s="71">
        <v>0</v>
      </c>
      <c r="BB242" s="71">
        <v>0</v>
      </c>
      <c r="BC242" s="71">
        <v>0</v>
      </c>
    </row>
    <row r="243" spans="1:55" x14ac:dyDescent="0.25">
      <c r="A243" t="s">
        <v>37</v>
      </c>
      <c r="B243" s="71" t="s">
        <v>542</v>
      </c>
      <c r="C243" s="71" t="s">
        <v>138</v>
      </c>
      <c r="D243" s="71" t="s">
        <v>137</v>
      </c>
      <c r="E243" s="24">
        <v>45474</v>
      </c>
      <c r="F243" s="71" t="s">
        <v>461</v>
      </c>
      <c r="G243" s="71">
        <v>605</v>
      </c>
      <c r="H243" s="71">
        <v>167</v>
      </c>
      <c r="I243" s="71">
        <v>120</v>
      </c>
      <c r="J243" s="71">
        <v>511</v>
      </c>
      <c r="K243" s="71">
        <v>263</v>
      </c>
      <c r="L243" s="71">
        <v>54</v>
      </c>
      <c r="M243" s="71">
        <v>25</v>
      </c>
      <c r="N243">
        <v>6</v>
      </c>
      <c r="O243" s="71">
        <v>212</v>
      </c>
      <c r="P243" s="71">
        <v>103</v>
      </c>
      <c r="Q243" s="71">
        <v>71</v>
      </c>
      <c r="R243" s="71">
        <v>572</v>
      </c>
      <c r="S243" s="71">
        <v>72</v>
      </c>
      <c r="T243" s="71">
        <v>199</v>
      </c>
      <c r="U243" s="71">
        <v>178</v>
      </c>
      <c r="V243" s="71">
        <v>172</v>
      </c>
      <c r="W243" s="71">
        <v>16</v>
      </c>
      <c r="X243" s="71">
        <v>111</v>
      </c>
      <c r="Y243" s="71">
        <v>605</v>
      </c>
      <c r="Z243" s="71">
        <v>511</v>
      </c>
      <c r="AA243" s="71">
        <v>172</v>
      </c>
      <c r="AB243" s="71">
        <v>126</v>
      </c>
      <c r="AC243">
        <v>91</v>
      </c>
      <c r="AD243">
        <v>47</v>
      </c>
      <c r="AE243">
        <v>16</v>
      </c>
      <c r="AF243">
        <v>0</v>
      </c>
      <c r="AG243" s="71">
        <v>0</v>
      </c>
      <c r="AH243" s="71">
        <v>0</v>
      </c>
      <c r="AI243" s="71">
        <v>0</v>
      </c>
      <c r="AJ243" s="71">
        <v>0</v>
      </c>
      <c r="AK243" s="71">
        <v>0</v>
      </c>
      <c r="AL243" s="71">
        <v>0</v>
      </c>
      <c r="AM243" s="71">
        <v>0</v>
      </c>
      <c r="AN243" s="71">
        <v>0</v>
      </c>
      <c r="AO243" s="71">
        <v>0</v>
      </c>
      <c r="AP243" s="71">
        <v>0</v>
      </c>
      <c r="AQ243" s="71">
        <v>0</v>
      </c>
      <c r="AR243" s="71">
        <v>0</v>
      </c>
      <c r="AS243" s="71">
        <v>0</v>
      </c>
      <c r="AT243" s="71">
        <v>0</v>
      </c>
      <c r="AU243" s="71">
        <v>0</v>
      </c>
      <c r="AV243" s="71">
        <v>0</v>
      </c>
      <c r="AW243" s="71">
        <v>0</v>
      </c>
      <c r="AX243" s="71">
        <v>0</v>
      </c>
      <c r="AY243" s="71">
        <v>0</v>
      </c>
      <c r="AZ243" s="71">
        <v>0</v>
      </c>
      <c r="BA243" s="71">
        <v>0</v>
      </c>
      <c r="BB243" s="71">
        <v>0</v>
      </c>
      <c r="BC243" s="71">
        <v>0</v>
      </c>
    </row>
    <row r="244" spans="1:55" x14ac:dyDescent="0.25">
      <c r="A244" t="s">
        <v>37</v>
      </c>
      <c r="B244" s="71" t="s">
        <v>542</v>
      </c>
      <c r="C244" s="71" t="s">
        <v>138</v>
      </c>
      <c r="D244" s="71" t="s">
        <v>137</v>
      </c>
      <c r="E244" s="24">
        <v>45505</v>
      </c>
      <c r="F244" s="71" t="s">
        <v>461</v>
      </c>
      <c r="G244" s="71">
        <v>606</v>
      </c>
      <c r="H244" s="71">
        <v>204</v>
      </c>
      <c r="I244" s="71">
        <v>142</v>
      </c>
      <c r="J244" s="71">
        <v>511</v>
      </c>
      <c r="K244" s="71">
        <v>265</v>
      </c>
      <c r="L244" s="71">
        <v>74</v>
      </c>
      <c r="M244" s="71">
        <v>24</v>
      </c>
      <c r="N244">
        <v>4</v>
      </c>
      <c r="O244" s="71">
        <v>262</v>
      </c>
      <c r="P244" s="71">
        <v>147</v>
      </c>
      <c r="Q244" s="71">
        <v>110</v>
      </c>
      <c r="R244" s="71">
        <v>580</v>
      </c>
      <c r="S244" s="71">
        <v>113</v>
      </c>
      <c r="T244" s="71">
        <v>246</v>
      </c>
      <c r="U244" s="71">
        <v>220</v>
      </c>
      <c r="V244" s="71">
        <v>227</v>
      </c>
      <c r="W244" s="71">
        <v>35</v>
      </c>
      <c r="X244" s="71">
        <v>149</v>
      </c>
      <c r="Y244" s="71">
        <v>606</v>
      </c>
      <c r="Z244" s="71">
        <v>511</v>
      </c>
      <c r="AA244" s="71">
        <v>176</v>
      </c>
      <c r="AB244" s="71">
        <v>133</v>
      </c>
      <c r="AC244">
        <v>89</v>
      </c>
      <c r="AD244">
        <v>48</v>
      </c>
      <c r="AE244">
        <v>15</v>
      </c>
      <c r="AF244">
        <v>0</v>
      </c>
      <c r="AG244" s="71">
        <v>0</v>
      </c>
      <c r="AH244" s="71">
        <v>0</v>
      </c>
      <c r="AI244" s="71">
        <v>0</v>
      </c>
      <c r="AJ244" s="71">
        <v>0</v>
      </c>
      <c r="AK244" s="71">
        <v>0</v>
      </c>
      <c r="AL244" s="71">
        <v>0</v>
      </c>
      <c r="AM244" s="71">
        <v>0</v>
      </c>
      <c r="AN244" s="71">
        <v>0</v>
      </c>
      <c r="AO244" s="71">
        <v>0</v>
      </c>
      <c r="AP244" s="71">
        <v>0</v>
      </c>
      <c r="AQ244" s="71">
        <v>0</v>
      </c>
      <c r="AR244" s="71">
        <v>0</v>
      </c>
      <c r="AS244" s="71">
        <v>0</v>
      </c>
      <c r="AT244" s="71">
        <v>0</v>
      </c>
      <c r="AU244" s="71">
        <v>0</v>
      </c>
      <c r="AV244" s="71">
        <v>0</v>
      </c>
      <c r="AW244" s="71">
        <v>0</v>
      </c>
      <c r="AX244" s="71">
        <v>0</v>
      </c>
      <c r="AY244" s="71">
        <v>0</v>
      </c>
      <c r="AZ244" s="71">
        <v>0</v>
      </c>
      <c r="BA244" s="71">
        <v>0</v>
      </c>
      <c r="BB244" s="71">
        <v>0</v>
      </c>
      <c r="BC244" s="71">
        <v>0</v>
      </c>
    </row>
    <row r="245" spans="1:55" x14ac:dyDescent="0.25">
      <c r="A245" t="s">
        <v>37</v>
      </c>
      <c r="B245" s="71" t="s">
        <v>542</v>
      </c>
      <c r="C245" s="71" t="s">
        <v>138</v>
      </c>
      <c r="D245" s="71" t="s">
        <v>137</v>
      </c>
      <c r="E245" s="24">
        <v>45536</v>
      </c>
      <c r="F245" s="71" t="s">
        <v>461</v>
      </c>
      <c r="G245" s="71">
        <v>614</v>
      </c>
      <c r="H245" s="71">
        <v>243</v>
      </c>
      <c r="I245" s="71">
        <v>176</v>
      </c>
      <c r="J245" s="71">
        <v>515</v>
      </c>
      <c r="K245" s="71">
        <v>266</v>
      </c>
      <c r="L245" s="71">
        <v>89</v>
      </c>
      <c r="M245" s="71">
        <v>24</v>
      </c>
      <c r="N245">
        <v>7</v>
      </c>
      <c r="O245" s="71">
        <v>312</v>
      </c>
      <c r="P245" s="71">
        <v>196</v>
      </c>
      <c r="Q245" s="71">
        <v>140</v>
      </c>
      <c r="R245" s="71">
        <v>593</v>
      </c>
      <c r="S245" s="71">
        <v>170</v>
      </c>
      <c r="T245" s="71">
        <v>294</v>
      </c>
      <c r="U245" s="71">
        <v>262</v>
      </c>
      <c r="V245" s="71">
        <v>285</v>
      </c>
      <c r="W245" s="71">
        <v>58</v>
      </c>
      <c r="X245" s="71">
        <v>185</v>
      </c>
      <c r="Y245" s="71">
        <v>614</v>
      </c>
      <c r="Z245" s="71">
        <v>515</v>
      </c>
      <c r="AA245" s="71">
        <v>176</v>
      </c>
      <c r="AB245" s="71">
        <v>134</v>
      </c>
      <c r="AC245">
        <v>92</v>
      </c>
      <c r="AD245">
        <v>50</v>
      </c>
      <c r="AE245">
        <v>18</v>
      </c>
      <c r="AF245">
        <v>0</v>
      </c>
      <c r="AG245" s="71">
        <v>0</v>
      </c>
      <c r="AH245" s="71">
        <v>0</v>
      </c>
      <c r="AI245" s="71">
        <v>0</v>
      </c>
      <c r="AJ245" s="71">
        <v>0</v>
      </c>
      <c r="AK245" s="71">
        <v>0</v>
      </c>
      <c r="AL245" s="71">
        <v>0</v>
      </c>
      <c r="AM245" s="71">
        <v>0</v>
      </c>
      <c r="AN245" s="71">
        <v>0</v>
      </c>
      <c r="AO245" s="71">
        <v>0</v>
      </c>
      <c r="AP245" s="71">
        <v>0</v>
      </c>
      <c r="AQ245" s="71">
        <v>0</v>
      </c>
      <c r="AR245" s="71">
        <v>0</v>
      </c>
      <c r="AS245" s="71">
        <v>0</v>
      </c>
      <c r="AT245" s="71">
        <v>0</v>
      </c>
      <c r="AU245" s="71">
        <v>0</v>
      </c>
      <c r="AV245" s="71">
        <v>0</v>
      </c>
      <c r="AW245" s="71">
        <v>0</v>
      </c>
      <c r="AX245" s="71">
        <v>0</v>
      </c>
      <c r="AY245" s="71">
        <v>0</v>
      </c>
      <c r="AZ245" s="71">
        <v>0</v>
      </c>
      <c r="BA245" s="71">
        <v>0</v>
      </c>
      <c r="BB245" s="71">
        <v>0</v>
      </c>
      <c r="BC245" s="71">
        <v>0</v>
      </c>
    </row>
    <row r="246" spans="1:55" x14ac:dyDescent="0.25">
      <c r="A246" t="s">
        <v>37</v>
      </c>
      <c r="B246" s="71" t="s">
        <v>542</v>
      </c>
      <c r="C246" s="71" t="s">
        <v>138</v>
      </c>
      <c r="D246" s="71" t="s">
        <v>137</v>
      </c>
      <c r="E246" s="24">
        <v>45566</v>
      </c>
      <c r="F246" s="71" t="s">
        <v>461</v>
      </c>
      <c r="G246" s="71">
        <v>625</v>
      </c>
      <c r="H246" s="71">
        <v>288</v>
      </c>
      <c r="I246" s="71">
        <v>204</v>
      </c>
      <c r="J246" s="71">
        <v>526</v>
      </c>
      <c r="K246" s="71">
        <v>270</v>
      </c>
      <c r="L246" s="71">
        <v>98</v>
      </c>
      <c r="M246" s="71">
        <v>26</v>
      </c>
      <c r="N246">
        <v>8</v>
      </c>
      <c r="O246" s="71">
        <v>370</v>
      </c>
      <c r="P246" s="71">
        <v>242</v>
      </c>
      <c r="Q246" s="71">
        <v>184</v>
      </c>
      <c r="R246" s="71">
        <v>605</v>
      </c>
      <c r="S246" s="71">
        <v>216</v>
      </c>
      <c r="T246" s="71">
        <v>351</v>
      </c>
      <c r="U246" s="71">
        <v>318</v>
      </c>
      <c r="V246" s="71">
        <v>331</v>
      </c>
      <c r="W246" s="71">
        <v>90</v>
      </c>
      <c r="X246" s="71">
        <v>223</v>
      </c>
      <c r="Y246" s="71">
        <v>625</v>
      </c>
      <c r="Z246" s="71">
        <v>526</v>
      </c>
      <c r="AA246" s="71">
        <v>180</v>
      </c>
      <c r="AB246" s="71">
        <v>137</v>
      </c>
      <c r="AC246">
        <v>94</v>
      </c>
      <c r="AD246">
        <v>51</v>
      </c>
      <c r="AE246">
        <v>18</v>
      </c>
      <c r="AF246">
        <v>0</v>
      </c>
      <c r="AG246" s="71">
        <v>0</v>
      </c>
      <c r="AH246" s="71">
        <v>0</v>
      </c>
      <c r="AI246" s="71">
        <v>0</v>
      </c>
      <c r="AJ246" s="71">
        <v>0</v>
      </c>
      <c r="AK246" s="71">
        <v>0</v>
      </c>
      <c r="AL246" s="71">
        <v>0</v>
      </c>
      <c r="AM246" s="71">
        <v>0</v>
      </c>
      <c r="AN246" s="71">
        <v>0</v>
      </c>
      <c r="AO246" s="71">
        <v>0</v>
      </c>
      <c r="AP246" s="71">
        <v>0</v>
      </c>
      <c r="AQ246" s="71">
        <v>0</v>
      </c>
      <c r="AR246" s="71">
        <v>0</v>
      </c>
      <c r="AS246" s="71">
        <v>0</v>
      </c>
      <c r="AT246" s="71">
        <v>0</v>
      </c>
      <c r="AU246" s="71">
        <v>0</v>
      </c>
      <c r="AV246" s="71">
        <v>0</v>
      </c>
      <c r="AW246" s="71">
        <v>0</v>
      </c>
      <c r="AX246" s="71">
        <v>0</v>
      </c>
      <c r="AY246" s="71">
        <v>0</v>
      </c>
      <c r="AZ246" s="71">
        <v>0</v>
      </c>
      <c r="BA246" s="71">
        <v>0</v>
      </c>
      <c r="BB246" s="71">
        <v>0</v>
      </c>
      <c r="BC246" s="71">
        <v>0</v>
      </c>
    </row>
    <row r="247" spans="1:55" x14ac:dyDescent="0.25">
      <c r="A247" t="s">
        <v>37</v>
      </c>
      <c r="B247" s="71" t="s">
        <v>542</v>
      </c>
      <c r="C247" s="71" t="s">
        <v>130</v>
      </c>
      <c r="D247" s="71" t="s">
        <v>129</v>
      </c>
      <c r="E247" s="24">
        <v>45413</v>
      </c>
      <c r="F247" s="71" t="s">
        <v>462</v>
      </c>
      <c r="G247" s="71">
        <v>892</v>
      </c>
      <c r="H247" s="71">
        <v>65</v>
      </c>
      <c r="I247" s="71">
        <v>30</v>
      </c>
      <c r="J247" s="71">
        <v>694</v>
      </c>
      <c r="K247" s="71">
        <v>315</v>
      </c>
      <c r="L247" s="71">
        <v>25</v>
      </c>
      <c r="M247" s="71">
        <v>49</v>
      </c>
      <c r="N247">
        <v>3</v>
      </c>
      <c r="O247" s="71">
        <v>97</v>
      </c>
      <c r="P247" s="71">
        <v>66</v>
      </c>
      <c r="Q247" s="71">
        <v>65</v>
      </c>
      <c r="R247" s="71">
        <v>835</v>
      </c>
      <c r="S247" s="71">
        <v>93</v>
      </c>
      <c r="T247" s="71">
        <v>94</v>
      </c>
      <c r="U247" s="71">
        <v>72</v>
      </c>
      <c r="V247" s="71">
        <v>109</v>
      </c>
      <c r="W247" s="71">
        <v>17</v>
      </c>
      <c r="X247" s="71">
        <v>46</v>
      </c>
      <c r="Y247" s="71">
        <v>892</v>
      </c>
      <c r="Z247" s="71">
        <v>694</v>
      </c>
      <c r="AA247" s="71">
        <v>354</v>
      </c>
      <c r="AB247" s="71">
        <v>98</v>
      </c>
      <c r="AC247">
        <v>117</v>
      </c>
      <c r="AD247">
        <v>36</v>
      </c>
      <c r="AE247">
        <v>28</v>
      </c>
      <c r="AF247">
        <v>0</v>
      </c>
      <c r="AG247" s="71">
        <v>0</v>
      </c>
      <c r="AH247" s="71">
        <v>0</v>
      </c>
      <c r="AI247" s="71">
        <v>0</v>
      </c>
      <c r="AJ247" s="71">
        <v>0</v>
      </c>
      <c r="AK247" s="71">
        <v>0</v>
      </c>
      <c r="AL247" s="71">
        <v>0</v>
      </c>
      <c r="AM247" s="71">
        <v>0</v>
      </c>
      <c r="AN247" s="71">
        <v>0</v>
      </c>
      <c r="AO247" s="71">
        <v>0</v>
      </c>
      <c r="AP247" s="71">
        <v>0</v>
      </c>
      <c r="AQ247" s="71">
        <v>0</v>
      </c>
      <c r="AR247" s="71">
        <v>0</v>
      </c>
      <c r="AS247" s="71">
        <v>0</v>
      </c>
      <c r="AT247" s="71">
        <v>0</v>
      </c>
      <c r="AU247" s="71">
        <v>0</v>
      </c>
      <c r="AV247" s="71">
        <v>0</v>
      </c>
      <c r="AW247" s="71">
        <v>0</v>
      </c>
      <c r="AX247" s="71">
        <v>0</v>
      </c>
      <c r="AY247" s="71">
        <v>0</v>
      </c>
      <c r="AZ247" s="71">
        <v>0</v>
      </c>
      <c r="BA247" s="71">
        <v>0</v>
      </c>
      <c r="BB247" s="71">
        <v>0</v>
      </c>
      <c r="BC247" s="71">
        <v>0</v>
      </c>
    </row>
    <row r="248" spans="1:55" x14ac:dyDescent="0.25">
      <c r="A248" t="s">
        <v>37</v>
      </c>
      <c r="B248" s="71" t="s">
        <v>542</v>
      </c>
      <c r="C248" s="71" t="s">
        <v>130</v>
      </c>
      <c r="D248" s="71" t="s">
        <v>129</v>
      </c>
      <c r="E248" s="24">
        <v>45444</v>
      </c>
      <c r="F248" s="71" t="s">
        <v>462</v>
      </c>
      <c r="G248" s="71">
        <v>899</v>
      </c>
      <c r="H248" s="71">
        <v>137</v>
      </c>
      <c r="I248" s="71">
        <v>69</v>
      </c>
      <c r="J248" s="71">
        <v>700</v>
      </c>
      <c r="K248" s="71">
        <v>318</v>
      </c>
      <c r="L248" s="71">
        <v>69</v>
      </c>
      <c r="M248" s="71">
        <v>48</v>
      </c>
      <c r="N248">
        <v>7</v>
      </c>
      <c r="O248" s="71">
        <v>205</v>
      </c>
      <c r="P248" s="71">
        <v>135</v>
      </c>
      <c r="Q248" s="71">
        <v>107</v>
      </c>
      <c r="R248" s="71">
        <v>847</v>
      </c>
      <c r="S248" s="71">
        <v>155</v>
      </c>
      <c r="T248" s="71">
        <v>197</v>
      </c>
      <c r="U248" s="71">
        <v>163</v>
      </c>
      <c r="V248" s="71">
        <v>239</v>
      </c>
      <c r="W248" s="71">
        <v>36</v>
      </c>
      <c r="X248" s="71">
        <v>73</v>
      </c>
      <c r="Y248" s="71">
        <v>899</v>
      </c>
      <c r="Z248" s="71">
        <v>700</v>
      </c>
      <c r="AA248" s="71">
        <v>355</v>
      </c>
      <c r="AB248" s="71">
        <v>169</v>
      </c>
      <c r="AC248">
        <v>118</v>
      </c>
      <c r="AD248">
        <v>57</v>
      </c>
      <c r="AE248">
        <v>29</v>
      </c>
      <c r="AF248">
        <v>0</v>
      </c>
      <c r="AG248" s="71">
        <v>0</v>
      </c>
      <c r="AH248" s="71">
        <v>0</v>
      </c>
      <c r="AI248" s="71">
        <v>0</v>
      </c>
      <c r="AJ248" s="71">
        <v>0</v>
      </c>
      <c r="AK248" s="71">
        <v>0</v>
      </c>
      <c r="AL248" s="71">
        <v>0</v>
      </c>
      <c r="AM248" s="71">
        <v>0</v>
      </c>
      <c r="AN248" s="71">
        <v>0</v>
      </c>
      <c r="AO248" s="71">
        <v>0</v>
      </c>
      <c r="AP248" s="71">
        <v>0</v>
      </c>
      <c r="AQ248" s="71">
        <v>0</v>
      </c>
      <c r="AR248" s="71">
        <v>0</v>
      </c>
      <c r="AS248" s="71">
        <v>0</v>
      </c>
      <c r="AT248" s="71">
        <v>0</v>
      </c>
      <c r="AU248" s="71">
        <v>0</v>
      </c>
      <c r="AV248" s="71">
        <v>0</v>
      </c>
      <c r="AW248" s="71">
        <v>0</v>
      </c>
      <c r="AX248" s="71">
        <v>0</v>
      </c>
      <c r="AY248" s="71">
        <v>0</v>
      </c>
      <c r="AZ248" s="71">
        <v>0</v>
      </c>
      <c r="BA248" s="71">
        <v>0</v>
      </c>
      <c r="BB248" s="71">
        <v>0</v>
      </c>
      <c r="BC248" s="71">
        <v>0</v>
      </c>
    </row>
    <row r="249" spans="1:55" x14ac:dyDescent="0.25">
      <c r="A249" t="s">
        <v>37</v>
      </c>
      <c r="B249" s="71" t="s">
        <v>542</v>
      </c>
      <c r="C249" s="71" t="s">
        <v>130</v>
      </c>
      <c r="D249" s="71" t="s">
        <v>129</v>
      </c>
      <c r="E249" s="24">
        <v>45474</v>
      </c>
      <c r="F249" s="71" t="s">
        <v>462</v>
      </c>
      <c r="G249" s="71">
        <v>903</v>
      </c>
      <c r="H249" s="71">
        <v>225</v>
      </c>
      <c r="I249" s="71">
        <v>118</v>
      </c>
      <c r="J249" s="71">
        <v>705</v>
      </c>
      <c r="K249" s="71">
        <v>320</v>
      </c>
      <c r="L249" s="71">
        <v>98</v>
      </c>
      <c r="M249" s="71">
        <v>48</v>
      </c>
      <c r="N249">
        <v>7</v>
      </c>
      <c r="O249" s="71">
        <v>317</v>
      </c>
      <c r="P249" s="71">
        <v>195</v>
      </c>
      <c r="Q249" s="71">
        <v>157</v>
      </c>
      <c r="R249" s="71">
        <v>854</v>
      </c>
      <c r="S249" s="71">
        <v>220</v>
      </c>
      <c r="T249" s="71">
        <v>308</v>
      </c>
      <c r="U249" s="71">
        <v>257</v>
      </c>
      <c r="V249" s="71">
        <v>345</v>
      </c>
      <c r="W249" s="71">
        <v>73</v>
      </c>
      <c r="X249" s="71">
        <v>119</v>
      </c>
      <c r="Y249" s="71">
        <v>903</v>
      </c>
      <c r="Z249" s="71">
        <v>705</v>
      </c>
      <c r="AA249" s="71">
        <v>358</v>
      </c>
      <c r="AB249" s="71">
        <v>209</v>
      </c>
      <c r="AC249">
        <v>117</v>
      </c>
      <c r="AD249">
        <v>66</v>
      </c>
      <c r="AE249">
        <v>29</v>
      </c>
      <c r="AF249">
        <v>0</v>
      </c>
      <c r="AG249" s="71">
        <v>0</v>
      </c>
      <c r="AH249" s="71">
        <v>0</v>
      </c>
      <c r="AI249" s="71">
        <v>0</v>
      </c>
      <c r="AJ249" s="71">
        <v>0</v>
      </c>
      <c r="AK249" s="71">
        <v>0</v>
      </c>
      <c r="AL249" s="71">
        <v>0</v>
      </c>
      <c r="AM249" s="71">
        <v>0</v>
      </c>
      <c r="AN249" s="71">
        <v>0</v>
      </c>
      <c r="AO249" s="71">
        <v>0</v>
      </c>
      <c r="AP249" s="71">
        <v>0</v>
      </c>
      <c r="AQ249" s="71">
        <v>0</v>
      </c>
      <c r="AR249" s="71">
        <v>0</v>
      </c>
      <c r="AS249" s="71">
        <v>0</v>
      </c>
      <c r="AT249" s="71">
        <v>0</v>
      </c>
      <c r="AU249" s="71">
        <v>0</v>
      </c>
      <c r="AV249" s="71">
        <v>0</v>
      </c>
      <c r="AW249" s="71">
        <v>0</v>
      </c>
      <c r="AX249" s="71">
        <v>0</v>
      </c>
      <c r="AY249" s="71">
        <v>0</v>
      </c>
      <c r="AZ249" s="71">
        <v>0</v>
      </c>
      <c r="BA249" s="71">
        <v>0</v>
      </c>
      <c r="BB249" s="71">
        <v>0</v>
      </c>
      <c r="BC249" s="71">
        <v>0</v>
      </c>
    </row>
    <row r="250" spans="1:55" x14ac:dyDescent="0.25">
      <c r="A250" t="s">
        <v>37</v>
      </c>
      <c r="B250" s="71" t="s">
        <v>542</v>
      </c>
      <c r="C250" s="71" t="s">
        <v>130</v>
      </c>
      <c r="D250" s="71" t="s">
        <v>129</v>
      </c>
      <c r="E250" s="24">
        <v>45505</v>
      </c>
      <c r="F250" s="71" t="s">
        <v>462</v>
      </c>
      <c r="G250" s="71">
        <v>907</v>
      </c>
      <c r="H250" s="71">
        <v>298</v>
      </c>
      <c r="I250" s="71">
        <v>159</v>
      </c>
      <c r="J250" s="71">
        <v>710</v>
      </c>
      <c r="K250" s="71">
        <v>322</v>
      </c>
      <c r="L250" s="71">
        <v>117</v>
      </c>
      <c r="M250" s="71">
        <v>48</v>
      </c>
      <c r="N250">
        <v>10</v>
      </c>
      <c r="O250" s="71">
        <v>407</v>
      </c>
      <c r="P250" s="71">
        <v>258</v>
      </c>
      <c r="Q250" s="71">
        <v>210</v>
      </c>
      <c r="R250" s="71">
        <v>861</v>
      </c>
      <c r="S250" s="71">
        <v>284</v>
      </c>
      <c r="T250" s="71">
        <v>403</v>
      </c>
      <c r="U250" s="71">
        <v>346</v>
      </c>
      <c r="V250" s="71">
        <v>429</v>
      </c>
      <c r="W250" s="71">
        <v>109</v>
      </c>
      <c r="X250" s="71">
        <v>170</v>
      </c>
      <c r="Y250" s="71">
        <v>907</v>
      </c>
      <c r="Z250" s="71">
        <v>710</v>
      </c>
      <c r="AA250" s="71">
        <v>361</v>
      </c>
      <c r="AB250" s="71">
        <v>219</v>
      </c>
      <c r="AC250">
        <v>120</v>
      </c>
      <c r="AD250">
        <v>69</v>
      </c>
      <c r="AE250">
        <v>29</v>
      </c>
      <c r="AF250">
        <v>0</v>
      </c>
      <c r="AG250" s="71">
        <v>0</v>
      </c>
      <c r="AH250" s="71">
        <v>0</v>
      </c>
      <c r="AI250" s="71">
        <v>0</v>
      </c>
      <c r="AJ250" s="71">
        <v>0</v>
      </c>
      <c r="AK250" s="71">
        <v>0</v>
      </c>
      <c r="AL250" s="71">
        <v>0</v>
      </c>
      <c r="AM250" s="71">
        <v>0</v>
      </c>
      <c r="AN250" s="71">
        <v>0</v>
      </c>
      <c r="AO250" s="71">
        <v>0</v>
      </c>
      <c r="AP250" s="71">
        <v>0</v>
      </c>
      <c r="AQ250" s="71">
        <v>0</v>
      </c>
      <c r="AR250" s="71">
        <v>0</v>
      </c>
      <c r="AS250" s="71">
        <v>0</v>
      </c>
      <c r="AT250" s="71">
        <v>0</v>
      </c>
      <c r="AU250" s="71">
        <v>0</v>
      </c>
      <c r="AV250" s="71">
        <v>0</v>
      </c>
      <c r="AW250" s="71">
        <v>0</v>
      </c>
      <c r="AX250" s="71">
        <v>0</v>
      </c>
      <c r="AY250" s="71">
        <v>0</v>
      </c>
      <c r="AZ250" s="71">
        <v>0</v>
      </c>
      <c r="BA250" s="71">
        <v>0</v>
      </c>
      <c r="BB250" s="71">
        <v>0</v>
      </c>
      <c r="BC250" s="71">
        <v>0</v>
      </c>
    </row>
    <row r="251" spans="1:55" x14ac:dyDescent="0.25">
      <c r="A251" t="s">
        <v>37</v>
      </c>
      <c r="B251" s="71" t="s">
        <v>542</v>
      </c>
      <c r="C251" s="71" t="s">
        <v>130</v>
      </c>
      <c r="D251" s="71" t="s">
        <v>129</v>
      </c>
      <c r="E251" s="24">
        <v>45536</v>
      </c>
      <c r="F251" s="71" t="s">
        <v>462</v>
      </c>
      <c r="G251" s="71">
        <v>910</v>
      </c>
      <c r="H251" s="71">
        <v>345</v>
      </c>
      <c r="I251" s="71">
        <v>187</v>
      </c>
      <c r="J251" s="71">
        <v>718</v>
      </c>
      <c r="K251" s="71">
        <v>325</v>
      </c>
      <c r="L251" s="71">
        <v>142</v>
      </c>
      <c r="M251" s="71">
        <v>49</v>
      </c>
      <c r="N251">
        <v>11</v>
      </c>
      <c r="O251" s="71">
        <v>463</v>
      </c>
      <c r="P251" s="71">
        <v>299</v>
      </c>
      <c r="Q251" s="71">
        <v>236</v>
      </c>
      <c r="R251" s="71">
        <v>869</v>
      </c>
      <c r="S251" s="71">
        <v>314</v>
      </c>
      <c r="T251" s="71">
        <v>457</v>
      </c>
      <c r="U251" s="71">
        <v>404</v>
      </c>
      <c r="V251" s="71">
        <v>491</v>
      </c>
      <c r="W251" s="71">
        <v>132</v>
      </c>
      <c r="X251" s="71">
        <v>227</v>
      </c>
      <c r="Y251" s="71">
        <v>910</v>
      </c>
      <c r="Z251" s="71">
        <v>718</v>
      </c>
      <c r="AA251" s="71">
        <v>364</v>
      </c>
      <c r="AB251" s="71">
        <v>225</v>
      </c>
      <c r="AC251">
        <v>121</v>
      </c>
      <c r="AD251">
        <v>70</v>
      </c>
      <c r="AE251">
        <v>32</v>
      </c>
      <c r="AF251">
        <v>1</v>
      </c>
      <c r="AG251" s="71">
        <v>0</v>
      </c>
      <c r="AH251" s="71">
        <v>0</v>
      </c>
      <c r="AI251" s="71">
        <v>0</v>
      </c>
      <c r="AJ251" s="71">
        <v>0</v>
      </c>
      <c r="AK251" s="71">
        <v>0</v>
      </c>
      <c r="AL251" s="71">
        <v>1</v>
      </c>
      <c r="AM251" s="71">
        <v>0</v>
      </c>
      <c r="AN251" s="71">
        <v>0</v>
      </c>
      <c r="AO251" s="71">
        <v>0</v>
      </c>
      <c r="AP251" s="71">
        <v>1</v>
      </c>
      <c r="AQ251" s="71">
        <v>1</v>
      </c>
      <c r="AR251" s="71">
        <v>1</v>
      </c>
      <c r="AS251" s="71">
        <v>0</v>
      </c>
      <c r="AT251" s="71">
        <v>0</v>
      </c>
      <c r="AU251" s="71">
        <v>1</v>
      </c>
      <c r="AV251" s="71">
        <v>1</v>
      </c>
      <c r="AW251" s="71">
        <v>1</v>
      </c>
      <c r="AX251" s="71">
        <v>1</v>
      </c>
      <c r="AY251" s="71">
        <v>1</v>
      </c>
      <c r="AZ251" s="71">
        <v>1</v>
      </c>
      <c r="BA251" s="71">
        <v>1</v>
      </c>
      <c r="BB251" s="71">
        <v>1</v>
      </c>
      <c r="BC251" s="71">
        <v>1</v>
      </c>
    </row>
    <row r="252" spans="1:55" x14ac:dyDescent="0.25">
      <c r="A252" t="s">
        <v>37</v>
      </c>
      <c r="B252" s="71" t="s">
        <v>542</v>
      </c>
      <c r="C252" s="71" t="s">
        <v>130</v>
      </c>
      <c r="D252" s="71" t="s">
        <v>129</v>
      </c>
      <c r="E252" s="24">
        <v>45566</v>
      </c>
      <c r="F252" s="71" t="s">
        <v>462</v>
      </c>
      <c r="G252" s="71">
        <v>912</v>
      </c>
      <c r="H252" s="71">
        <v>383</v>
      </c>
      <c r="I252" s="71">
        <v>209</v>
      </c>
      <c r="J252" s="71">
        <v>720</v>
      </c>
      <c r="K252" s="71">
        <v>329</v>
      </c>
      <c r="L252" s="71">
        <v>170</v>
      </c>
      <c r="M252" s="71">
        <v>46</v>
      </c>
      <c r="N252">
        <v>10</v>
      </c>
      <c r="O252" s="71">
        <v>516</v>
      </c>
      <c r="P252" s="71">
        <v>348</v>
      </c>
      <c r="Q252" s="71">
        <v>277</v>
      </c>
      <c r="R252" s="71">
        <v>872</v>
      </c>
      <c r="S252" s="71">
        <v>355</v>
      </c>
      <c r="T252" s="71">
        <v>505</v>
      </c>
      <c r="U252" s="71">
        <v>442</v>
      </c>
      <c r="V252" s="71">
        <v>551</v>
      </c>
      <c r="W252" s="71">
        <v>167</v>
      </c>
      <c r="X252" s="71">
        <v>269</v>
      </c>
      <c r="Y252" s="71">
        <v>912</v>
      </c>
      <c r="Z252" s="71">
        <v>720</v>
      </c>
      <c r="AA252" s="71">
        <v>363</v>
      </c>
      <c r="AB252" s="71">
        <v>233</v>
      </c>
      <c r="AC252">
        <v>121</v>
      </c>
      <c r="AD252">
        <v>69</v>
      </c>
      <c r="AE252">
        <v>33</v>
      </c>
      <c r="AF252">
        <v>1</v>
      </c>
      <c r="AG252" s="71">
        <v>0</v>
      </c>
      <c r="AH252" s="71">
        <v>0</v>
      </c>
      <c r="AI252" s="71">
        <v>0</v>
      </c>
      <c r="AJ252" s="71">
        <v>0</v>
      </c>
      <c r="AK252" s="71">
        <v>0</v>
      </c>
      <c r="AL252" s="71">
        <v>1</v>
      </c>
      <c r="AM252" s="71">
        <v>0</v>
      </c>
      <c r="AN252" s="71">
        <v>0</v>
      </c>
      <c r="AO252" s="71">
        <v>0</v>
      </c>
      <c r="AP252" s="71">
        <v>1</v>
      </c>
      <c r="AQ252" s="71">
        <v>1</v>
      </c>
      <c r="AR252" s="71">
        <v>1</v>
      </c>
      <c r="AS252" s="71">
        <v>0</v>
      </c>
      <c r="AT252" s="71">
        <v>0</v>
      </c>
      <c r="AU252" s="71">
        <v>1</v>
      </c>
      <c r="AV252" s="71">
        <v>1</v>
      </c>
      <c r="AW252" s="71">
        <v>1</v>
      </c>
      <c r="AX252" s="71">
        <v>1</v>
      </c>
      <c r="AY252" s="71">
        <v>1</v>
      </c>
      <c r="AZ252" s="71">
        <v>1</v>
      </c>
      <c r="BA252" s="71">
        <v>1</v>
      </c>
      <c r="BB252" s="71">
        <v>1</v>
      </c>
      <c r="BC252" s="71">
        <v>1</v>
      </c>
    </row>
    <row r="253" spans="1:55" x14ac:dyDescent="0.25">
      <c r="A253" t="s">
        <v>37</v>
      </c>
      <c r="B253" s="71" t="s">
        <v>543</v>
      </c>
      <c r="C253" s="71" t="s">
        <v>182</v>
      </c>
      <c r="D253" s="71" t="s">
        <v>181</v>
      </c>
      <c r="E253" s="24">
        <v>45413</v>
      </c>
      <c r="F253" s="71" t="s">
        <v>463</v>
      </c>
      <c r="G253" s="71">
        <v>266</v>
      </c>
      <c r="H253" s="71">
        <v>33</v>
      </c>
      <c r="I253" s="71">
        <v>19</v>
      </c>
      <c r="J253" s="71">
        <v>243</v>
      </c>
      <c r="K253" s="71">
        <v>87</v>
      </c>
      <c r="L253" s="71">
        <v>16</v>
      </c>
      <c r="M253" s="71">
        <v>12</v>
      </c>
      <c r="N253">
        <v>0</v>
      </c>
      <c r="O253" s="71">
        <v>36</v>
      </c>
      <c r="P253" s="71">
        <v>17</v>
      </c>
      <c r="Q253" s="71">
        <v>14</v>
      </c>
      <c r="R253" s="71">
        <v>248</v>
      </c>
      <c r="S253" s="71">
        <v>27</v>
      </c>
      <c r="T253" s="71">
        <v>35</v>
      </c>
      <c r="U253" s="71">
        <v>27</v>
      </c>
      <c r="V253" s="71">
        <v>54</v>
      </c>
      <c r="W253" s="71">
        <v>3</v>
      </c>
      <c r="X253" s="71">
        <v>22</v>
      </c>
      <c r="Y253" s="71">
        <v>266</v>
      </c>
      <c r="Z253" s="71">
        <v>243</v>
      </c>
      <c r="AA253" s="71">
        <v>141</v>
      </c>
      <c r="AB253" s="71">
        <v>46</v>
      </c>
      <c r="AC253">
        <v>33</v>
      </c>
      <c r="AD253">
        <v>14</v>
      </c>
      <c r="AE253">
        <v>17</v>
      </c>
      <c r="AF253">
        <v>0</v>
      </c>
      <c r="AG253" s="71">
        <v>0</v>
      </c>
      <c r="AH253" s="71">
        <v>0</v>
      </c>
      <c r="AI253" s="71">
        <v>0</v>
      </c>
      <c r="AJ253" s="71">
        <v>0</v>
      </c>
      <c r="AK253" s="71">
        <v>0</v>
      </c>
      <c r="AL253" s="71">
        <v>0</v>
      </c>
      <c r="AM253" s="71">
        <v>0</v>
      </c>
      <c r="AN253" s="71">
        <v>0</v>
      </c>
      <c r="AO253" s="71">
        <v>0</v>
      </c>
      <c r="AP253" s="71">
        <v>0</v>
      </c>
      <c r="AQ253" s="71">
        <v>0</v>
      </c>
      <c r="AR253" s="71">
        <v>0</v>
      </c>
      <c r="AS253" s="71">
        <v>0</v>
      </c>
      <c r="AT253" s="71">
        <v>0</v>
      </c>
      <c r="AU253" s="71">
        <v>0</v>
      </c>
      <c r="AV253" s="71">
        <v>0</v>
      </c>
      <c r="AW253" s="71">
        <v>0</v>
      </c>
      <c r="AX253" s="71">
        <v>0</v>
      </c>
      <c r="AY253" s="71">
        <v>0</v>
      </c>
      <c r="AZ253" s="71">
        <v>0</v>
      </c>
      <c r="BA253" s="71">
        <v>0</v>
      </c>
      <c r="BB253" s="71">
        <v>0</v>
      </c>
      <c r="BC253" s="71">
        <v>0</v>
      </c>
    </row>
    <row r="254" spans="1:55" x14ac:dyDescent="0.25">
      <c r="A254" t="s">
        <v>37</v>
      </c>
      <c r="B254" s="71" t="s">
        <v>543</v>
      </c>
      <c r="C254" s="71" t="s">
        <v>182</v>
      </c>
      <c r="D254" s="71" t="s">
        <v>181</v>
      </c>
      <c r="E254" s="24">
        <v>45444</v>
      </c>
      <c r="F254" s="71" t="s">
        <v>463</v>
      </c>
      <c r="G254" s="71">
        <v>271</v>
      </c>
      <c r="H254" s="71">
        <v>72</v>
      </c>
      <c r="I254" s="71">
        <v>40</v>
      </c>
      <c r="J254" s="71">
        <v>248</v>
      </c>
      <c r="K254" s="71">
        <v>90</v>
      </c>
      <c r="L254" s="71">
        <v>32</v>
      </c>
      <c r="M254" s="71">
        <v>12</v>
      </c>
      <c r="N254">
        <v>2</v>
      </c>
      <c r="O254" s="71">
        <v>77</v>
      </c>
      <c r="P254" s="71">
        <v>51</v>
      </c>
      <c r="Q254" s="71">
        <v>29</v>
      </c>
      <c r="R254" s="71">
        <v>270</v>
      </c>
      <c r="S254" s="71">
        <v>59</v>
      </c>
      <c r="T254" s="71">
        <v>76</v>
      </c>
      <c r="U254" s="71">
        <v>61</v>
      </c>
      <c r="V254" s="71">
        <v>100</v>
      </c>
      <c r="W254" s="71">
        <v>7</v>
      </c>
      <c r="X254" s="71">
        <v>37</v>
      </c>
      <c r="Y254" s="71">
        <v>271</v>
      </c>
      <c r="Z254" s="71">
        <v>248</v>
      </c>
      <c r="AA254" s="71">
        <v>142</v>
      </c>
      <c r="AB254" s="71">
        <v>63</v>
      </c>
      <c r="AC254">
        <v>36</v>
      </c>
      <c r="AD254">
        <v>17</v>
      </c>
      <c r="AE254">
        <v>18</v>
      </c>
      <c r="AF254">
        <v>0</v>
      </c>
      <c r="AG254" s="71">
        <v>0</v>
      </c>
      <c r="AH254" s="71">
        <v>0</v>
      </c>
      <c r="AI254" s="71">
        <v>0</v>
      </c>
      <c r="AJ254" s="71">
        <v>0</v>
      </c>
      <c r="AK254" s="71">
        <v>0</v>
      </c>
      <c r="AL254" s="71">
        <v>0</v>
      </c>
      <c r="AM254" s="71">
        <v>0</v>
      </c>
      <c r="AN254" s="71">
        <v>0</v>
      </c>
      <c r="AO254" s="71">
        <v>0</v>
      </c>
      <c r="AP254" s="71">
        <v>0</v>
      </c>
      <c r="AQ254" s="71">
        <v>0</v>
      </c>
      <c r="AR254" s="71">
        <v>0</v>
      </c>
      <c r="AS254" s="71">
        <v>0</v>
      </c>
      <c r="AT254" s="71">
        <v>0</v>
      </c>
      <c r="AU254" s="71">
        <v>0</v>
      </c>
      <c r="AV254" s="71">
        <v>0</v>
      </c>
      <c r="AW254" s="71">
        <v>0</v>
      </c>
      <c r="AX254" s="71">
        <v>0</v>
      </c>
      <c r="AY254" s="71">
        <v>0</v>
      </c>
      <c r="AZ254" s="71">
        <v>0</v>
      </c>
      <c r="BA254" s="71">
        <v>0</v>
      </c>
      <c r="BB254" s="71">
        <v>0</v>
      </c>
      <c r="BC254" s="71">
        <v>0</v>
      </c>
    </row>
    <row r="255" spans="1:55" x14ac:dyDescent="0.25">
      <c r="A255" t="s">
        <v>37</v>
      </c>
      <c r="B255" s="71" t="s">
        <v>543</v>
      </c>
      <c r="C255" s="71" t="s">
        <v>182</v>
      </c>
      <c r="D255" s="71" t="s">
        <v>181</v>
      </c>
      <c r="E255" s="24">
        <v>45474</v>
      </c>
      <c r="F255" s="71" t="s">
        <v>463</v>
      </c>
      <c r="G255" s="71">
        <v>279</v>
      </c>
      <c r="H255" s="71">
        <v>111</v>
      </c>
      <c r="I255" s="71">
        <v>63</v>
      </c>
      <c r="J255" s="71">
        <v>256</v>
      </c>
      <c r="K255" s="71">
        <v>92</v>
      </c>
      <c r="L255" s="71">
        <v>46</v>
      </c>
      <c r="M255" s="71">
        <v>12</v>
      </c>
      <c r="N255">
        <v>1</v>
      </c>
      <c r="O255" s="71">
        <v>121</v>
      </c>
      <c r="P255" s="71">
        <v>91</v>
      </c>
      <c r="Q255" s="71">
        <v>65</v>
      </c>
      <c r="R255" s="71">
        <v>278</v>
      </c>
      <c r="S255" s="71">
        <v>93</v>
      </c>
      <c r="T255" s="71">
        <v>120</v>
      </c>
      <c r="U255" s="71">
        <v>100</v>
      </c>
      <c r="V255" s="71">
        <v>144</v>
      </c>
      <c r="W255" s="71">
        <v>30</v>
      </c>
      <c r="X255" s="71">
        <v>62</v>
      </c>
      <c r="Y255" s="71">
        <v>279</v>
      </c>
      <c r="Z255" s="71">
        <v>256</v>
      </c>
      <c r="AA255" s="71">
        <v>145</v>
      </c>
      <c r="AB255" s="71">
        <v>75</v>
      </c>
      <c r="AC255">
        <v>36</v>
      </c>
      <c r="AD255">
        <v>19</v>
      </c>
      <c r="AE255">
        <v>19</v>
      </c>
      <c r="AF255">
        <v>0</v>
      </c>
      <c r="AG255" s="71">
        <v>0</v>
      </c>
      <c r="AH255" s="71">
        <v>0</v>
      </c>
      <c r="AI255" s="71">
        <v>0</v>
      </c>
      <c r="AJ255" s="71">
        <v>0</v>
      </c>
      <c r="AK255" s="71">
        <v>0</v>
      </c>
      <c r="AL255" s="71">
        <v>0</v>
      </c>
      <c r="AM255" s="71">
        <v>0</v>
      </c>
      <c r="AN255" s="71">
        <v>0</v>
      </c>
      <c r="AO255" s="71">
        <v>0</v>
      </c>
      <c r="AP255" s="71">
        <v>0</v>
      </c>
      <c r="AQ255" s="71">
        <v>0</v>
      </c>
      <c r="AR255" s="71">
        <v>0</v>
      </c>
      <c r="AS255" s="71">
        <v>0</v>
      </c>
      <c r="AT255" s="71">
        <v>0</v>
      </c>
      <c r="AU255" s="71">
        <v>0</v>
      </c>
      <c r="AV255" s="71">
        <v>0</v>
      </c>
      <c r="AW255" s="71">
        <v>0</v>
      </c>
      <c r="AX255" s="71">
        <v>0</v>
      </c>
      <c r="AY255" s="71">
        <v>0</v>
      </c>
      <c r="AZ255" s="71">
        <v>0</v>
      </c>
      <c r="BA255" s="71">
        <v>0</v>
      </c>
      <c r="BB255" s="71">
        <v>0</v>
      </c>
      <c r="BC255" s="71">
        <v>0</v>
      </c>
    </row>
    <row r="256" spans="1:55" x14ac:dyDescent="0.25">
      <c r="A256" t="s">
        <v>37</v>
      </c>
      <c r="B256" s="71" t="s">
        <v>543</v>
      </c>
      <c r="C256" s="71" t="s">
        <v>182</v>
      </c>
      <c r="D256" s="71" t="s">
        <v>181</v>
      </c>
      <c r="E256" s="24">
        <v>45505</v>
      </c>
      <c r="F256" s="71" t="s">
        <v>463</v>
      </c>
      <c r="G256" s="71">
        <v>284</v>
      </c>
      <c r="H256" s="71">
        <v>176</v>
      </c>
      <c r="I256" s="71">
        <v>105</v>
      </c>
      <c r="J256" s="71">
        <v>262</v>
      </c>
      <c r="K256" s="71">
        <v>94</v>
      </c>
      <c r="L256" s="71">
        <v>63</v>
      </c>
      <c r="M256" s="71">
        <v>12</v>
      </c>
      <c r="N256">
        <v>3</v>
      </c>
      <c r="O256" s="71">
        <v>189</v>
      </c>
      <c r="P256" s="71">
        <v>134</v>
      </c>
      <c r="Q256" s="71">
        <v>102</v>
      </c>
      <c r="R256" s="71">
        <v>283</v>
      </c>
      <c r="S256" s="71">
        <v>136</v>
      </c>
      <c r="T256" s="71">
        <v>191</v>
      </c>
      <c r="U256" s="71">
        <v>169</v>
      </c>
      <c r="V256" s="71">
        <v>186</v>
      </c>
      <c r="W256" s="71">
        <v>63</v>
      </c>
      <c r="X256" s="71">
        <v>79</v>
      </c>
      <c r="Y256" s="71">
        <v>284</v>
      </c>
      <c r="Z256" s="71">
        <v>262</v>
      </c>
      <c r="AA256" s="71">
        <v>150</v>
      </c>
      <c r="AB256" s="71">
        <v>84</v>
      </c>
      <c r="AC256">
        <v>37</v>
      </c>
      <c r="AD256">
        <v>21</v>
      </c>
      <c r="AE256">
        <v>19</v>
      </c>
      <c r="AF256">
        <v>0</v>
      </c>
      <c r="AG256" s="71">
        <v>0</v>
      </c>
      <c r="AH256" s="71">
        <v>0</v>
      </c>
      <c r="AI256" s="71">
        <v>0</v>
      </c>
      <c r="AJ256" s="71">
        <v>0</v>
      </c>
      <c r="AK256" s="71">
        <v>0</v>
      </c>
      <c r="AL256" s="71">
        <v>0</v>
      </c>
      <c r="AM256" s="71">
        <v>0</v>
      </c>
      <c r="AN256" s="71">
        <v>0</v>
      </c>
      <c r="AO256" s="71">
        <v>0</v>
      </c>
      <c r="AP256" s="71">
        <v>0</v>
      </c>
      <c r="AQ256" s="71">
        <v>0</v>
      </c>
      <c r="AR256" s="71">
        <v>0</v>
      </c>
      <c r="AS256" s="71">
        <v>0</v>
      </c>
      <c r="AT256" s="71">
        <v>0</v>
      </c>
      <c r="AU256" s="71">
        <v>0</v>
      </c>
      <c r="AV256" s="71">
        <v>0</v>
      </c>
      <c r="AW256" s="71">
        <v>0</v>
      </c>
      <c r="AX256" s="71">
        <v>0</v>
      </c>
      <c r="AY256" s="71">
        <v>0</v>
      </c>
      <c r="AZ256" s="71">
        <v>0</v>
      </c>
      <c r="BA256" s="71">
        <v>0</v>
      </c>
      <c r="BB256" s="71">
        <v>0</v>
      </c>
      <c r="BC256" s="71">
        <v>0</v>
      </c>
    </row>
    <row r="257" spans="1:55" x14ac:dyDescent="0.25">
      <c r="A257" t="s">
        <v>37</v>
      </c>
      <c r="B257" s="71" t="s">
        <v>543</v>
      </c>
      <c r="C257" s="71" t="s">
        <v>182</v>
      </c>
      <c r="D257" s="71" t="s">
        <v>181</v>
      </c>
      <c r="E257" s="24">
        <v>45536</v>
      </c>
      <c r="F257" s="71" t="s">
        <v>463</v>
      </c>
      <c r="G257" s="71">
        <v>288</v>
      </c>
      <c r="H257" s="71">
        <v>210</v>
      </c>
      <c r="I257" s="71">
        <v>124</v>
      </c>
      <c r="J257" s="71">
        <v>267</v>
      </c>
      <c r="K257" s="71">
        <v>95</v>
      </c>
      <c r="L257" s="71">
        <v>68</v>
      </c>
      <c r="M257" s="71">
        <v>13</v>
      </c>
      <c r="N257">
        <v>4</v>
      </c>
      <c r="O257" s="71">
        <v>224</v>
      </c>
      <c r="P257" s="71">
        <v>183</v>
      </c>
      <c r="Q257" s="71">
        <v>141</v>
      </c>
      <c r="R257" s="71">
        <v>287</v>
      </c>
      <c r="S257" s="71">
        <v>184</v>
      </c>
      <c r="T257" s="71">
        <v>225</v>
      </c>
      <c r="U257" s="71">
        <v>206</v>
      </c>
      <c r="V257" s="71">
        <v>217</v>
      </c>
      <c r="W257" s="71">
        <v>107</v>
      </c>
      <c r="X257" s="71">
        <v>95</v>
      </c>
      <c r="Y257" s="71">
        <v>288</v>
      </c>
      <c r="Z257" s="71">
        <v>267</v>
      </c>
      <c r="AA257" s="71">
        <v>154</v>
      </c>
      <c r="AB257" s="71">
        <v>90</v>
      </c>
      <c r="AC257">
        <v>39</v>
      </c>
      <c r="AD257">
        <v>24</v>
      </c>
      <c r="AE257">
        <v>18</v>
      </c>
      <c r="AF257">
        <v>0</v>
      </c>
      <c r="AG257" s="71">
        <v>0</v>
      </c>
      <c r="AH257" s="71">
        <v>0</v>
      </c>
      <c r="AI257" s="71">
        <v>0</v>
      </c>
      <c r="AJ257" s="71">
        <v>0</v>
      </c>
      <c r="AK257" s="71">
        <v>0</v>
      </c>
      <c r="AL257" s="71">
        <v>0</v>
      </c>
      <c r="AM257" s="71">
        <v>0</v>
      </c>
      <c r="AN257" s="71">
        <v>0</v>
      </c>
      <c r="AO257" s="71">
        <v>0</v>
      </c>
      <c r="AP257" s="71">
        <v>0</v>
      </c>
      <c r="AQ257" s="71">
        <v>0</v>
      </c>
      <c r="AR257" s="71">
        <v>0</v>
      </c>
      <c r="AS257" s="71">
        <v>0</v>
      </c>
      <c r="AT257" s="71">
        <v>0</v>
      </c>
      <c r="AU257" s="71">
        <v>0</v>
      </c>
      <c r="AV257" s="71">
        <v>0</v>
      </c>
      <c r="AW257" s="71">
        <v>0</v>
      </c>
      <c r="AX257" s="71">
        <v>0</v>
      </c>
      <c r="AY257" s="71">
        <v>0</v>
      </c>
      <c r="AZ257" s="71">
        <v>0</v>
      </c>
      <c r="BA257" s="71">
        <v>0</v>
      </c>
      <c r="BB257" s="71">
        <v>0</v>
      </c>
      <c r="BC257" s="71">
        <v>0</v>
      </c>
    </row>
    <row r="258" spans="1:55" x14ac:dyDescent="0.25">
      <c r="A258" t="s">
        <v>37</v>
      </c>
      <c r="B258" s="71" t="s">
        <v>543</v>
      </c>
      <c r="C258" s="71" t="s">
        <v>182</v>
      </c>
      <c r="D258" s="71" t="s">
        <v>181</v>
      </c>
      <c r="E258" s="24">
        <v>45566</v>
      </c>
      <c r="F258" s="71" t="s">
        <v>463</v>
      </c>
      <c r="G258" s="71">
        <v>292</v>
      </c>
      <c r="H258" s="71">
        <v>218</v>
      </c>
      <c r="I258" s="71">
        <v>129</v>
      </c>
      <c r="J258" s="71">
        <v>271</v>
      </c>
      <c r="K258" s="71">
        <v>97</v>
      </c>
      <c r="L258" s="71">
        <v>70</v>
      </c>
      <c r="M258" s="71">
        <v>14</v>
      </c>
      <c r="N258">
        <v>5</v>
      </c>
      <c r="O258" s="71">
        <v>233</v>
      </c>
      <c r="P258" s="71">
        <v>194</v>
      </c>
      <c r="Q258" s="71">
        <v>155</v>
      </c>
      <c r="R258" s="71">
        <v>291</v>
      </c>
      <c r="S258" s="71">
        <v>191</v>
      </c>
      <c r="T258" s="71">
        <v>235</v>
      </c>
      <c r="U258" s="71">
        <v>218</v>
      </c>
      <c r="V258" s="71">
        <v>226</v>
      </c>
      <c r="W258" s="71">
        <v>120</v>
      </c>
      <c r="X258" s="71">
        <v>108</v>
      </c>
      <c r="Y258" s="71">
        <v>292</v>
      </c>
      <c r="Z258" s="71">
        <v>271</v>
      </c>
      <c r="AA258" s="71">
        <v>154</v>
      </c>
      <c r="AB258" s="71">
        <v>90</v>
      </c>
      <c r="AC258">
        <v>41</v>
      </c>
      <c r="AD258">
        <v>25</v>
      </c>
      <c r="AE258">
        <v>17</v>
      </c>
      <c r="AF258">
        <v>7</v>
      </c>
      <c r="AG258" s="71">
        <v>0</v>
      </c>
      <c r="AH258" s="71">
        <v>2</v>
      </c>
      <c r="AI258" s="71">
        <v>0</v>
      </c>
      <c r="AJ258" s="71">
        <v>0</v>
      </c>
      <c r="AK258" s="71">
        <v>0</v>
      </c>
      <c r="AL258" s="71">
        <v>5</v>
      </c>
      <c r="AM258" s="71">
        <v>0</v>
      </c>
      <c r="AN258" s="71">
        <v>0</v>
      </c>
      <c r="AO258" s="71">
        <v>1</v>
      </c>
      <c r="AP258" s="71">
        <v>7</v>
      </c>
      <c r="AQ258" s="71">
        <v>7</v>
      </c>
      <c r="AR258" s="71">
        <v>7</v>
      </c>
      <c r="AS258" s="71">
        <v>7</v>
      </c>
      <c r="AT258" s="71">
        <v>0</v>
      </c>
      <c r="AU258" s="71">
        <v>7</v>
      </c>
      <c r="AV258" s="71">
        <v>7</v>
      </c>
      <c r="AW258" s="71">
        <v>7</v>
      </c>
      <c r="AX258" s="71">
        <v>7</v>
      </c>
      <c r="AY258" s="71">
        <v>7</v>
      </c>
      <c r="AZ258" s="71">
        <v>7</v>
      </c>
      <c r="BA258" s="71">
        <v>5</v>
      </c>
      <c r="BB258" s="71">
        <v>7</v>
      </c>
      <c r="BC258" s="71">
        <v>7</v>
      </c>
    </row>
    <row r="259" spans="1:55" x14ac:dyDescent="0.25">
      <c r="A259" t="s">
        <v>37</v>
      </c>
      <c r="B259" s="71" t="s">
        <v>543</v>
      </c>
      <c r="C259" s="71" t="s">
        <v>190</v>
      </c>
      <c r="D259" s="71" t="s">
        <v>189</v>
      </c>
      <c r="E259" s="24">
        <v>45413</v>
      </c>
      <c r="F259" s="71" t="s">
        <v>464</v>
      </c>
      <c r="G259" s="71">
        <v>277</v>
      </c>
      <c r="H259" s="71">
        <v>54</v>
      </c>
      <c r="I259" s="71">
        <v>27</v>
      </c>
      <c r="J259" s="71">
        <v>253</v>
      </c>
      <c r="K259" s="71">
        <v>137</v>
      </c>
      <c r="L259" s="71">
        <v>13</v>
      </c>
      <c r="M259" s="71">
        <v>22</v>
      </c>
      <c r="N259">
        <v>1</v>
      </c>
      <c r="O259" s="71">
        <v>55</v>
      </c>
      <c r="P259" s="71">
        <v>50</v>
      </c>
      <c r="Q259" s="71">
        <v>49</v>
      </c>
      <c r="R259" s="71">
        <v>267</v>
      </c>
      <c r="S259" s="71">
        <v>66</v>
      </c>
      <c r="T259" s="71">
        <v>60</v>
      </c>
      <c r="U259" s="71">
        <v>44</v>
      </c>
      <c r="V259" s="71">
        <v>51</v>
      </c>
      <c r="W259" s="71">
        <v>7</v>
      </c>
      <c r="X259" s="71">
        <v>10</v>
      </c>
      <c r="Y259" s="71">
        <v>277</v>
      </c>
      <c r="Z259" s="71">
        <v>253</v>
      </c>
      <c r="AA259" s="71">
        <v>165</v>
      </c>
      <c r="AB259" s="71">
        <v>65</v>
      </c>
      <c r="AC259">
        <v>36</v>
      </c>
      <c r="AD259">
        <v>12</v>
      </c>
      <c r="AE259">
        <v>9</v>
      </c>
      <c r="AF259">
        <v>0</v>
      </c>
      <c r="AG259" s="71">
        <v>0</v>
      </c>
      <c r="AH259" s="71">
        <v>0</v>
      </c>
      <c r="AI259" s="71">
        <v>0</v>
      </c>
      <c r="AJ259" s="71">
        <v>0</v>
      </c>
      <c r="AK259" s="71">
        <v>0</v>
      </c>
      <c r="AL259" s="71">
        <v>0</v>
      </c>
      <c r="AM259" s="71">
        <v>0</v>
      </c>
      <c r="AN259" s="71">
        <v>0</v>
      </c>
      <c r="AO259" s="71">
        <v>0</v>
      </c>
      <c r="AP259" s="71">
        <v>0</v>
      </c>
      <c r="AQ259" s="71">
        <v>0</v>
      </c>
      <c r="AR259" s="71">
        <v>0</v>
      </c>
      <c r="AS259" s="71">
        <v>0</v>
      </c>
      <c r="AT259" s="71">
        <v>0</v>
      </c>
      <c r="AU259" s="71">
        <v>0</v>
      </c>
      <c r="AV259" s="71">
        <v>0</v>
      </c>
      <c r="AW259" s="71">
        <v>0</v>
      </c>
      <c r="AX259" s="71">
        <v>0</v>
      </c>
      <c r="AY259" s="71">
        <v>0</v>
      </c>
      <c r="AZ259" s="71">
        <v>0</v>
      </c>
      <c r="BA259" s="71">
        <v>0</v>
      </c>
      <c r="BB259" s="71">
        <v>0</v>
      </c>
      <c r="BC259" s="71">
        <v>0</v>
      </c>
    </row>
    <row r="260" spans="1:55" x14ac:dyDescent="0.25">
      <c r="A260" t="s">
        <v>37</v>
      </c>
      <c r="B260" s="71" t="s">
        <v>543</v>
      </c>
      <c r="C260" s="71" t="s">
        <v>190</v>
      </c>
      <c r="D260" s="71" t="s">
        <v>189</v>
      </c>
      <c r="E260" s="24">
        <v>45444</v>
      </c>
      <c r="F260" s="71" t="s">
        <v>464</v>
      </c>
      <c r="G260" s="71">
        <v>285</v>
      </c>
      <c r="H260" s="71">
        <v>87</v>
      </c>
      <c r="I260" s="71">
        <v>42</v>
      </c>
      <c r="J260" s="71">
        <v>260</v>
      </c>
      <c r="K260" s="71">
        <v>138</v>
      </c>
      <c r="L260" s="71">
        <v>19</v>
      </c>
      <c r="M260" s="71">
        <v>22</v>
      </c>
      <c r="N260">
        <v>3</v>
      </c>
      <c r="O260" s="71">
        <v>91</v>
      </c>
      <c r="P260" s="71">
        <v>71</v>
      </c>
      <c r="Q260" s="71">
        <v>69</v>
      </c>
      <c r="R260" s="71">
        <v>276</v>
      </c>
      <c r="S260" s="71">
        <v>84</v>
      </c>
      <c r="T260" s="71">
        <v>95</v>
      </c>
      <c r="U260" s="71">
        <v>74</v>
      </c>
      <c r="V260" s="71">
        <v>71</v>
      </c>
      <c r="W260" s="71">
        <v>20</v>
      </c>
      <c r="X260" s="71">
        <v>20</v>
      </c>
      <c r="Y260" s="71">
        <v>285</v>
      </c>
      <c r="Z260" s="71">
        <v>260</v>
      </c>
      <c r="AA260" s="71">
        <v>171</v>
      </c>
      <c r="AB260" s="71">
        <v>120</v>
      </c>
      <c r="AC260">
        <v>38</v>
      </c>
      <c r="AD260">
        <v>21</v>
      </c>
      <c r="AE260">
        <v>10</v>
      </c>
      <c r="AF260">
        <v>0</v>
      </c>
      <c r="AG260" s="71">
        <v>0</v>
      </c>
      <c r="AH260" s="71">
        <v>0</v>
      </c>
      <c r="AI260" s="71">
        <v>0</v>
      </c>
      <c r="AJ260" s="71">
        <v>0</v>
      </c>
      <c r="AK260" s="71">
        <v>0</v>
      </c>
      <c r="AL260" s="71">
        <v>0</v>
      </c>
      <c r="AM260" s="71">
        <v>0</v>
      </c>
      <c r="AN260" s="71">
        <v>0</v>
      </c>
      <c r="AO260" s="71">
        <v>0</v>
      </c>
      <c r="AP260" s="71">
        <v>0</v>
      </c>
      <c r="AQ260" s="71">
        <v>0</v>
      </c>
      <c r="AR260" s="71">
        <v>0</v>
      </c>
      <c r="AS260" s="71">
        <v>0</v>
      </c>
      <c r="AT260" s="71">
        <v>0</v>
      </c>
      <c r="AU260" s="71">
        <v>0</v>
      </c>
      <c r="AV260" s="71">
        <v>0</v>
      </c>
      <c r="AW260" s="71">
        <v>0</v>
      </c>
      <c r="AX260" s="71">
        <v>0</v>
      </c>
      <c r="AY260" s="71">
        <v>0</v>
      </c>
      <c r="AZ260" s="71">
        <v>0</v>
      </c>
      <c r="BA260" s="71">
        <v>0</v>
      </c>
      <c r="BB260" s="71">
        <v>0</v>
      </c>
      <c r="BC260" s="71">
        <v>0</v>
      </c>
    </row>
    <row r="261" spans="1:55" x14ac:dyDescent="0.25">
      <c r="A261" t="s">
        <v>37</v>
      </c>
      <c r="B261" s="71" t="s">
        <v>543</v>
      </c>
      <c r="C261" s="71" t="s">
        <v>190</v>
      </c>
      <c r="D261" s="71" t="s">
        <v>189</v>
      </c>
      <c r="E261" s="24">
        <v>45474</v>
      </c>
      <c r="F261" s="71" t="s">
        <v>464</v>
      </c>
      <c r="G261" s="71">
        <v>287</v>
      </c>
      <c r="H261" s="71">
        <v>110</v>
      </c>
      <c r="I261" s="71">
        <v>53</v>
      </c>
      <c r="J261" s="71">
        <v>260</v>
      </c>
      <c r="K261" s="71">
        <v>137</v>
      </c>
      <c r="L261" s="71">
        <v>25</v>
      </c>
      <c r="M261" s="71">
        <v>23</v>
      </c>
      <c r="N261">
        <v>4</v>
      </c>
      <c r="O261" s="71">
        <v>119</v>
      </c>
      <c r="P261" s="71">
        <v>91</v>
      </c>
      <c r="Q261" s="71">
        <v>85</v>
      </c>
      <c r="R261" s="71">
        <v>279</v>
      </c>
      <c r="S261" s="71">
        <v>95</v>
      </c>
      <c r="T261" s="71">
        <v>119</v>
      </c>
      <c r="U261" s="71">
        <v>97</v>
      </c>
      <c r="V261" s="71">
        <v>92</v>
      </c>
      <c r="W261" s="71">
        <v>30</v>
      </c>
      <c r="X261" s="71">
        <v>40</v>
      </c>
      <c r="Y261" s="71">
        <v>287</v>
      </c>
      <c r="Z261" s="71">
        <v>260</v>
      </c>
      <c r="AA261" s="71">
        <v>174</v>
      </c>
      <c r="AB261" s="71">
        <v>127</v>
      </c>
      <c r="AC261">
        <v>37</v>
      </c>
      <c r="AD261">
        <v>24</v>
      </c>
      <c r="AE261">
        <v>11</v>
      </c>
      <c r="AF261">
        <v>0</v>
      </c>
      <c r="AG261" s="71">
        <v>0</v>
      </c>
      <c r="AH261" s="71">
        <v>0</v>
      </c>
      <c r="AI261" s="71">
        <v>0</v>
      </c>
      <c r="AJ261" s="71">
        <v>0</v>
      </c>
      <c r="AK261" s="71">
        <v>0</v>
      </c>
      <c r="AL261" s="71">
        <v>0</v>
      </c>
      <c r="AM261" s="71">
        <v>0</v>
      </c>
      <c r="AN261" s="71">
        <v>0</v>
      </c>
      <c r="AO261" s="71">
        <v>0</v>
      </c>
      <c r="AP261" s="71">
        <v>0</v>
      </c>
      <c r="AQ261" s="71">
        <v>0</v>
      </c>
      <c r="AR261" s="71">
        <v>0</v>
      </c>
      <c r="AS261" s="71">
        <v>0</v>
      </c>
      <c r="AT261" s="71">
        <v>0</v>
      </c>
      <c r="AU261" s="71">
        <v>0</v>
      </c>
      <c r="AV261" s="71">
        <v>0</v>
      </c>
      <c r="AW261" s="71">
        <v>0</v>
      </c>
      <c r="AX261" s="71">
        <v>0</v>
      </c>
      <c r="AY261" s="71">
        <v>0</v>
      </c>
      <c r="AZ261" s="71">
        <v>0</v>
      </c>
      <c r="BA261" s="71">
        <v>0</v>
      </c>
      <c r="BB261" s="71">
        <v>0</v>
      </c>
      <c r="BC261" s="71">
        <v>0</v>
      </c>
    </row>
    <row r="262" spans="1:55" x14ac:dyDescent="0.25">
      <c r="A262" t="s">
        <v>37</v>
      </c>
      <c r="B262" s="71" t="s">
        <v>543</v>
      </c>
      <c r="C262" s="71" t="s">
        <v>190</v>
      </c>
      <c r="D262" s="71" t="s">
        <v>189</v>
      </c>
      <c r="E262" s="24">
        <v>45505</v>
      </c>
      <c r="F262" s="71" t="s">
        <v>464</v>
      </c>
      <c r="G262" s="71">
        <v>294</v>
      </c>
      <c r="H262" s="71">
        <v>144</v>
      </c>
      <c r="I262" s="71">
        <v>72</v>
      </c>
      <c r="J262" s="71">
        <v>268</v>
      </c>
      <c r="K262" s="71">
        <v>141</v>
      </c>
      <c r="L262" s="71">
        <v>42</v>
      </c>
      <c r="M262" s="71">
        <v>22</v>
      </c>
      <c r="N262">
        <v>5</v>
      </c>
      <c r="O262" s="71">
        <v>157</v>
      </c>
      <c r="P262" s="71">
        <v>130</v>
      </c>
      <c r="Q262" s="71">
        <v>127</v>
      </c>
      <c r="R262" s="71">
        <v>288</v>
      </c>
      <c r="S262" s="71">
        <v>126</v>
      </c>
      <c r="T262" s="71">
        <v>156</v>
      </c>
      <c r="U262" s="71">
        <v>128</v>
      </c>
      <c r="V262" s="71">
        <v>134</v>
      </c>
      <c r="W262" s="71">
        <v>47</v>
      </c>
      <c r="X262" s="71">
        <v>47</v>
      </c>
      <c r="Y262" s="71">
        <v>294</v>
      </c>
      <c r="Z262" s="71">
        <v>268</v>
      </c>
      <c r="AA262" s="71">
        <v>176</v>
      </c>
      <c r="AB262" s="71">
        <v>129</v>
      </c>
      <c r="AC262">
        <v>39</v>
      </c>
      <c r="AD262">
        <v>26</v>
      </c>
      <c r="AE262">
        <v>12</v>
      </c>
      <c r="AF262">
        <v>0</v>
      </c>
      <c r="AG262" s="71">
        <v>0</v>
      </c>
      <c r="AH262" s="71">
        <v>0</v>
      </c>
      <c r="AI262" s="71">
        <v>0</v>
      </c>
      <c r="AJ262" s="71">
        <v>0</v>
      </c>
      <c r="AK262" s="71">
        <v>0</v>
      </c>
      <c r="AL262" s="71">
        <v>0</v>
      </c>
      <c r="AM262" s="71">
        <v>0</v>
      </c>
      <c r="AN262" s="71">
        <v>0</v>
      </c>
      <c r="AO262" s="71">
        <v>0</v>
      </c>
      <c r="AP262" s="71">
        <v>0</v>
      </c>
      <c r="AQ262" s="71">
        <v>0</v>
      </c>
      <c r="AR262" s="71">
        <v>0</v>
      </c>
      <c r="AS262" s="71">
        <v>0</v>
      </c>
      <c r="AT262" s="71">
        <v>0</v>
      </c>
      <c r="AU262" s="71">
        <v>0</v>
      </c>
      <c r="AV262" s="71">
        <v>0</v>
      </c>
      <c r="AW262" s="71">
        <v>0</v>
      </c>
      <c r="AX262" s="71">
        <v>0</v>
      </c>
      <c r="AY262" s="71">
        <v>0</v>
      </c>
      <c r="AZ262" s="71">
        <v>0</v>
      </c>
      <c r="BA262" s="71">
        <v>0</v>
      </c>
      <c r="BB262" s="71">
        <v>0</v>
      </c>
      <c r="BC262" s="71">
        <v>0</v>
      </c>
    </row>
    <row r="263" spans="1:55" x14ac:dyDescent="0.25">
      <c r="A263" t="s">
        <v>37</v>
      </c>
      <c r="B263" s="71" t="s">
        <v>543</v>
      </c>
      <c r="C263" s="71" t="s">
        <v>190</v>
      </c>
      <c r="D263" s="71" t="s">
        <v>189</v>
      </c>
      <c r="E263" s="24">
        <v>45536</v>
      </c>
      <c r="F263" s="71" t="s">
        <v>464</v>
      </c>
      <c r="G263" s="71">
        <v>294</v>
      </c>
      <c r="H263" s="71">
        <v>168</v>
      </c>
      <c r="I263" s="71">
        <v>82</v>
      </c>
      <c r="J263" s="71">
        <v>269</v>
      </c>
      <c r="K263" s="71">
        <v>138</v>
      </c>
      <c r="L263" s="71">
        <v>54</v>
      </c>
      <c r="M263" s="71">
        <v>24</v>
      </c>
      <c r="N263">
        <v>5</v>
      </c>
      <c r="O263" s="71">
        <v>180</v>
      </c>
      <c r="P263" s="71">
        <v>153</v>
      </c>
      <c r="Q263" s="71">
        <v>138</v>
      </c>
      <c r="R263" s="71">
        <v>288</v>
      </c>
      <c r="S263" s="71">
        <v>144</v>
      </c>
      <c r="T263" s="71">
        <v>181</v>
      </c>
      <c r="U263" s="71">
        <v>153</v>
      </c>
      <c r="V263" s="71">
        <v>158</v>
      </c>
      <c r="W263" s="71">
        <v>65</v>
      </c>
      <c r="X263" s="71">
        <v>60</v>
      </c>
      <c r="Y263" s="71">
        <v>294</v>
      </c>
      <c r="Z263" s="71">
        <v>269</v>
      </c>
      <c r="AA263" s="71">
        <v>180</v>
      </c>
      <c r="AB263" s="71">
        <v>134</v>
      </c>
      <c r="AC263">
        <v>39</v>
      </c>
      <c r="AD263">
        <v>26</v>
      </c>
      <c r="AE263">
        <v>11</v>
      </c>
      <c r="AF263">
        <v>11</v>
      </c>
      <c r="AG263" s="71">
        <v>1</v>
      </c>
      <c r="AH263" s="71">
        <v>3</v>
      </c>
      <c r="AI263" s="71">
        <v>0</v>
      </c>
      <c r="AJ263" s="71">
        <v>0</v>
      </c>
      <c r="AK263" s="71">
        <v>0</v>
      </c>
      <c r="AL263" s="71">
        <v>0</v>
      </c>
      <c r="AM263" s="71">
        <v>0</v>
      </c>
      <c r="AN263" s="71">
        <v>0</v>
      </c>
      <c r="AO263" s="71">
        <v>0</v>
      </c>
      <c r="AP263" s="71">
        <v>5</v>
      </c>
      <c r="AQ263" s="71">
        <v>5</v>
      </c>
      <c r="AR263" s="71">
        <v>5</v>
      </c>
      <c r="AS263" s="71">
        <v>5</v>
      </c>
      <c r="AT263" s="71">
        <v>0</v>
      </c>
      <c r="AU263" s="71">
        <v>11</v>
      </c>
      <c r="AV263" s="71">
        <v>6</v>
      </c>
      <c r="AW263" s="71">
        <v>6</v>
      </c>
      <c r="AX263" s="71">
        <v>8</v>
      </c>
      <c r="AY263" s="71">
        <v>8</v>
      </c>
      <c r="AZ263" s="71">
        <v>8</v>
      </c>
      <c r="BA263" s="71">
        <v>5</v>
      </c>
      <c r="BB263" s="71">
        <v>6</v>
      </c>
      <c r="BC263" s="71">
        <v>11</v>
      </c>
    </row>
    <row r="264" spans="1:55" x14ac:dyDescent="0.25">
      <c r="A264" t="s">
        <v>37</v>
      </c>
      <c r="B264" s="71" t="s">
        <v>543</v>
      </c>
      <c r="C264" s="71" t="s">
        <v>190</v>
      </c>
      <c r="D264" s="71" t="s">
        <v>189</v>
      </c>
      <c r="E264" s="24">
        <v>45566</v>
      </c>
      <c r="F264" s="71" t="s">
        <v>464</v>
      </c>
      <c r="G264" s="71">
        <v>298</v>
      </c>
      <c r="H264" s="71">
        <v>185</v>
      </c>
      <c r="I264" s="71">
        <v>89</v>
      </c>
      <c r="J264" s="71">
        <v>273</v>
      </c>
      <c r="K264" s="71">
        <v>139</v>
      </c>
      <c r="L264" s="71">
        <v>58</v>
      </c>
      <c r="M264" s="71">
        <v>25</v>
      </c>
      <c r="N264">
        <v>6</v>
      </c>
      <c r="O264" s="71">
        <v>202</v>
      </c>
      <c r="P264" s="71">
        <v>167</v>
      </c>
      <c r="Q264" s="71">
        <v>151</v>
      </c>
      <c r="R264" s="71">
        <v>292</v>
      </c>
      <c r="S264" s="71">
        <v>159</v>
      </c>
      <c r="T264" s="71">
        <v>199</v>
      </c>
      <c r="U264" s="71">
        <v>173</v>
      </c>
      <c r="V264" s="71">
        <v>171</v>
      </c>
      <c r="W264" s="71">
        <v>79</v>
      </c>
      <c r="X264" s="71">
        <v>69</v>
      </c>
      <c r="Y264" s="71">
        <v>298</v>
      </c>
      <c r="Z264" s="71">
        <v>273</v>
      </c>
      <c r="AA264" s="71">
        <v>182</v>
      </c>
      <c r="AB264" s="71">
        <v>136</v>
      </c>
      <c r="AC264">
        <v>39</v>
      </c>
      <c r="AD264">
        <v>26</v>
      </c>
      <c r="AE264">
        <v>11</v>
      </c>
      <c r="AF264">
        <v>11</v>
      </c>
      <c r="AG264" s="71">
        <v>1</v>
      </c>
      <c r="AH264" s="71">
        <v>3</v>
      </c>
      <c r="AI264" s="71">
        <v>0</v>
      </c>
      <c r="AJ264" s="71">
        <v>0</v>
      </c>
      <c r="AK264" s="71">
        <v>0</v>
      </c>
      <c r="AL264" s="71">
        <v>0</v>
      </c>
      <c r="AM264" s="71">
        <v>0</v>
      </c>
      <c r="AN264" s="71">
        <v>0</v>
      </c>
      <c r="AO264" s="71">
        <v>0</v>
      </c>
      <c r="AP264" s="71">
        <v>6</v>
      </c>
      <c r="AQ264" s="71">
        <v>6</v>
      </c>
      <c r="AR264" s="71">
        <v>6</v>
      </c>
      <c r="AS264" s="71">
        <v>6</v>
      </c>
      <c r="AT264" s="71">
        <v>0</v>
      </c>
      <c r="AU264" s="71">
        <v>11</v>
      </c>
      <c r="AV264" s="71">
        <v>7</v>
      </c>
      <c r="AW264" s="71">
        <v>7</v>
      </c>
      <c r="AX264" s="71">
        <v>10</v>
      </c>
      <c r="AY264" s="71">
        <v>10</v>
      </c>
      <c r="AZ264" s="71">
        <v>10</v>
      </c>
      <c r="BA264" s="71">
        <v>7</v>
      </c>
      <c r="BB264" s="71">
        <v>7</v>
      </c>
      <c r="BC264" s="71">
        <v>11</v>
      </c>
    </row>
    <row r="265" spans="1:55" x14ac:dyDescent="0.25">
      <c r="A265" t="s">
        <v>37</v>
      </c>
      <c r="B265" s="71" t="s">
        <v>543</v>
      </c>
      <c r="C265" s="71" t="s">
        <v>134</v>
      </c>
      <c r="D265" s="71" t="s">
        <v>133</v>
      </c>
      <c r="E265" s="24">
        <v>45413</v>
      </c>
      <c r="F265" s="71" t="s">
        <v>465</v>
      </c>
      <c r="G265" s="71">
        <v>470</v>
      </c>
      <c r="H265" s="71">
        <v>33</v>
      </c>
      <c r="I265" s="71">
        <v>17</v>
      </c>
      <c r="J265" s="71">
        <v>393</v>
      </c>
      <c r="K265" s="71">
        <v>157</v>
      </c>
      <c r="L265" s="71">
        <v>12</v>
      </c>
      <c r="M265" s="71">
        <v>23</v>
      </c>
      <c r="N265">
        <v>2</v>
      </c>
      <c r="O265" s="71">
        <v>50</v>
      </c>
      <c r="P265" s="71">
        <v>52</v>
      </c>
      <c r="Q265" s="71">
        <v>14</v>
      </c>
      <c r="R265" s="71">
        <v>427</v>
      </c>
      <c r="S265" s="71">
        <v>49</v>
      </c>
      <c r="T265" s="71">
        <v>37</v>
      </c>
      <c r="U265" s="71">
        <v>29</v>
      </c>
      <c r="V265" s="71">
        <v>53</v>
      </c>
      <c r="W265" s="71">
        <v>5</v>
      </c>
      <c r="X265" s="71">
        <v>22</v>
      </c>
      <c r="Y265" s="71">
        <v>470</v>
      </c>
      <c r="Z265" s="71">
        <v>393</v>
      </c>
      <c r="AA265" s="71">
        <v>257</v>
      </c>
      <c r="AB265" s="71">
        <v>136</v>
      </c>
      <c r="AC265">
        <v>43</v>
      </c>
      <c r="AD265">
        <v>25</v>
      </c>
      <c r="AE265">
        <v>22</v>
      </c>
      <c r="AF265">
        <v>0</v>
      </c>
      <c r="AG265" s="71">
        <v>0</v>
      </c>
      <c r="AH265" s="71">
        <v>0</v>
      </c>
      <c r="AI265" s="71">
        <v>0</v>
      </c>
      <c r="AJ265" s="71">
        <v>0</v>
      </c>
      <c r="AK265" s="71">
        <v>0</v>
      </c>
      <c r="AL265" s="71">
        <v>0</v>
      </c>
      <c r="AM265" s="71">
        <v>0</v>
      </c>
      <c r="AN265" s="71">
        <v>0</v>
      </c>
      <c r="AO265" s="71">
        <v>0</v>
      </c>
      <c r="AP265" s="71">
        <v>0</v>
      </c>
      <c r="AQ265" s="71">
        <v>0</v>
      </c>
      <c r="AR265" s="71">
        <v>0</v>
      </c>
      <c r="AS265" s="71">
        <v>0</v>
      </c>
      <c r="AT265" s="71">
        <v>0</v>
      </c>
      <c r="AU265" s="71">
        <v>0</v>
      </c>
      <c r="AV265" s="71">
        <v>0</v>
      </c>
      <c r="AW265" s="71">
        <v>0</v>
      </c>
      <c r="AX265" s="71">
        <v>0</v>
      </c>
      <c r="AY265" s="71">
        <v>0</v>
      </c>
      <c r="AZ265" s="71">
        <v>0</v>
      </c>
      <c r="BA265" s="71">
        <v>0</v>
      </c>
      <c r="BB265" s="71">
        <v>0</v>
      </c>
      <c r="BC265" s="71">
        <v>0</v>
      </c>
    </row>
    <row r="266" spans="1:55" x14ac:dyDescent="0.25">
      <c r="A266" t="s">
        <v>37</v>
      </c>
      <c r="B266" s="71" t="s">
        <v>543</v>
      </c>
      <c r="C266" s="71" t="s">
        <v>134</v>
      </c>
      <c r="D266" s="71" t="s">
        <v>133</v>
      </c>
      <c r="E266" s="24">
        <v>45444</v>
      </c>
      <c r="F266" s="71" t="s">
        <v>465</v>
      </c>
      <c r="G266" s="71">
        <v>466</v>
      </c>
      <c r="H266" s="71">
        <v>56</v>
      </c>
      <c r="I266" s="71">
        <v>38</v>
      </c>
      <c r="J266" s="71">
        <v>391</v>
      </c>
      <c r="K266" s="71">
        <v>158</v>
      </c>
      <c r="L266" s="71">
        <v>19</v>
      </c>
      <c r="M266" s="71">
        <v>22</v>
      </c>
      <c r="N266">
        <v>2</v>
      </c>
      <c r="O266" s="71">
        <v>81</v>
      </c>
      <c r="P266" s="71">
        <v>64</v>
      </c>
      <c r="Q266" s="71">
        <v>22</v>
      </c>
      <c r="R266" s="71">
        <v>426</v>
      </c>
      <c r="S266" s="71">
        <v>59</v>
      </c>
      <c r="T266" s="71">
        <v>66</v>
      </c>
      <c r="U266" s="71">
        <v>53</v>
      </c>
      <c r="V266" s="71">
        <v>70</v>
      </c>
      <c r="W266" s="71">
        <v>11</v>
      </c>
      <c r="X266" s="71">
        <v>47</v>
      </c>
      <c r="Y266" s="71">
        <v>466</v>
      </c>
      <c r="Z266" s="71">
        <v>391</v>
      </c>
      <c r="AA266" s="71">
        <v>255</v>
      </c>
      <c r="AB266" s="71">
        <v>158</v>
      </c>
      <c r="AC266">
        <v>42</v>
      </c>
      <c r="AD266">
        <v>30</v>
      </c>
      <c r="AE266">
        <v>22</v>
      </c>
      <c r="AF266">
        <v>0</v>
      </c>
      <c r="AG266" s="71">
        <v>0</v>
      </c>
      <c r="AH266" s="71">
        <v>0</v>
      </c>
      <c r="AI266" s="71">
        <v>0</v>
      </c>
      <c r="AJ266" s="71">
        <v>0</v>
      </c>
      <c r="AK266" s="71">
        <v>0</v>
      </c>
      <c r="AL266" s="71">
        <v>0</v>
      </c>
      <c r="AM266" s="71">
        <v>0</v>
      </c>
      <c r="AN266" s="71">
        <v>0</v>
      </c>
      <c r="AO266" s="71">
        <v>0</v>
      </c>
      <c r="AP266" s="71">
        <v>0</v>
      </c>
      <c r="AQ266" s="71">
        <v>0</v>
      </c>
      <c r="AR266" s="71">
        <v>0</v>
      </c>
      <c r="AS266" s="71">
        <v>0</v>
      </c>
      <c r="AT266" s="71">
        <v>0</v>
      </c>
      <c r="AU266" s="71">
        <v>0</v>
      </c>
      <c r="AV266" s="71">
        <v>0</v>
      </c>
      <c r="AW266" s="71">
        <v>0</v>
      </c>
      <c r="AX266" s="71">
        <v>0</v>
      </c>
      <c r="AY266" s="71">
        <v>0</v>
      </c>
      <c r="AZ266" s="71">
        <v>0</v>
      </c>
      <c r="BA266" s="71">
        <v>0</v>
      </c>
      <c r="BB266" s="71">
        <v>0</v>
      </c>
      <c r="BC266" s="71">
        <v>0</v>
      </c>
    </row>
    <row r="267" spans="1:55" x14ac:dyDescent="0.25">
      <c r="A267" t="s">
        <v>37</v>
      </c>
      <c r="B267" s="71" t="s">
        <v>543</v>
      </c>
      <c r="C267" s="71" t="s">
        <v>134</v>
      </c>
      <c r="D267" s="71" t="s">
        <v>133</v>
      </c>
      <c r="E267" s="24">
        <v>45474</v>
      </c>
      <c r="F267" s="71" t="s">
        <v>465</v>
      </c>
      <c r="G267" s="71">
        <v>466</v>
      </c>
      <c r="H267" s="71">
        <v>85</v>
      </c>
      <c r="I267" s="71">
        <v>51</v>
      </c>
      <c r="J267" s="71">
        <v>391</v>
      </c>
      <c r="K267" s="71">
        <v>157</v>
      </c>
      <c r="L267" s="71">
        <v>25</v>
      </c>
      <c r="M267" s="71">
        <v>21</v>
      </c>
      <c r="N267">
        <v>2</v>
      </c>
      <c r="O267" s="71">
        <v>114</v>
      </c>
      <c r="P267" s="71">
        <v>92</v>
      </c>
      <c r="Q267" s="71">
        <v>32</v>
      </c>
      <c r="R267" s="71">
        <v>426</v>
      </c>
      <c r="S267" s="71">
        <v>79</v>
      </c>
      <c r="T267" s="71">
        <v>101</v>
      </c>
      <c r="U267" s="71">
        <v>81</v>
      </c>
      <c r="V267" s="71">
        <v>103</v>
      </c>
      <c r="W267" s="71">
        <v>21</v>
      </c>
      <c r="X267" s="71">
        <v>76</v>
      </c>
      <c r="Y267" s="71">
        <v>466</v>
      </c>
      <c r="Z267" s="71">
        <v>391</v>
      </c>
      <c r="AA267" s="71">
        <v>252</v>
      </c>
      <c r="AB267" s="71">
        <v>160</v>
      </c>
      <c r="AC267">
        <v>42</v>
      </c>
      <c r="AD267">
        <v>31</v>
      </c>
      <c r="AE267">
        <v>22</v>
      </c>
      <c r="AF267">
        <v>0</v>
      </c>
      <c r="AG267" s="71">
        <v>0</v>
      </c>
      <c r="AH267" s="71">
        <v>0</v>
      </c>
      <c r="AI267" s="71">
        <v>0</v>
      </c>
      <c r="AJ267" s="71">
        <v>0</v>
      </c>
      <c r="AK267" s="71">
        <v>0</v>
      </c>
      <c r="AL267" s="71">
        <v>0</v>
      </c>
      <c r="AM267" s="71">
        <v>0</v>
      </c>
      <c r="AN267" s="71">
        <v>0</v>
      </c>
      <c r="AO267" s="71">
        <v>0</v>
      </c>
      <c r="AP267" s="71">
        <v>0</v>
      </c>
      <c r="AQ267" s="71">
        <v>0</v>
      </c>
      <c r="AR267" s="71">
        <v>0</v>
      </c>
      <c r="AS267" s="71">
        <v>0</v>
      </c>
      <c r="AT267" s="71">
        <v>0</v>
      </c>
      <c r="AU267" s="71">
        <v>0</v>
      </c>
      <c r="AV267" s="71">
        <v>0</v>
      </c>
      <c r="AW267" s="71">
        <v>0</v>
      </c>
      <c r="AX267" s="71">
        <v>0</v>
      </c>
      <c r="AY267" s="71">
        <v>0</v>
      </c>
      <c r="AZ267" s="71">
        <v>0</v>
      </c>
      <c r="BA267" s="71">
        <v>0</v>
      </c>
      <c r="BB267" s="71">
        <v>0</v>
      </c>
      <c r="BC267" s="71">
        <v>0</v>
      </c>
    </row>
    <row r="268" spans="1:55" x14ac:dyDescent="0.25">
      <c r="A268" t="s">
        <v>37</v>
      </c>
      <c r="B268" s="71" t="s">
        <v>543</v>
      </c>
      <c r="C268" s="71" t="s">
        <v>134</v>
      </c>
      <c r="D268" s="71" t="s">
        <v>133</v>
      </c>
      <c r="E268" s="24">
        <v>45505</v>
      </c>
      <c r="F268" s="71" t="s">
        <v>465</v>
      </c>
      <c r="G268" s="71">
        <v>463</v>
      </c>
      <c r="H268" s="71">
        <v>121</v>
      </c>
      <c r="I268" s="71">
        <v>76</v>
      </c>
      <c r="J268" s="71">
        <v>390</v>
      </c>
      <c r="K268" s="71">
        <v>159</v>
      </c>
      <c r="L268" s="71">
        <v>38</v>
      </c>
      <c r="M268" s="71">
        <v>21</v>
      </c>
      <c r="N268">
        <v>2</v>
      </c>
      <c r="O268" s="71">
        <v>153</v>
      </c>
      <c r="P268" s="71">
        <v>115</v>
      </c>
      <c r="Q268" s="71">
        <v>50</v>
      </c>
      <c r="R268" s="71">
        <v>428</v>
      </c>
      <c r="S268" s="71">
        <v>104</v>
      </c>
      <c r="T268" s="71">
        <v>146</v>
      </c>
      <c r="U268" s="71">
        <v>117</v>
      </c>
      <c r="V268" s="71">
        <v>133</v>
      </c>
      <c r="W268" s="71">
        <v>33</v>
      </c>
      <c r="X268" s="71">
        <v>95</v>
      </c>
      <c r="Y268" s="71">
        <v>463</v>
      </c>
      <c r="Z268" s="71">
        <v>390</v>
      </c>
      <c r="AA268" s="71">
        <v>247</v>
      </c>
      <c r="AB268" s="71">
        <v>161</v>
      </c>
      <c r="AC268">
        <v>43</v>
      </c>
      <c r="AD268">
        <v>31</v>
      </c>
      <c r="AE268">
        <v>22</v>
      </c>
      <c r="AF268">
        <v>0</v>
      </c>
      <c r="AG268" s="71">
        <v>0</v>
      </c>
      <c r="AH268" s="71">
        <v>0</v>
      </c>
      <c r="AI268" s="71">
        <v>0</v>
      </c>
      <c r="AJ268" s="71">
        <v>0</v>
      </c>
      <c r="AK268" s="71">
        <v>0</v>
      </c>
      <c r="AL268" s="71">
        <v>0</v>
      </c>
      <c r="AM268" s="71">
        <v>0</v>
      </c>
      <c r="AN268" s="71">
        <v>0</v>
      </c>
      <c r="AO268" s="71">
        <v>0</v>
      </c>
      <c r="AP268" s="71">
        <v>0</v>
      </c>
      <c r="AQ268" s="71">
        <v>0</v>
      </c>
      <c r="AR268" s="71">
        <v>0</v>
      </c>
      <c r="AS268" s="71">
        <v>0</v>
      </c>
      <c r="AT268" s="71">
        <v>0</v>
      </c>
      <c r="AU268" s="71">
        <v>0</v>
      </c>
      <c r="AV268" s="71">
        <v>0</v>
      </c>
      <c r="AW268" s="71">
        <v>0</v>
      </c>
      <c r="AX268" s="71">
        <v>0</v>
      </c>
      <c r="AY268" s="71">
        <v>0</v>
      </c>
      <c r="AZ268" s="71">
        <v>0</v>
      </c>
      <c r="BA268" s="71">
        <v>0</v>
      </c>
      <c r="BB268" s="71">
        <v>0</v>
      </c>
      <c r="BC268" s="71">
        <v>0</v>
      </c>
    </row>
    <row r="269" spans="1:55" x14ac:dyDescent="0.25">
      <c r="A269" t="s">
        <v>37</v>
      </c>
      <c r="B269" s="71" t="s">
        <v>543</v>
      </c>
      <c r="C269" s="71" t="s">
        <v>134</v>
      </c>
      <c r="D269" s="71" t="s">
        <v>133</v>
      </c>
      <c r="E269" s="24">
        <v>45536</v>
      </c>
      <c r="F269" s="71" t="s">
        <v>465</v>
      </c>
      <c r="G269" s="71">
        <v>462</v>
      </c>
      <c r="H269" s="71">
        <v>135</v>
      </c>
      <c r="I269" s="71">
        <v>87</v>
      </c>
      <c r="J269" s="71">
        <v>389</v>
      </c>
      <c r="K269" s="71">
        <v>161</v>
      </c>
      <c r="L269" s="71">
        <v>39</v>
      </c>
      <c r="M269" s="71">
        <v>21</v>
      </c>
      <c r="N269">
        <v>2</v>
      </c>
      <c r="O269" s="71">
        <v>166</v>
      </c>
      <c r="P269" s="71">
        <v>121</v>
      </c>
      <c r="Q269" s="71">
        <v>58</v>
      </c>
      <c r="R269" s="71">
        <v>428</v>
      </c>
      <c r="S269" s="71">
        <v>108</v>
      </c>
      <c r="T269" s="71">
        <v>163</v>
      </c>
      <c r="U269" s="71">
        <v>129</v>
      </c>
      <c r="V269" s="71">
        <v>142</v>
      </c>
      <c r="W269" s="71">
        <v>40</v>
      </c>
      <c r="X269" s="71">
        <v>119</v>
      </c>
      <c r="Y269" s="71">
        <v>462</v>
      </c>
      <c r="Z269" s="71">
        <v>389</v>
      </c>
      <c r="AA269" s="71">
        <v>244</v>
      </c>
      <c r="AB269" s="71">
        <v>160</v>
      </c>
      <c r="AC269">
        <v>43</v>
      </c>
      <c r="AD269">
        <v>31</v>
      </c>
      <c r="AE269">
        <v>22</v>
      </c>
      <c r="AF269">
        <v>0</v>
      </c>
      <c r="AG269" s="71">
        <v>0</v>
      </c>
      <c r="AH269" s="71">
        <v>0</v>
      </c>
      <c r="AI269" s="71">
        <v>0</v>
      </c>
      <c r="AJ269" s="71">
        <v>0</v>
      </c>
      <c r="AK269" s="71">
        <v>0</v>
      </c>
      <c r="AL269" s="71">
        <v>0</v>
      </c>
      <c r="AM269" s="71">
        <v>0</v>
      </c>
      <c r="AN269" s="71">
        <v>0</v>
      </c>
      <c r="AO269" s="71">
        <v>0</v>
      </c>
      <c r="AP269" s="71">
        <v>0</v>
      </c>
      <c r="AQ269" s="71">
        <v>0</v>
      </c>
      <c r="AR269" s="71">
        <v>0</v>
      </c>
      <c r="AS269" s="71">
        <v>0</v>
      </c>
      <c r="AT269" s="71">
        <v>0</v>
      </c>
      <c r="AU269" s="71">
        <v>0</v>
      </c>
      <c r="AV269" s="71">
        <v>0</v>
      </c>
      <c r="AW269" s="71">
        <v>0</v>
      </c>
      <c r="AX269" s="71">
        <v>0</v>
      </c>
      <c r="AY269" s="71">
        <v>0</v>
      </c>
      <c r="AZ269" s="71">
        <v>0</v>
      </c>
      <c r="BA269" s="71">
        <v>0</v>
      </c>
      <c r="BB269" s="71">
        <v>0</v>
      </c>
      <c r="BC269" s="71">
        <v>0</v>
      </c>
    </row>
    <row r="270" spans="1:55" x14ac:dyDescent="0.25">
      <c r="A270" t="s">
        <v>37</v>
      </c>
      <c r="B270" s="71" t="s">
        <v>543</v>
      </c>
      <c r="C270" s="71" t="s">
        <v>134</v>
      </c>
      <c r="D270" s="71" t="s">
        <v>133</v>
      </c>
      <c r="E270" s="24">
        <v>45566</v>
      </c>
      <c r="F270" s="71" t="s">
        <v>465</v>
      </c>
      <c r="G270" s="71">
        <v>460</v>
      </c>
      <c r="H270" s="71">
        <v>151</v>
      </c>
      <c r="I270" s="71">
        <v>100</v>
      </c>
      <c r="J270" s="71">
        <v>388</v>
      </c>
      <c r="K270" s="71">
        <v>163</v>
      </c>
      <c r="L270" s="71">
        <v>41</v>
      </c>
      <c r="M270" s="71">
        <v>21</v>
      </c>
      <c r="N270">
        <v>2</v>
      </c>
      <c r="O270" s="71">
        <v>186</v>
      </c>
      <c r="P270" s="71">
        <v>134</v>
      </c>
      <c r="Q270" s="71">
        <v>61</v>
      </c>
      <c r="R270" s="71">
        <v>425</v>
      </c>
      <c r="S270" s="71">
        <v>115</v>
      </c>
      <c r="T270" s="71">
        <v>184</v>
      </c>
      <c r="U270" s="71">
        <v>149</v>
      </c>
      <c r="V270" s="71">
        <v>155</v>
      </c>
      <c r="W270" s="71">
        <v>43</v>
      </c>
      <c r="X270" s="71">
        <v>137</v>
      </c>
      <c r="Y270" s="71">
        <v>460</v>
      </c>
      <c r="Z270" s="71">
        <v>388</v>
      </c>
      <c r="AA270" s="71">
        <v>240</v>
      </c>
      <c r="AB270" s="71">
        <v>159</v>
      </c>
      <c r="AC270">
        <v>43</v>
      </c>
      <c r="AD270">
        <v>30</v>
      </c>
      <c r="AE270">
        <v>24</v>
      </c>
      <c r="AF270">
        <v>0</v>
      </c>
      <c r="AG270" s="71">
        <v>0</v>
      </c>
      <c r="AH270" s="71">
        <v>0</v>
      </c>
      <c r="AI270" s="71">
        <v>0</v>
      </c>
      <c r="AJ270" s="71">
        <v>0</v>
      </c>
      <c r="AK270" s="71">
        <v>0</v>
      </c>
      <c r="AL270" s="71">
        <v>0</v>
      </c>
      <c r="AM270" s="71">
        <v>0</v>
      </c>
      <c r="AN270" s="71">
        <v>0</v>
      </c>
      <c r="AO270" s="71">
        <v>0</v>
      </c>
      <c r="AP270" s="71">
        <v>0</v>
      </c>
      <c r="AQ270" s="71">
        <v>0</v>
      </c>
      <c r="AR270" s="71">
        <v>0</v>
      </c>
      <c r="AS270" s="71">
        <v>0</v>
      </c>
      <c r="AT270" s="71">
        <v>0</v>
      </c>
      <c r="AU270" s="71">
        <v>0</v>
      </c>
      <c r="AV270" s="71">
        <v>0</v>
      </c>
      <c r="AW270" s="71">
        <v>0</v>
      </c>
      <c r="AX270" s="71">
        <v>0</v>
      </c>
      <c r="AY270" s="71">
        <v>0</v>
      </c>
      <c r="AZ270" s="71">
        <v>0</v>
      </c>
      <c r="BA270" s="71">
        <v>0</v>
      </c>
      <c r="BB270" s="71">
        <v>0</v>
      </c>
      <c r="BC270" s="71">
        <v>0</v>
      </c>
    </row>
    <row r="271" spans="1:55" x14ac:dyDescent="0.25">
      <c r="A271" t="s">
        <v>37</v>
      </c>
      <c r="B271" s="71" t="s">
        <v>543</v>
      </c>
      <c r="C271" s="71" t="s">
        <v>172</v>
      </c>
      <c r="D271" s="71" t="s">
        <v>171</v>
      </c>
      <c r="E271" s="24">
        <v>45413</v>
      </c>
      <c r="F271" s="71" t="s">
        <v>466</v>
      </c>
      <c r="G271" s="71">
        <v>515</v>
      </c>
      <c r="H271" s="71">
        <v>65</v>
      </c>
      <c r="I271" s="71">
        <v>38</v>
      </c>
      <c r="J271" s="71">
        <v>493</v>
      </c>
      <c r="K271" s="71">
        <v>222</v>
      </c>
      <c r="L271" s="71">
        <v>22</v>
      </c>
      <c r="M271" s="71">
        <v>61</v>
      </c>
      <c r="N271">
        <v>2</v>
      </c>
      <c r="O271" s="71">
        <v>58</v>
      </c>
      <c r="P271" s="71">
        <v>55</v>
      </c>
      <c r="Q271" s="71">
        <v>40</v>
      </c>
      <c r="R271" s="71">
        <v>461</v>
      </c>
      <c r="S271" s="71">
        <v>76</v>
      </c>
      <c r="T271" s="71">
        <v>68</v>
      </c>
      <c r="U271" s="71">
        <v>50</v>
      </c>
      <c r="V271" s="71">
        <v>81</v>
      </c>
      <c r="W271" s="71">
        <v>8</v>
      </c>
      <c r="X271" s="71">
        <v>27</v>
      </c>
      <c r="Y271" s="71">
        <v>515</v>
      </c>
      <c r="Z271" s="71">
        <v>493</v>
      </c>
      <c r="AA271" s="71">
        <v>325</v>
      </c>
      <c r="AB271" s="71">
        <v>125</v>
      </c>
      <c r="AC271">
        <v>83</v>
      </c>
      <c r="AD271">
        <v>32</v>
      </c>
      <c r="AE271">
        <v>25</v>
      </c>
      <c r="AF271">
        <v>0</v>
      </c>
      <c r="AG271" s="71">
        <v>0</v>
      </c>
      <c r="AH271" s="71">
        <v>0</v>
      </c>
      <c r="AI271" s="71">
        <v>0</v>
      </c>
      <c r="AJ271" s="71">
        <v>0</v>
      </c>
      <c r="AK271" s="71">
        <v>0</v>
      </c>
      <c r="AL271" s="71">
        <v>0</v>
      </c>
      <c r="AM271" s="71">
        <v>0</v>
      </c>
      <c r="AN271" s="71">
        <v>0</v>
      </c>
      <c r="AO271" s="71">
        <v>0</v>
      </c>
      <c r="AP271" s="71">
        <v>0</v>
      </c>
      <c r="AQ271" s="71">
        <v>0</v>
      </c>
      <c r="AR271" s="71">
        <v>0</v>
      </c>
      <c r="AS271" s="71">
        <v>0</v>
      </c>
      <c r="AT271" s="71">
        <v>0</v>
      </c>
      <c r="AU271" s="71">
        <v>0</v>
      </c>
      <c r="AV271" s="71">
        <v>0</v>
      </c>
      <c r="AW271" s="71">
        <v>0</v>
      </c>
      <c r="AX271" s="71">
        <v>0</v>
      </c>
      <c r="AY271" s="71">
        <v>0</v>
      </c>
      <c r="AZ271" s="71">
        <v>0</v>
      </c>
      <c r="BA271" s="71">
        <v>0</v>
      </c>
      <c r="BB271" s="71">
        <v>0</v>
      </c>
      <c r="BC271" s="71">
        <v>0</v>
      </c>
    </row>
    <row r="272" spans="1:55" x14ac:dyDescent="0.25">
      <c r="A272" t="s">
        <v>37</v>
      </c>
      <c r="B272" s="71" t="s">
        <v>543</v>
      </c>
      <c r="C272" s="71" t="s">
        <v>172</v>
      </c>
      <c r="D272" s="71" t="s">
        <v>171</v>
      </c>
      <c r="E272" s="24">
        <v>45444</v>
      </c>
      <c r="F272" s="71" t="s">
        <v>466</v>
      </c>
      <c r="G272" s="71">
        <v>519</v>
      </c>
      <c r="H272" s="71">
        <v>124</v>
      </c>
      <c r="I272" s="71">
        <v>74</v>
      </c>
      <c r="J272" s="71">
        <v>497</v>
      </c>
      <c r="K272" s="71">
        <v>221</v>
      </c>
      <c r="L272" s="71">
        <v>32</v>
      </c>
      <c r="M272" s="71">
        <v>61</v>
      </c>
      <c r="N272">
        <v>5</v>
      </c>
      <c r="O272" s="71">
        <v>111</v>
      </c>
      <c r="P272" s="71">
        <v>90</v>
      </c>
      <c r="Q272" s="71">
        <v>69</v>
      </c>
      <c r="R272" s="71">
        <v>468</v>
      </c>
      <c r="S272" s="71">
        <v>100</v>
      </c>
      <c r="T272" s="71">
        <v>129</v>
      </c>
      <c r="U272" s="71">
        <v>93</v>
      </c>
      <c r="V272" s="71">
        <v>121</v>
      </c>
      <c r="W272" s="71">
        <v>17</v>
      </c>
      <c r="X272" s="71">
        <v>48</v>
      </c>
      <c r="Y272" s="71">
        <v>519</v>
      </c>
      <c r="Z272" s="71">
        <v>497</v>
      </c>
      <c r="AA272" s="71">
        <v>325</v>
      </c>
      <c r="AB272" s="71">
        <v>189</v>
      </c>
      <c r="AC272">
        <v>84</v>
      </c>
      <c r="AD272">
        <v>55</v>
      </c>
      <c r="AE272">
        <v>26</v>
      </c>
      <c r="AF272">
        <v>0</v>
      </c>
      <c r="AG272" s="71">
        <v>0</v>
      </c>
      <c r="AH272" s="71">
        <v>0</v>
      </c>
      <c r="AI272" s="71">
        <v>0</v>
      </c>
      <c r="AJ272" s="71">
        <v>0</v>
      </c>
      <c r="AK272" s="71">
        <v>0</v>
      </c>
      <c r="AL272" s="71">
        <v>0</v>
      </c>
      <c r="AM272" s="71">
        <v>0</v>
      </c>
      <c r="AN272" s="71">
        <v>0</v>
      </c>
      <c r="AO272" s="71">
        <v>0</v>
      </c>
      <c r="AP272" s="71">
        <v>0</v>
      </c>
      <c r="AQ272" s="71">
        <v>0</v>
      </c>
      <c r="AR272" s="71">
        <v>0</v>
      </c>
      <c r="AS272" s="71">
        <v>0</v>
      </c>
      <c r="AT272" s="71">
        <v>0</v>
      </c>
      <c r="AU272" s="71">
        <v>0</v>
      </c>
      <c r="AV272" s="71">
        <v>0</v>
      </c>
      <c r="AW272" s="71">
        <v>0</v>
      </c>
      <c r="AX272" s="71">
        <v>0</v>
      </c>
      <c r="AY272" s="71">
        <v>0</v>
      </c>
      <c r="AZ272" s="71">
        <v>0</v>
      </c>
      <c r="BA272" s="71">
        <v>0</v>
      </c>
      <c r="BB272" s="71">
        <v>0</v>
      </c>
      <c r="BC272" s="71">
        <v>0</v>
      </c>
    </row>
    <row r="273" spans="1:55" x14ac:dyDescent="0.25">
      <c r="A273" t="s">
        <v>37</v>
      </c>
      <c r="B273" s="71" t="s">
        <v>543</v>
      </c>
      <c r="C273" s="71" t="s">
        <v>172</v>
      </c>
      <c r="D273" s="71" t="s">
        <v>171</v>
      </c>
      <c r="E273" s="24">
        <v>45474</v>
      </c>
      <c r="F273" s="71" t="s">
        <v>466</v>
      </c>
      <c r="G273" s="71">
        <v>525</v>
      </c>
      <c r="H273" s="71">
        <v>193</v>
      </c>
      <c r="I273" s="71">
        <v>116</v>
      </c>
      <c r="J273" s="71">
        <v>503</v>
      </c>
      <c r="K273" s="71">
        <v>224</v>
      </c>
      <c r="L273" s="71">
        <v>51</v>
      </c>
      <c r="M273" s="71">
        <v>61</v>
      </c>
      <c r="N273">
        <v>7</v>
      </c>
      <c r="O273" s="71">
        <v>156</v>
      </c>
      <c r="P273" s="71">
        <v>124</v>
      </c>
      <c r="Q273" s="71">
        <v>96</v>
      </c>
      <c r="R273" s="71">
        <v>478</v>
      </c>
      <c r="S273" s="71">
        <v>129</v>
      </c>
      <c r="T273" s="71">
        <v>200</v>
      </c>
      <c r="U273" s="71">
        <v>144</v>
      </c>
      <c r="V273" s="71">
        <v>170</v>
      </c>
      <c r="W273" s="71">
        <v>28</v>
      </c>
      <c r="X273" s="71">
        <v>53</v>
      </c>
      <c r="Y273" s="71">
        <v>525</v>
      </c>
      <c r="Z273" s="71">
        <v>503</v>
      </c>
      <c r="AA273" s="71">
        <v>327</v>
      </c>
      <c r="AB273" s="71">
        <v>207</v>
      </c>
      <c r="AC273">
        <v>83</v>
      </c>
      <c r="AD273">
        <v>54</v>
      </c>
      <c r="AE273">
        <v>27</v>
      </c>
      <c r="AF273">
        <v>0</v>
      </c>
      <c r="AG273" s="71">
        <v>0</v>
      </c>
      <c r="AH273" s="71">
        <v>0</v>
      </c>
      <c r="AI273" s="71">
        <v>0</v>
      </c>
      <c r="AJ273" s="71">
        <v>0</v>
      </c>
      <c r="AK273" s="71">
        <v>0</v>
      </c>
      <c r="AL273" s="71">
        <v>0</v>
      </c>
      <c r="AM273" s="71">
        <v>0</v>
      </c>
      <c r="AN273" s="71">
        <v>0</v>
      </c>
      <c r="AO273" s="71">
        <v>0</v>
      </c>
      <c r="AP273" s="71">
        <v>0</v>
      </c>
      <c r="AQ273" s="71">
        <v>0</v>
      </c>
      <c r="AR273" s="71">
        <v>0</v>
      </c>
      <c r="AS273" s="71">
        <v>0</v>
      </c>
      <c r="AT273" s="71">
        <v>0</v>
      </c>
      <c r="AU273" s="71">
        <v>0</v>
      </c>
      <c r="AV273" s="71">
        <v>0</v>
      </c>
      <c r="AW273" s="71">
        <v>0</v>
      </c>
      <c r="AX273" s="71">
        <v>0</v>
      </c>
      <c r="AY273" s="71">
        <v>0</v>
      </c>
      <c r="AZ273" s="71">
        <v>0</v>
      </c>
      <c r="BA273" s="71">
        <v>0</v>
      </c>
      <c r="BB273" s="71">
        <v>0</v>
      </c>
      <c r="BC273" s="71">
        <v>0</v>
      </c>
    </row>
    <row r="274" spans="1:55" x14ac:dyDescent="0.25">
      <c r="A274" t="s">
        <v>37</v>
      </c>
      <c r="B274" s="71" t="s">
        <v>543</v>
      </c>
      <c r="C274" s="71" t="s">
        <v>172</v>
      </c>
      <c r="D274" s="71" t="s">
        <v>171</v>
      </c>
      <c r="E274" s="24">
        <v>45505</v>
      </c>
      <c r="F274" s="71" t="s">
        <v>466</v>
      </c>
      <c r="G274" s="71">
        <v>531</v>
      </c>
      <c r="H274" s="71">
        <v>259</v>
      </c>
      <c r="I274" s="71">
        <v>160</v>
      </c>
      <c r="J274" s="71">
        <v>509</v>
      </c>
      <c r="K274" s="71">
        <v>226</v>
      </c>
      <c r="L274" s="71">
        <v>66</v>
      </c>
      <c r="M274" s="71">
        <v>62</v>
      </c>
      <c r="N274">
        <v>9</v>
      </c>
      <c r="O274" s="71">
        <v>227</v>
      </c>
      <c r="P274" s="71">
        <v>161</v>
      </c>
      <c r="Q274" s="71">
        <v>126</v>
      </c>
      <c r="R274" s="71">
        <v>487</v>
      </c>
      <c r="S274" s="71">
        <v>158</v>
      </c>
      <c r="T274" s="71">
        <v>268</v>
      </c>
      <c r="U274" s="71">
        <v>208</v>
      </c>
      <c r="V274" s="71">
        <v>221</v>
      </c>
      <c r="W274" s="71">
        <v>48</v>
      </c>
      <c r="X274" s="71">
        <v>62</v>
      </c>
      <c r="Y274" s="71">
        <v>531</v>
      </c>
      <c r="Z274" s="71">
        <v>509</v>
      </c>
      <c r="AA274" s="71">
        <v>326</v>
      </c>
      <c r="AB274" s="71">
        <v>209</v>
      </c>
      <c r="AC274">
        <v>82</v>
      </c>
      <c r="AD274">
        <v>54</v>
      </c>
      <c r="AE274">
        <v>30</v>
      </c>
      <c r="AF274">
        <v>0</v>
      </c>
      <c r="AG274" s="71">
        <v>0</v>
      </c>
      <c r="AH274" s="71">
        <v>0</v>
      </c>
      <c r="AI274" s="71">
        <v>0</v>
      </c>
      <c r="AJ274" s="71">
        <v>0</v>
      </c>
      <c r="AK274" s="71">
        <v>0</v>
      </c>
      <c r="AL274" s="71">
        <v>0</v>
      </c>
      <c r="AM274" s="71">
        <v>0</v>
      </c>
      <c r="AN274" s="71">
        <v>0</v>
      </c>
      <c r="AO274" s="71">
        <v>0</v>
      </c>
      <c r="AP274" s="71">
        <v>0</v>
      </c>
      <c r="AQ274" s="71">
        <v>0</v>
      </c>
      <c r="AR274" s="71">
        <v>0</v>
      </c>
      <c r="AS274" s="71">
        <v>0</v>
      </c>
      <c r="AT274" s="71">
        <v>0</v>
      </c>
      <c r="AU274" s="71">
        <v>0</v>
      </c>
      <c r="AV274" s="71">
        <v>0</v>
      </c>
      <c r="AW274" s="71">
        <v>0</v>
      </c>
      <c r="AX274" s="71">
        <v>0</v>
      </c>
      <c r="AY274" s="71">
        <v>0</v>
      </c>
      <c r="AZ274" s="71">
        <v>0</v>
      </c>
      <c r="BA274" s="71">
        <v>0</v>
      </c>
      <c r="BB274" s="71">
        <v>0</v>
      </c>
      <c r="BC274" s="71">
        <v>0</v>
      </c>
    </row>
    <row r="275" spans="1:55" x14ac:dyDescent="0.25">
      <c r="A275" t="s">
        <v>37</v>
      </c>
      <c r="B275" s="71" t="s">
        <v>543</v>
      </c>
      <c r="C275" s="71" t="s">
        <v>172</v>
      </c>
      <c r="D275" s="71" t="s">
        <v>171</v>
      </c>
      <c r="E275" s="24">
        <v>45536</v>
      </c>
      <c r="F275" s="71" t="s">
        <v>466</v>
      </c>
      <c r="G275" s="71">
        <v>536</v>
      </c>
      <c r="H275" s="71">
        <v>301</v>
      </c>
      <c r="I275" s="71">
        <v>193</v>
      </c>
      <c r="J275" s="71">
        <v>514</v>
      </c>
      <c r="K275" s="71">
        <v>228</v>
      </c>
      <c r="L275" s="71">
        <v>73</v>
      </c>
      <c r="M275" s="71">
        <v>63</v>
      </c>
      <c r="N275">
        <v>10</v>
      </c>
      <c r="O275" s="71">
        <v>268</v>
      </c>
      <c r="P275" s="71">
        <v>189</v>
      </c>
      <c r="Q275" s="71">
        <v>145</v>
      </c>
      <c r="R275" s="71">
        <v>496</v>
      </c>
      <c r="S275" s="71">
        <v>179</v>
      </c>
      <c r="T275" s="71">
        <v>310</v>
      </c>
      <c r="U275" s="71">
        <v>248</v>
      </c>
      <c r="V275" s="71">
        <v>250</v>
      </c>
      <c r="W275" s="71">
        <v>59</v>
      </c>
      <c r="X275" s="71">
        <v>113</v>
      </c>
      <c r="Y275" s="71">
        <v>536</v>
      </c>
      <c r="Z275" s="71">
        <v>514</v>
      </c>
      <c r="AA275" s="71">
        <v>327</v>
      </c>
      <c r="AB275" s="71">
        <v>217</v>
      </c>
      <c r="AC275">
        <v>85</v>
      </c>
      <c r="AD275">
        <v>58</v>
      </c>
      <c r="AE275">
        <v>29</v>
      </c>
      <c r="AF275">
        <v>0</v>
      </c>
      <c r="AG275" s="71">
        <v>0</v>
      </c>
      <c r="AH275" s="71">
        <v>0</v>
      </c>
      <c r="AI275" s="71">
        <v>0</v>
      </c>
      <c r="AJ275" s="71">
        <v>0</v>
      </c>
      <c r="AK275" s="71">
        <v>0</v>
      </c>
      <c r="AL275" s="71">
        <v>0</v>
      </c>
      <c r="AM275" s="71">
        <v>0</v>
      </c>
      <c r="AN275" s="71">
        <v>0</v>
      </c>
      <c r="AO275" s="71">
        <v>0</v>
      </c>
      <c r="AP275" s="71">
        <v>0</v>
      </c>
      <c r="AQ275" s="71">
        <v>0</v>
      </c>
      <c r="AR275" s="71">
        <v>0</v>
      </c>
      <c r="AS275" s="71">
        <v>0</v>
      </c>
      <c r="AT275" s="71">
        <v>0</v>
      </c>
      <c r="AU275" s="71">
        <v>0</v>
      </c>
      <c r="AV275" s="71">
        <v>0</v>
      </c>
      <c r="AW275" s="71">
        <v>0</v>
      </c>
      <c r="AX275" s="71">
        <v>0</v>
      </c>
      <c r="AY275" s="71">
        <v>0</v>
      </c>
      <c r="AZ275" s="71">
        <v>0</v>
      </c>
      <c r="BA275" s="71">
        <v>0</v>
      </c>
      <c r="BB275" s="71">
        <v>0</v>
      </c>
      <c r="BC275" s="71">
        <v>0</v>
      </c>
    </row>
    <row r="276" spans="1:55" x14ac:dyDescent="0.25">
      <c r="A276" t="s">
        <v>37</v>
      </c>
      <c r="B276" s="71" t="s">
        <v>543</v>
      </c>
      <c r="C276" s="71" t="s">
        <v>172</v>
      </c>
      <c r="D276" s="71" t="s">
        <v>171</v>
      </c>
      <c r="E276" s="24">
        <v>45566</v>
      </c>
      <c r="F276" s="71" t="s">
        <v>466</v>
      </c>
      <c r="G276" s="71">
        <v>540</v>
      </c>
      <c r="H276" s="71">
        <v>331</v>
      </c>
      <c r="I276" s="71">
        <v>218</v>
      </c>
      <c r="J276" s="71">
        <v>518</v>
      </c>
      <c r="K276" s="71">
        <v>228</v>
      </c>
      <c r="L276" s="71">
        <v>91</v>
      </c>
      <c r="M276" s="71">
        <v>63</v>
      </c>
      <c r="N276">
        <v>13</v>
      </c>
      <c r="O276" s="71">
        <v>301</v>
      </c>
      <c r="P276" s="71">
        <v>232</v>
      </c>
      <c r="Q276" s="71">
        <v>178</v>
      </c>
      <c r="R276" s="71">
        <v>506</v>
      </c>
      <c r="S276" s="71">
        <v>222</v>
      </c>
      <c r="T276" s="71">
        <v>343</v>
      </c>
      <c r="U276" s="71">
        <v>282</v>
      </c>
      <c r="V276" s="71">
        <v>295</v>
      </c>
      <c r="W276" s="71">
        <v>87</v>
      </c>
      <c r="X276" s="71">
        <v>145</v>
      </c>
      <c r="Y276" s="71">
        <v>540</v>
      </c>
      <c r="Z276" s="71">
        <v>518</v>
      </c>
      <c r="AA276" s="71">
        <v>330</v>
      </c>
      <c r="AB276" s="71">
        <v>223</v>
      </c>
      <c r="AC276">
        <v>83</v>
      </c>
      <c r="AD276">
        <v>57</v>
      </c>
      <c r="AE276">
        <v>30</v>
      </c>
      <c r="AF276">
        <v>1</v>
      </c>
      <c r="AG276" s="71">
        <v>0</v>
      </c>
      <c r="AH276" s="71">
        <v>1</v>
      </c>
      <c r="AI276" s="71">
        <v>0</v>
      </c>
      <c r="AJ276" s="71">
        <v>0</v>
      </c>
      <c r="AK276" s="71">
        <v>0</v>
      </c>
      <c r="AL276" s="71">
        <v>1</v>
      </c>
      <c r="AM276" s="71">
        <v>0</v>
      </c>
      <c r="AN276" s="71">
        <v>0</v>
      </c>
      <c r="AO276" s="71">
        <v>0</v>
      </c>
      <c r="AP276" s="71">
        <v>0</v>
      </c>
      <c r="AQ276" s="71">
        <v>0</v>
      </c>
      <c r="AR276" s="71">
        <v>0</v>
      </c>
      <c r="AS276" s="71">
        <v>0</v>
      </c>
      <c r="AT276" s="71">
        <v>0</v>
      </c>
      <c r="AU276" s="71">
        <v>1</v>
      </c>
      <c r="AV276" s="71">
        <v>1</v>
      </c>
      <c r="AW276" s="71">
        <v>1</v>
      </c>
      <c r="AX276" s="71">
        <v>0</v>
      </c>
      <c r="AY276" s="71">
        <v>0</v>
      </c>
      <c r="AZ276" s="71">
        <v>0</v>
      </c>
      <c r="BA276" s="71">
        <v>0</v>
      </c>
      <c r="BB276" s="71">
        <v>1</v>
      </c>
      <c r="BC276" s="71">
        <v>1</v>
      </c>
    </row>
    <row r="277" spans="1:55" x14ac:dyDescent="0.25">
      <c r="A277" t="s">
        <v>37</v>
      </c>
      <c r="B277" s="71" t="s">
        <v>543</v>
      </c>
      <c r="C277" s="71" t="s">
        <v>164</v>
      </c>
      <c r="D277" s="71" t="s">
        <v>163</v>
      </c>
      <c r="E277" s="24">
        <v>45413</v>
      </c>
      <c r="F277" s="71" t="s">
        <v>467</v>
      </c>
      <c r="G277" s="71">
        <v>220</v>
      </c>
      <c r="H277" s="71">
        <v>12</v>
      </c>
      <c r="I277" s="71">
        <v>9</v>
      </c>
      <c r="J277" s="71">
        <v>163</v>
      </c>
      <c r="K277" s="71">
        <v>60</v>
      </c>
      <c r="L277" s="71">
        <v>7</v>
      </c>
      <c r="M277" s="71">
        <v>3</v>
      </c>
      <c r="N277">
        <v>0</v>
      </c>
      <c r="O277" s="71">
        <v>23</v>
      </c>
      <c r="P277" s="71">
        <v>22</v>
      </c>
      <c r="Q277" s="71">
        <v>13</v>
      </c>
      <c r="R277" s="71">
        <v>202</v>
      </c>
      <c r="S277" s="71">
        <v>24</v>
      </c>
      <c r="T277" s="71">
        <v>21</v>
      </c>
      <c r="U277" s="71">
        <v>21</v>
      </c>
      <c r="V277" s="71">
        <v>37</v>
      </c>
      <c r="W277" s="71">
        <v>5</v>
      </c>
      <c r="X277" s="71">
        <v>15</v>
      </c>
      <c r="Y277" s="71">
        <v>220</v>
      </c>
      <c r="Z277" s="71">
        <v>163</v>
      </c>
      <c r="AA277" s="71">
        <v>50</v>
      </c>
      <c r="AB277" s="71">
        <v>21</v>
      </c>
      <c r="AC277">
        <v>16</v>
      </c>
      <c r="AD277">
        <v>7</v>
      </c>
      <c r="AE277">
        <v>6</v>
      </c>
      <c r="AF277">
        <v>0</v>
      </c>
      <c r="AG277" s="71">
        <v>0</v>
      </c>
      <c r="AH277" s="71">
        <v>0</v>
      </c>
      <c r="AI277" s="71">
        <v>0</v>
      </c>
      <c r="AJ277" s="71">
        <v>0</v>
      </c>
      <c r="AK277" s="71">
        <v>0</v>
      </c>
      <c r="AL277" s="71">
        <v>0</v>
      </c>
      <c r="AM277" s="71">
        <v>0</v>
      </c>
      <c r="AN277" s="71">
        <v>0</v>
      </c>
      <c r="AO277" s="71">
        <v>0</v>
      </c>
      <c r="AP277" s="71">
        <v>0</v>
      </c>
      <c r="AQ277" s="71">
        <v>0</v>
      </c>
      <c r="AR277" s="71">
        <v>0</v>
      </c>
      <c r="AS277" s="71">
        <v>0</v>
      </c>
      <c r="AT277" s="71">
        <v>0</v>
      </c>
      <c r="AU277" s="71">
        <v>0</v>
      </c>
      <c r="AV277" s="71">
        <v>0</v>
      </c>
      <c r="AW277" s="71">
        <v>0</v>
      </c>
      <c r="AX277" s="71">
        <v>0</v>
      </c>
      <c r="AY277" s="71">
        <v>0</v>
      </c>
      <c r="AZ277" s="71">
        <v>0</v>
      </c>
      <c r="BA277" s="71">
        <v>0</v>
      </c>
      <c r="BB277" s="71">
        <v>0</v>
      </c>
      <c r="BC277" s="71">
        <v>0</v>
      </c>
    </row>
    <row r="278" spans="1:55" x14ac:dyDescent="0.25">
      <c r="A278" t="s">
        <v>37</v>
      </c>
      <c r="B278" s="71" t="s">
        <v>543</v>
      </c>
      <c r="C278" s="71" t="s">
        <v>164</v>
      </c>
      <c r="D278" s="71" t="s">
        <v>163</v>
      </c>
      <c r="E278" s="24">
        <v>45444</v>
      </c>
      <c r="F278" s="71" t="s">
        <v>467</v>
      </c>
      <c r="G278" s="71">
        <v>221</v>
      </c>
      <c r="H278" s="71">
        <v>36</v>
      </c>
      <c r="I278" s="71">
        <v>23</v>
      </c>
      <c r="J278" s="71">
        <v>164</v>
      </c>
      <c r="K278" s="71">
        <v>58</v>
      </c>
      <c r="L278" s="71">
        <v>18</v>
      </c>
      <c r="M278" s="71">
        <v>3</v>
      </c>
      <c r="N278">
        <v>1</v>
      </c>
      <c r="O278" s="71">
        <v>56</v>
      </c>
      <c r="P278" s="71">
        <v>65</v>
      </c>
      <c r="Q278" s="71">
        <v>37</v>
      </c>
      <c r="R278" s="71">
        <v>206</v>
      </c>
      <c r="S278" s="71">
        <v>62</v>
      </c>
      <c r="T278" s="71">
        <v>53</v>
      </c>
      <c r="U278" s="71">
        <v>49</v>
      </c>
      <c r="V278" s="71">
        <v>85</v>
      </c>
      <c r="W278" s="71">
        <v>17</v>
      </c>
      <c r="X278" s="71">
        <v>42</v>
      </c>
      <c r="Y278" s="71">
        <v>221</v>
      </c>
      <c r="Z278" s="71">
        <v>164</v>
      </c>
      <c r="AA278" s="71">
        <v>48</v>
      </c>
      <c r="AB278" s="71">
        <v>24</v>
      </c>
      <c r="AC278">
        <v>18</v>
      </c>
      <c r="AD278">
        <v>10</v>
      </c>
      <c r="AE278">
        <v>6</v>
      </c>
      <c r="AF278">
        <v>0</v>
      </c>
      <c r="AG278" s="71">
        <v>0</v>
      </c>
      <c r="AH278" s="71">
        <v>0</v>
      </c>
      <c r="AI278" s="71">
        <v>0</v>
      </c>
      <c r="AJ278" s="71">
        <v>0</v>
      </c>
      <c r="AK278" s="71">
        <v>0</v>
      </c>
      <c r="AL278" s="71">
        <v>0</v>
      </c>
      <c r="AM278" s="71">
        <v>0</v>
      </c>
      <c r="AN278" s="71">
        <v>0</v>
      </c>
      <c r="AO278" s="71">
        <v>0</v>
      </c>
      <c r="AP278" s="71">
        <v>0</v>
      </c>
      <c r="AQ278" s="71">
        <v>0</v>
      </c>
      <c r="AR278" s="71">
        <v>0</v>
      </c>
      <c r="AS278" s="71">
        <v>0</v>
      </c>
      <c r="AT278" s="71">
        <v>0</v>
      </c>
      <c r="AU278" s="71">
        <v>0</v>
      </c>
      <c r="AV278" s="71">
        <v>0</v>
      </c>
      <c r="AW278" s="71">
        <v>0</v>
      </c>
      <c r="AX278" s="71">
        <v>0</v>
      </c>
      <c r="AY278" s="71">
        <v>0</v>
      </c>
      <c r="AZ278" s="71">
        <v>0</v>
      </c>
      <c r="BA278" s="71">
        <v>0</v>
      </c>
      <c r="BB278" s="71">
        <v>0</v>
      </c>
      <c r="BC278" s="71">
        <v>0</v>
      </c>
    </row>
    <row r="279" spans="1:55" x14ac:dyDescent="0.25">
      <c r="A279" t="s">
        <v>37</v>
      </c>
      <c r="B279" s="71" t="s">
        <v>543</v>
      </c>
      <c r="C279" s="71" t="s">
        <v>164</v>
      </c>
      <c r="D279" s="71" t="s">
        <v>163</v>
      </c>
      <c r="E279" s="24">
        <v>45474</v>
      </c>
      <c r="F279" s="71" t="s">
        <v>467</v>
      </c>
      <c r="G279" s="71">
        <v>226</v>
      </c>
      <c r="H279" s="71">
        <v>68</v>
      </c>
      <c r="I279" s="71">
        <v>51</v>
      </c>
      <c r="J279" s="71">
        <v>171</v>
      </c>
      <c r="K279" s="71">
        <v>58</v>
      </c>
      <c r="L279" s="71">
        <v>23</v>
      </c>
      <c r="M279" s="71">
        <v>3</v>
      </c>
      <c r="N279">
        <v>2</v>
      </c>
      <c r="O279" s="71">
        <v>97</v>
      </c>
      <c r="P279" s="71">
        <v>99</v>
      </c>
      <c r="Q279" s="71">
        <v>65</v>
      </c>
      <c r="R279" s="71">
        <v>212</v>
      </c>
      <c r="S279" s="71">
        <v>92</v>
      </c>
      <c r="T279" s="71">
        <v>94</v>
      </c>
      <c r="U279" s="71">
        <v>89</v>
      </c>
      <c r="V279" s="71">
        <v>122</v>
      </c>
      <c r="W279" s="71">
        <v>47</v>
      </c>
      <c r="X279" s="71">
        <v>69</v>
      </c>
      <c r="Y279" s="71">
        <v>226</v>
      </c>
      <c r="Z279" s="71">
        <v>171</v>
      </c>
      <c r="AA279" s="71">
        <v>52</v>
      </c>
      <c r="AB279" s="71">
        <v>32</v>
      </c>
      <c r="AC279">
        <v>18</v>
      </c>
      <c r="AD279">
        <v>12</v>
      </c>
      <c r="AE279">
        <v>9</v>
      </c>
      <c r="AF279">
        <v>0</v>
      </c>
      <c r="AG279" s="71">
        <v>0</v>
      </c>
      <c r="AH279" s="71">
        <v>0</v>
      </c>
      <c r="AI279" s="71">
        <v>0</v>
      </c>
      <c r="AJ279" s="71">
        <v>0</v>
      </c>
      <c r="AK279" s="71">
        <v>0</v>
      </c>
      <c r="AL279" s="71">
        <v>0</v>
      </c>
      <c r="AM279" s="71">
        <v>0</v>
      </c>
      <c r="AN279" s="71">
        <v>0</v>
      </c>
      <c r="AO279" s="71">
        <v>0</v>
      </c>
      <c r="AP279" s="71">
        <v>0</v>
      </c>
      <c r="AQ279" s="71">
        <v>0</v>
      </c>
      <c r="AR279" s="71">
        <v>0</v>
      </c>
      <c r="AS279" s="71">
        <v>0</v>
      </c>
      <c r="AT279" s="71">
        <v>0</v>
      </c>
      <c r="AU279" s="71">
        <v>0</v>
      </c>
      <c r="AV279" s="71">
        <v>0</v>
      </c>
      <c r="AW279" s="71">
        <v>0</v>
      </c>
      <c r="AX279" s="71">
        <v>0</v>
      </c>
      <c r="AY279" s="71">
        <v>0</v>
      </c>
      <c r="AZ279" s="71">
        <v>0</v>
      </c>
      <c r="BA279" s="71">
        <v>0</v>
      </c>
      <c r="BB279" s="71">
        <v>0</v>
      </c>
      <c r="BC279" s="71">
        <v>0</v>
      </c>
    </row>
    <row r="280" spans="1:55" x14ac:dyDescent="0.25">
      <c r="A280" t="s">
        <v>37</v>
      </c>
      <c r="B280" s="71" t="s">
        <v>543</v>
      </c>
      <c r="C280" s="71" t="s">
        <v>164</v>
      </c>
      <c r="D280" s="71" t="s">
        <v>163</v>
      </c>
      <c r="E280" s="24">
        <v>45505</v>
      </c>
      <c r="F280" s="71" t="s">
        <v>467</v>
      </c>
      <c r="G280" s="71">
        <v>227</v>
      </c>
      <c r="H280" s="71">
        <v>87</v>
      </c>
      <c r="I280" s="71">
        <v>60</v>
      </c>
      <c r="J280" s="71">
        <v>174</v>
      </c>
      <c r="K280" s="71">
        <v>59</v>
      </c>
      <c r="L280" s="71">
        <v>27</v>
      </c>
      <c r="M280" s="71">
        <v>4</v>
      </c>
      <c r="N280">
        <v>3</v>
      </c>
      <c r="O280" s="71">
        <v>117</v>
      </c>
      <c r="P280" s="71">
        <v>127</v>
      </c>
      <c r="Q280" s="71">
        <v>88</v>
      </c>
      <c r="R280" s="71">
        <v>216</v>
      </c>
      <c r="S280" s="71">
        <v>120</v>
      </c>
      <c r="T280" s="71">
        <v>118</v>
      </c>
      <c r="U280" s="71">
        <v>110</v>
      </c>
      <c r="V280" s="71">
        <v>145</v>
      </c>
      <c r="W280" s="71">
        <v>66</v>
      </c>
      <c r="X280" s="71">
        <v>87</v>
      </c>
      <c r="Y280" s="71">
        <v>227</v>
      </c>
      <c r="Z280" s="71">
        <v>174</v>
      </c>
      <c r="AA280" s="71">
        <v>55</v>
      </c>
      <c r="AB280" s="71">
        <v>37</v>
      </c>
      <c r="AC280">
        <v>19</v>
      </c>
      <c r="AD280">
        <v>12</v>
      </c>
      <c r="AE280">
        <v>9</v>
      </c>
      <c r="AF280">
        <v>0</v>
      </c>
      <c r="AG280" s="71">
        <v>0</v>
      </c>
      <c r="AH280" s="71">
        <v>0</v>
      </c>
      <c r="AI280" s="71">
        <v>0</v>
      </c>
      <c r="AJ280" s="71">
        <v>0</v>
      </c>
      <c r="AK280" s="71">
        <v>0</v>
      </c>
      <c r="AL280" s="71">
        <v>0</v>
      </c>
      <c r="AM280" s="71">
        <v>0</v>
      </c>
      <c r="AN280" s="71">
        <v>0</v>
      </c>
      <c r="AO280" s="71">
        <v>0</v>
      </c>
      <c r="AP280" s="71">
        <v>0</v>
      </c>
      <c r="AQ280" s="71">
        <v>0</v>
      </c>
      <c r="AR280" s="71">
        <v>0</v>
      </c>
      <c r="AS280" s="71">
        <v>0</v>
      </c>
      <c r="AT280" s="71">
        <v>0</v>
      </c>
      <c r="AU280" s="71">
        <v>0</v>
      </c>
      <c r="AV280" s="71">
        <v>0</v>
      </c>
      <c r="AW280" s="71">
        <v>0</v>
      </c>
      <c r="AX280" s="71">
        <v>0</v>
      </c>
      <c r="AY280" s="71">
        <v>0</v>
      </c>
      <c r="AZ280" s="71">
        <v>0</v>
      </c>
      <c r="BA280" s="71">
        <v>0</v>
      </c>
      <c r="BB280" s="71">
        <v>0</v>
      </c>
      <c r="BC280" s="71">
        <v>0</v>
      </c>
    </row>
    <row r="281" spans="1:55" x14ac:dyDescent="0.25">
      <c r="A281" t="s">
        <v>37</v>
      </c>
      <c r="B281" s="71" t="s">
        <v>543</v>
      </c>
      <c r="C281" s="71" t="s">
        <v>164</v>
      </c>
      <c r="D281" s="71" t="s">
        <v>163</v>
      </c>
      <c r="E281" s="24">
        <v>45536</v>
      </c>
      <c r="F281" s="71" t="s">
        <v>467</v>
      </c>
      <c r="G281" s="71">
        <v>226</v>
      </c>
      <c r="H281" s="71">
        <v>107</v>
      </c>
      <c r="I281" s="71">
        <v>73</v>
      </c>
      <c r="J281" s="71">
        <v>175</v>
      </c>
      <c r="K281" s="71">
        <v>58</v>
      </c>
      <c r="L281" s="71">
        <v>31</v>
      </c>
      <c r="M281" s="71">
        <v>5</v>
      </c>
      <c r="N281">
        <v>4</v>
      </c>
      <c r="O281" s="71">
        <v>141</v>
      </c>
      <c r="P281" s="71">
        <v>147</v>
      </c>
      <c r="Q281" s="71">
        <v>110</v>
      </c>
      <c r="R281" s="71">
        <v>217</v>
      </c>
      <c r="S281" s="71">
        <v>145</v>
      </c>
      <c r="T281" s="71">
        <v>143</v>
      </c>
      <c r="U281" s="71">
        <v>134</v>
      </c>
      <c r="V281" s="71">
        <v>168</v>
      </c>
      <c r="W281" s="71">
        <v>84</v>
      </c>
      <c r="X281" s="71">
        <v>116</v>
      </c>
      <c r="Y281" s="71">
        <v>226</v>
      </c>
      <c r="Z281" s="71">
        <v>175</v>
      </c>
      <c r="AA281" s="71">
        <v>56</v>
      </c>
      <c r="AB281" s="71">
        <v>38</v>
      </c>
      <c r="AC281">
        <v>21</v>
      </c>
      <c r="AD281">
        <v>14</v>
      </c>
      <c r="AE281">
        <v>9</v>
      </c>
      <c r="AF281">
        <v>0</v>
      </c>
      <c r="AG281" s="71">
        <v>0</v>
      </c>
      <c r="AH281" s="71">
        <v>0</v>
      </c>
      <c r="AI281" s="71">
        <v>0</v>
      </c>
      <c r="AJ281" s="71">
        <v>0</v>
      </c>
      <c r="AK281" s="71">
        <v>0</v>
      </c>
      <c r="AL281" s="71">
        <v>0</v>
      </c>
      <c r="AM281" s="71">
        <v>0</v>
      </c>
      <c r="AN281" s="71">
        <v>0</v>
      </c>
      <c r="AO281" s="71">
        <v>0</v>
      </c>
      <c r="AP281" s="71">
        <v>0</v>
      </c>
      <c r="AQ281" s="71">
        <v>0</v>
      </c>
      <c r="AR281" s="71">
        <v>0</v>
      </c>
      <c r="AS281" s="71">
        <v>0</v>
      </c>
      <c r="AT281" s="71">
        <v>0</v>
      </c>
      <c r="AU281" s="71">
        <v>0</v>
      </c>
      <c r="AV281" s="71">
        <v>0</v>
      </c>
      <c r="AW281" s="71">
        <v>0</v>
      </c>
      <c r="AX281" s="71">
        <v>0</v>
      </c>
      <c r="AY281" s="71">
        <v>0</v>
      </c>
      <c r="AZ281" s="71">
        <v>0</v>
      </c>
      <c r="BA281" s="71">
        <v>0</v>
      </c>
      <c r="BB281" s="71">
        <v>0</v>
      </c>
      <c r="BC281" s="71">
        <v>0</v>
      </c>
    </row>
    <row r="282" spans="1:55" x14ac:dyDescent="0.25">
      <c r="A282" t="s">
        <v>37</v>
      </c>
      <c r="B282" s="71" t="s">
        <v>543</v>
      </c>
      <c r="C282" s="71" t="s">
        <v>164</v>
      </c>
      <c r="D282" s="71" t="s">
        <v>163</v>
      </c>
      <c r="E282" s="24">
        <v>45566</v>
      </c>
      <c r="F282" s="71" t="s">
        <v>467</v>
      </c>
      <c r="G282" s="71">
        <v>228</v>
      </c>
      <c r="H282" s="71">
        <v>126</v>
      </c>
      <c r="I282" s="71">
        <v>84</v>
      </c>
      <c r="J282" s="71">
        <v>177</v>
      </c>
      <c r="K282" s="71">
        <v>58</v>
      </c>
      <c r="L282" s="71">
        <v>42</v>
      </c>
      <c r="M282" s="71">
        <v>5</v>
      </c>
      <c r="N282">
        <v>4</v>
      </c>
      <c r="O282" s="71">
        <v>164</v>
      </c>
      <c r="P282" s="71">
        <v>163</v>
      </c>
      <c r="Q282" s="71">
        <v>129</v>
      </c>
      <c r="R282" s="71">
        <v>220</v>
      </c>
      <c r="S282" s="71">
        <v>156</v>
      </c>
      <c r="T282" s="71">
        <v>165</v>
      </c>
      <c r="U282" s="71">
        <v>157</v>
      </c>
      <c r="V282" s="71">
        <v>187</v>
      </c>
      <c r="W282" s="71">
        <v>103</v>
      </c>
      <c r="X282" s="71">
        <v>129</v>
      </c>
      <c r="Y282" s="71">
        <v>228</v>
      </c>
      <c r="Z282" s="71">
        <v>177</v>
      </c>
      <c r="AA282" s="71">
        <v>58</v>
      </c>
      <c r="AB282" s="71">
        <v>44</v>
      </c>
      <c r="AC282">
        <v>21</v>
      </c>
      <c r="AD282">
        <v>14</v>
      </c>
      <c r="AE282">
        <v>9</v>
      </c>
      <c r="AF282">
        <v>0</v>
      </c>
      <c r="AG282" s="71">
        <v>0</v>
      </c>
      <c r="AH282" s="71">
        <v>0</v>
      </c>
      <c r="AI282" s="71">
        <v>0</v>
      </c>
      <c r="AJ282" s="71">
        <v>0</v>
      </c>
      <c r="AK282" s="71">
        <v>0</v>
      </c>
      <c r="AL282" s="71">
        <v>0</v>
      </c>
      <c r="AM282" s="71">
        <v>0</v>
      </c>
      <c r="AN282" s="71">
        <v>0</v>
      </c>
      <c r="AO282" s="71">
        <v>0</v>
      </c>
      <c r="AP282" s="71">
        <v>0</v>
      </c>
      <c r="AQ282" s="71">
        <v>0</v>
      </c>
      <c r="AR282" s="71">
        <v>0</v>
      </c>
      <c r="AS282" s="71">
        <v>0</v>
      </c>
      <c r="AT282" s="71">
        <v>0</v>
      </c>
      <c r="AU282" s="71">
        <v>0</v>
      </c>
      <c r="AV282" s="71">
        <v>0</v>
      </c>
      <c r="AW282" s="71">
        <v>0</v>
      </c>
      <c r="AX282" s="71">
        <v>0</v>
      </c>
      <c r="AY282" s="71">
        <v>0</v>
      </c>
      <c r="AZ282" s="71">
        <v>0</v>
      </c>
      <c r="BA282" s="71">
        <v>0</v>
      </c>
      <c r="BB282" s="71">
        <v>0</v>
      </c>
      <c r="BC282" s="71">
        <v>0</v>
      </c>
    </row>
    <row r="283" spans="1:55" x14ac:dyDescent="0.25">
      <c r="A283" t="s">
        <v>37</v>
      </c>
      <c r="B283" s="71" t="s">
        <v>543</v>
      </c>
      <c r="C283" s="71" t="s">
        <v>132</v>
      </c>
      <c r="D283" s="71" t="s">
        <v>131</v>
      </c>
      <c r="E283" s="24">
        <v>45413</v>
      </c>
      <c r="F283" s="71" t="s">
        <v>468</v>
      </c>
      <c r="G283" s="71">
        <v>483</v>
      </c>
      <c r="H283" s="71">
        <v>60</v>
      </c>
      <c r="I283" s="71">
        <v>36</v>
      </c>
      <c r="J283" s="71">
        <v>422</v>
      </c>
      <c r="K283" s="71">
        <v>167</v>
      </c>
      <c r="L283" s="71">
        <v>30</v>
      </c>
      <c r="M283" s="71">
        <v>27</v>
      </c>
      <c r="N283">
        <v>2</v>
      </c>
      <c r="O283" s="71">
        <v>74</v>
      </c>
      <c r="P283" s="71">
        <v>97</v>
      </c>
      <c r="Q283" s="71">
        <v>68</v>
      </c>
      <c r="R283" s="71">
        <v>439</v>
      </c>
      <c r="S283" s="71">
        <v>107</v>
      </c>
      <c r="T283" s="71">
        <v>71</v>
      </c>
      <c r="U283" s="71">
        <v>62</v>
      </c>
      <c r="V283" s="71">
        <v>106</v>
      </c>
      <c r="W283" s="71">
        <v>41</v>
      </c>
      <c r="X283" s="71">
        <v>2</v>
      </c>
      <c r="Y283" s="71">
        <v>483</v>
      </c>
      <c r="Z283" s="71">
        <v>422</v>
      </c>
      <c r="AA283" s="71">
        <v>260</v>
      </c>
      <c r="AB283" s="71">
        <v>186</v>
      </c>
      <c r="AC283">
        <v>51</v>
      </c>
      <c r="AD283">
        <v>23</v>
      </c>
      <c r="AE283">
        <v>19</v>
      </c>
      <c r="AF283">
        <v>0</v>
      </c>
      <c r="AG283" s="71">
        <v>0</v>
      </c>
      <c r="AH283" s="71">
        <v>0</v>
      </c>
      <c r="AI283" s="71">
        <v>0</v>
      </c>
      <c r="AJ283" s="71">
        <v>0</v>
      </c>
      <c r="AK283" s="71">
        <v>0</v>
      </c>
      <c r="AL283" s="71">
        <v>0</v>
      </c>
      <c r="AM283" s="71">
        <v>0</v>
      </c>
      <c r="AN283" s="71">
        <v>0</v>
      </c>
      <c r="AO283" s="71">
        <v>0</v>
      </c>
      <c r="AP283" s="71">
        <v>0</v>
      </c>
      <c r="AQ283" s="71">
        <v>0</v>
      </c>
      <c r="AR283" s="71">
        <v>0</v>
      </c>
      <c r="AS283" s="71">
        <v>0</v>
      </c>
      <c r="AT283" s="71">
        <v>0</v>
      </c>
      <c r="AU283" s="71">
        <v>0</v>
      </c>
      <c r="AV283" s="71">
        <v>0</v>
      </c>
      <c r="AW283" s="71">
        <v>0</v>
      </c>
      <c r="AX283" s="71">
        <v>0</v>
      </c>
      <c r="AY283" s="71">
        <v>0</v>
      </c>
      <c r="AZ283" s="71">
        <v>0</v>
      </c>
      <c r="BA283" s="71">
        <v>0</v>
      </c>
      <c r="BB283" s="71">
        <v>0</v>
      </c>
      <c r="BC283" s="71">
        <v>0</v>
      </c>
    </row>
    <row r="284" spans="1:55" x14ac:dyDescent="0.25">
      <c r="A284" t="s">
        <v>37</v>
      </c>
      <c r="B284" s="71" t="s">
        <v>543</v>
      </c>
      <c r="C284" s="71" t="s">
        <v>132</v>
      </c>
      <c r="D284" s="71" t="s">
        <v>131</v>
      </c>
      <c r="E284" s="24">
        <v>45444</v>
      </c>
      <c r="F284" s="71" t="s">
        <v>468</v>
      </c>
      <c r="G284" s="71">
        <v>494</v>
      </c>
      <c r="H284" s="71">
        <v>139</v>
      </c>
      <c r="I284" s="71">
        <v>91</v>
      </c>
      <c r="J284" s="71">
        <v>433</v>
      </c>
      <c r="K284" s="71">
        <v>157</v>
      </c>
      <c r="L284" s="71">
        <v>51</v>
      </c>
      <c r="M284" s="71">
        <v>43</v>
      </c>
      <c r="N284">
        <v>6</v>
      </c>
      <c r="O284" s="71">
        <v>166</v>
      </c>
      <c r="P284" s="71">
        <v>183</v>
      </c>
      <c r="Q284" s="71">
        <v>157</v>
      </c>
      <c r="R284" s="71">
        <v>458</v>
      </c>
      <c r="S284" s="71">
        <v>191</v>
      </c>
      <c r="T284" s="71">
        <v>163</v>
      </c>
      <c r="U284" s="71">
        <v>147</v>
      </c>
      <c r="V284" s="71">
        <v>194</v>
      </c>
      <c r="W284" s="71">
        <v>101</v>
      </c>
      <c r="X284" s="71">
        <v>13</v>
      </c>
      <c r="Y284" s="71">
        <v>494</v>
      </c>
      <c r="Z284" s="71">
        <v>433</v>
      </c>
      <c r="AA284" s="71">
        <v>263</v>
      </c>
      <c r="AB284" s="71">
        <v>218</v>
      </c>
      <c r="AC284">
        <v>54</v>
      </c>
      <c r="AD284">
        <v>27</v>
      </c>
      <c r="AE284">
        <v>19</v>
      </c>
      <c r="AF284">
        <v>0</v>
      </c>
      <c r="AG284" s="71">
        <v>0</v>
      </c>
      <c r="AH284" s="71">
        <v>0</v>
      </c>
      <c r="AI284" s="71">
        <v>0</v>
      </c>
      <c r="AJ284" s="71">
        <v>0</v>
      </c>
      <c r="AK284" s="71">
        <v>0</v>
      </c>
      <c r="AL284" s="71">
        <v>0</v>
      </c>
      <c r="AM284" s="71">
        <v>0</v>
      </c>
      <c r="AN284" s="71">
        <v>0</v>
      </c>
      <c r="AO284" s="71">
        <v>0</v>
      </c>
      <c r="AP284" s="71">
        <v>0</v>
      </c>
      <c r="AQ284" s="71">
        <v>0</v>
      </c>
      <c r="AR284" s="71">
        <v>0</v>
      </c>
      <c r="AS284" s="71">
        <v>0</v>
      </c>
      <c r="AT284" s="71">
        <v>0</v>
      </c>
      <c r="AU284" s="71">
        <v>0</v>
      </c>
      <c r="AV284" s="71">
        <v>0</v>
      </c>
      <c r="AW284" s="71">
        <v>0</v>
      </c>
      <c r="AX284" s="71">
        <v>0</v>
      </c>
      <c r="AY284" s="71">
        <v>0</v>
      </c>
      <c r="AZ284" s="71">
        <v>0</v>
      </c>
      <c r="BA284" s="71">
        <v>0</v>
      </c>
      <c r="BB284" s="71">
        <v>0</v>
      </c>
      <c r="BC284" s="71">
        <v>0</v>
      </c>
    </row>
    <row r="285" spans="1:55" x14ac:dyDescent="0.25">
      <c r="A285" t="s">
        <v>37</v>
      </c>
      <c r="B285" s="71" t="s">
        <v>543</v>
      </c>
      <c r="C285" s="71" t="s">
        <v>132</v>
      </c>
      <c r="D285" s="71" t="s">
        <v>131</v>
      </c>
      <c r="E285" s="24">
        <v>45474</v>
      </c>
      <c r="F285" s="71" t="s">
        <v>468</v>
      </c>
      <c r="G285" s="71">
        <v>503</v>
      </c>
      <c r="H285" s="71">
        <v>199</v>
      </c>
      <c r="I285" s="71">
        <v>127</v>
      </c>
      <c r="J285" s="71">
        <v>442</v>
      </c>
      <c r="K285" s="71">
        <v>158</v>
      </c>
      <c r="L285" s="71">
        <v>71</v>
      </c>
      <c r="M285" s="71">
        <v>45</v>
      </c>
      <c r="N285">
        <v>11</v>
      </c>
      <c r="O285" s="71">
        <v>242</v>
      </c>
      <c r="P285" s="71">
        <v>251</v>
      </c>
      <c r="Q285" s="71">
        <v>215</v>
      </c>
      <c r="R285" s="71">
        <v>477</v>
      </c>
      <c r="S285" s="71">
        <v>256</v>
      </c>
      <c r="T285" s="71">
        <v>236</v>
      </c>
      <c r="U285" s="71">
        <v>216</v>
      </c>
      <c r="V285" s="71">
        <v>261</v>
      </c>
      <c r="W285" s="71">
        <v>143</v>
      </c>
      <c r="X285" s="71">
        <v>82</v>
      </c>
      <c r="Y285" s="71">
        <v>503</v>
      </c>
      <c r="Z285" s="71">
        <v>442</v>
      </c>
      <c r="AA285" s="71">
        <v>266</v>
      </c>
      <c r="AB285" s="71">
        <v>224</v>
      </c>
      <c r="AC285">
        <v>55</v>
      </c>
      <c r="AD285">
        <v>31</v>
      </c>
      <c r="AE285">
        <v>18</v>
      </c>
      <c r="AF285">
        <v>0</v>
      </c>
      <c r="AG285" s="71">
        <v>0</v>
      </c>
      <c r="AH285" s="71">
        <v>0</v>
      </c>
      <c r="AI285" s="71">
        <v>0</v>
      </c>
      <c r="AJ285" s="71">
        <v>0</v>
      </c>
      <c r="AK285" s="71">
        <v>0</v>
      </c>
      <c r="AL285" s="71">
        <v>0</v>
      </c>
      <c r="AM285" s="71">
        <v>0</v>
      </c>
      <c r="AN285" s="71">
        <v>0</v>
      </c>
      <c r="AO285" s="71">
        <v>0</v>
      </c>
      <c r="AP285" s="71">
        <v>0</v>
      </c>
      <c r="AQ285" s="71">
        <v>0</v>
      </c>
      <c r="AR285" s="71">
        <v>0</v>
      </c>
      <c r="AS285" s="71">
        <v>0</v>
      </c>
      <c r="AT285" s="71">
        <v>0</v>
      </c>
      <c r="AU285" s="71">
        <v>0</v>
      </c>
      <c r="AV285" s="71">
        <v>0</v>
      </c>
      <c r="AW285" s="71">
        <v>0</v>
      </c>
      <c r="AX285" s="71">
        <v>0</v>
      </c>
      <c r="AY285" s="71">
        <v>0</v>
      </c>
      <c r="AZ285" s="71">
        <v>0</v>
      </c>
      <c r="BA285" s="71">
        <v>0</v>
      </c>
      <c r="BB285" s="71">
        <v>0</v>
      </c>
      <c r="BC285" s="71">
        <v>0</v>
      </c>
    </row>
    <row r="286" spans="1:55" x14ac:dyDescent="0.25">
      <c r="A286" t="s">
        <v>37</v>
      </c>
      <c r="B286" s="71" t="s">
        <v>543</v>
      </c>
      <c r="C286" s="71" t="s">
        <v>132</v>
      </c>
      <c r="D286" s="71" t="s">
        <v>131</v>
      </c>
      <c r="E286" s="24">
        <v>45505</v>
      </c>
      <c r="F286" s="71" t="s">
        <v>468</v>
      </c>
      <c r="G286" s="71">
        <v>516</v>
      </c>
      <c r="H286" s="71">
        <v>252</v>
      </c>
      <c r="I286" s="71">
        <v>171</v>
      </c>
      <c r="J286" s="71">
        <v>453</v>
      </c>
      <c r="K286" s="71">
        <v>160</v>
      </c>
      <c r="L286" s="71">
        <v>87</v>
      </c>
      <c r="M286" s="71">
        <v>45</v>
      </c>
      <c r="N286">
        <v>14</v>
      </c>
      <c r="O286" s="71">
        <v>305</v>
      </c>
      <c r="P286" s="71">
        <v>300</v>
      </c>
      <c r="Q286" s="71">
        <v>270</v>
      </c>
      <c r="R286" s="71">
        <v>493</v>
      </c>
      <c r="S286" s="71">
        <v>303</v>
      </c>
      <c r="T286" s="71">
        <v>297</v>
      </c>
      <c r="U286" s="71">
        <v>275</v>
      </c>
      <c r="V286" s="71">
        <v>324</v>
      </c>
      <c r="W286" s="71">
        <v>193</v>
      </c>
      <c r="X286" s="71">
        <v>103</v>
      </c>
      <c r="Y286" s="71">
        <v>516</v>
      </c>
      <c r="Z286" s="71">
        <v>453</v>
      </c>
      <c r="AA286" s="71">
        <v>269</v>
      </c>
      <c r="AB286" s="71">
        <v>230</v>
      </c>
      <c r="AC286">
        <v>54</v>
      </c>
      <c r="AD286">
        <v>30</v>
      </c>
      <c r="AE286">
        <v>21</v>
      </c>
      <c r="AF286">
        <v>1</v>
      </c>
      <c r="AG286" s="71">
        <v>0</v>
      </c>
      <c r="AH286" s="71">
        <v>1</v>
      </c>
      <c r="AI286" s="71">
        <v>1</v>
      </c>
      <c r="AJ286" s="71">
        <v>1</v>
      </c>
      <c r="AK286" s="71">
        <v>0</v>
      </c>
      <c r="AL286" s="71">
        <v>1</v>
      </c>
      <c r="AM286" s="71">
        <v>0</v>
      </c>
      <c r="AN286" s="71">
        <v>0</v>
      </c>
      <c r="AO286" s="71">
        <v>0</v>
      </c>
      <c r="AP286" s="71">
        <v>1</v>
      </c>
      <c r="AQ286" s="71">
        <v>1</v>
      </c>
      <c r="AR286" s="71">
        <v>1</v>
      </c>
      <c r="AS286" s="71">
        <v>1</v>
      </c>
      <c r="AT286" s="71">
        <v>0</v>
      </c>
      <c r="AU286" s="71">
        <v>1</v>
      </c>
      <c r="AV286" s="71">
        <v>1</v>
      </c>
      <c r="AW286" s="71">
        <v>1</v>
      </c>
      <c r="AX286" s="71">
        <v>1</v>
      </c>
      <c r="AY286" s="71">
        <v>1</v>
      </c>
      <c r="AZ286" s="71">
        <v>1</v>
      </c>
      <c r="BA286" s="71">
        <v>1</v>
      </c>
      <c r="BB286" s="71">
        <v>1</v>
      </c>
      <c r="BC286" s="71">
        <v>1</v>
      </c>
    </row>
    <row r="287" spans="1:55" x14ac:dyDescent="0.25">
      <c r="A287" t="s">
        <v>37</v>
      </c>
      <c r="B287" s="71" t="s">
        <v>543</v>
      </c>
      <c r="C287" s="71" t="s">
        <v>132</v>
      </c>
      <c r="D287" s="71" t="s">
        <v>131</v>
      </c>
      <c r="E287" s="24">
        <v>45536</v>
      </c>
      <c r="F287" s="71" t="s">
        <v>468</v>
      </c>
      <c r="G287" s="71">
        <v>517</v>
      </c>
      <c r="H287" s="71">
        <v>281</v>
      </c>
      <c r="I287" s="71">
        <v>193</v>
      </c>
      <c r="J287" s="71">
        <v>453</v>
      </c>
      <c r="K287" s="71">
        <v>159</v>
      </c>
      <c r="L287" s="71">
        <v>91</v>
      </c>
      <c r="M287" s="71">
        <v>47</v>
      </c>
      <c r="N287">
        <v>15</v>
      </c>
      <c r="O287" s="71">
        <v>339</v>
      </c>
      <c r="P287" s="71">
        <v>327</v>
      </c>
      <c r="Q287" s="71">
        <v>294</v>
      </c>
      <c r="R287" s="71">
        <v>495</v>
      </c>
      <c r="S287" s="71">
        <v>329</v>
      </c>
      <c r="T287" s="71">
        <v>329</v>
      </c>
      <c r="U287" s="71">
        <v>307</v>
      </c>
      <c r="V287" s="71">
        <v>355</v>
      </c>
      <c r="W287" s="71">
        <v>219</v>
      </c>
      <c r="X287" s="71">
        <v>128</v>
      </c>
      <c r="Y287" s="71">
        <v>517</v>
      </c>
      <c r="Z287" s="71">
        <v>453</v>
      </c>
      <c r="AA287" s="71">
        <v>269</v>
      </c>
      <c r="AB287" s="71">
        <v>231</v>
      </c>
      <c r="AC287">
        <v>54</v>
      </c>
      <c r="AD287">
        <v>31</v>
      </c>
      <c r="AE287">
        <v>20</v>
      </c>
      <c r="AF287">
        <v>1</v>
      </c>
      <c r="AG287" s="71">
        <v>0</v>
      </c>
      <c r="AH287" s="71">
        <v>1</v>
      </c>
      <c r="AI287" s="71">
        <v>1</v>
      </c>
      <c r="AJ287" s="71">
        <v>1</v>
      </c>
      <c r="AK287" s="71">
        <v>0</v>
      </c>
      <c r="AL287" s="71">
        <v>1</v>
      </c>
      <c r="AM287" s="71">
        <v>0</v>
      </c>
      <c r="AN287" s="71">
        <v>0</v>
      </c>
      <c r="AO287" s="71">
        <v>0</v>
      </c>
      <c r="AP287" s="71">
        <v>1</v>
      </c>
      <c r="AQ287" s="71">
        <v>1</v>
      </c>
      <c r="AR287" s="71">
        <v>1</v>
      </c>
      <c r="AS287" s="71">
        <v>1</v>
      </c>
      <c r="AT287" s="71">
        <v>0</v>
      </c>
      <c r="AU287" s="71">
        <v>1</v>
      </c>
      <c r="AV287" s="71">
        <v>1</v>
      </c>
      <c r="AW287" s="71">
        <v>1</v>
      </c>
      <c r="AX287" s="71">
        <v>1</v>
      </c>
      <c r="AY287" s="71">
        <v>1</v>
      </c>
      <c r="AZ287" s="71">
        <v>1</v>
      </c>
      <c r="BA287" s="71">
        <v>1</v>
      </c>
      <c r="BB287" s="71">
        <v>1</v>
      </c>
      <c r="BC287" s="71">
        <v>1</v>
      </c>
    </row>
    <row r="288" spans="1:55" x14ac:dyDescent="0.25">
      <c r="A288" t="s">
        <v>37</v>
      </c>
      <c r="B288" s="71" t="s">
        <v>543</v>
      </c>
      <c r="C288" s="71" t="s">
        <v>132</v>
      </c>
      <c r="D288" s="71" t="s">
        <v>131</v>
      </c>
      <c r="E288" s="24">
        <v>45566</v>
      </c>
      <c r="F288" s="71" t="s">
        <v>468</v>
      </c>
      <c r="G288" s="71">
        <v>522</v>
      </c>
      <c r="H288" s="71">
        <v>313</v>
      </c>
      <c r="I288" s="71">
        <v>218</v>
      </c>
      <c r="J288" s="71">
        <v>458</v>
      </c>
      <c r="K288" s="71">
        <v>157</v>
      </c>
      <c r="L288" s="71">
        <v>92</v>
      </c>
      <c r="M288" s="71">
        <v>49</v>
      </c>
      <c r="N288">
        <v>18</v>
      </c>
      <c r="O288" s="71">
        <v>372</v>
      </c>
      <c r="P288" s="71">
        <v>363</v>
      </c>
      <c r="Q288" s="71">
        <v>321</v>
      </c>
      <c r="R288" s="71">
        <v>504</v>
      </c>
      <c r="S288" s="71">
        <v>366</v>
      </c>
      <c r="T288" s="71">
        <v>365</v>
      </c>
      <c r="U288" s="71">
        <v>343</v>
      </c>
      <c r="V288" s="71">
        <v>388</v>
      </c>
      <c r="W288" s="71">
        <v>251</v>
      </c>
      <c r="X288" s="71">
        <v>192</v>
      </c>
      <c r="Y288" s="71">
        <v>522</v>
      </c>
      <c r="Z288" s="71">
        <v>458</v>
      </c>
      <c r="AA288" s="71">
        <v>275</v>
      </c>
      <c r="AB288" s="71">
        <v>235</v>
      </c>
      <c r="AC288">
        <v>53</v>
      </c>
      <c r="AD288">
        <v>30</v>
      </c>
      <c r="AE288">
        <v>20</v>
      </c>
      <c r="AF288">
        <v>2</v>
      </c>
      <c r="AG288" s="71">
        <v>0</v>
      </c>
      <c r="AH288" s="71">
        <v>2</v>
      </c>
      <c r="AI288" s="71">
        <v>2</v>
      </c>
      <c r="AJ288" s="71">
        <v>2</v>
      </c>
      <c r="AK288" s="71">
        <v>0</v>
      </c>
      <c r="AL288" s="71">
        <v>2</v>
      </c>
      <c r="AM288" s="71">
        <v>0</v>
      </c>
      <c r="AN288" s="71">
        <v>0</v>
      </c>
      <c r="AO288" s="71">
        <v>1</v>
      </c>
      <c r="AP288" s="71">
        <v>2</v>
      </c>
      <c r="AQ288" s="71">
        <v>2</v>
      </c>
      <c r="AR288" s="71">
        <v>2</v>
      </c>
      <c r="AS288" s="71">
        <v>2</v>
      </c>
      <c r="AT288" s="71">
        <v>0</v>
      </c>
      <c r="AU288" s="71">
        <v>2</v>
      </c>
      <c r="AV288" s="71">
        <v>2</v>
      </c>
      <c r="AW288" s="71">
        <v>2</v>
      </c>
      <c r="AX288" s="71">
        <v>2</v>
      </c>
      <c r="AY288" s="71">
        <v>2</v>
      </c>
      <c r="AZ288" s="71">
        <v>2</v>
      </c>
      <c r="BA288" s="71">
        <v>1</v>
      </c>
      <c r="BB288" s="71">
        <v>2</v>
      </c>
      <c r="BC288" s="71">
        <v>2</v>
      </c>
    </row>
    <row r="289" spans="1:55" x14ac:dyDescent="0.25">
      <c r="A289" t="s">
        <v>37</v>
      </c>
      <c r="B289" s="71" t="s">
        <v>543</v>
      </c>
      <c r="C289" s="71" t="s">
        <v>176</v>
      </c>
      <c r="D289" s="71" t="s">
        <v>175</v>
      </c>
      <c r="E289" s="24">
        <v>45413</v>
      </c>
      <c r="F289" s="71" t="s">
        <v>469</v>
      </c>
      <c r="G289" s="71">
        <v>282</v>
      </c>
      <c r="H289" s="71">
        <v>31</v>
      </c>
      <c r="I289" s="71">
        <v>20</v>
      </c>
      <c r="J289" s="71">
        <v>228</v>
      </c>
      <c r="K289" s="71">
        <v>101</v>
      </c>
      <c r="L289" s="71">
        <v>17</v>
      </c>
      <c r="M289" s="71">
        <v>10</v>
      </c>
      <c r="N289">
        <v>0</v>
      </c>
      <c r="O289" s="71">
        <v>42</v>
      </c>
      <c r="P289" s="71">
        <v>38</v>
      </c>
      <c r="Q289" s="71">
        <v>13</v>
      </c>
      <c r="R289" s="71">
        <v>248</v>
      </c>
      <c r="S289" s="71">
        <v>70</v>
      </c>
      <c r="T289" s="71">
        <v>39</v>
      </c>
      <c r="U289" s="71">
        <v>33</v>
      </c>
      <c r="V289" s="71">
        <v>46</v>
      </c>
      <c r="W289" s="71">
        <v>6</v>
      </c>
      <c r="X289" s="71">
        <v>12</v>
      </c>
      <c r="Y289" s="71">
        <v>282</v>
      </c>
      <c r="Z289" s="71">
        <v>228</v>
      </c>
      <c r="AA289" s="71">
        <v>127</v>
      </c>
      <c r="AB289" s="71">
        <v>69</v>
      </c>
      <c r="AC289">
        <v>24</v>
      </c>
      <c r="AD289">
        <v>10</v>
      </c>
      <c r="AE289">
        <v>10</v>
      </c>
      <c r="AF289">
        <v>0</v>
      </c>
      <c r="AG289" s="71">
        <v>0</v>
      </c>
      <c r="AH289" s="71">
        <v>0</v>
      </c>
      <c r="AI289" s="71">
        <v>0</v>
      </c>
      <c r="AJ289" s="71">
        <v>0</v>
      </c>
      <c r="AK289" s="71">
        <v>0</v>
      </c>
      <c r="AL289" s="71">
        <v>0</v>
      </c>
      <c r="AM289" s="71">
        <v>0</v>
      </c>
      <c r="AN289" s="71">
        <v>0</v>
      </c>
      <c r="AO289" s="71">
        <v>0</v>
      </c>
      <c r="AP289" s="71">
        <v>0</v>
      </c>
      <c r="AQ289" s="71">
        <v>0</v>
      </c>
      <c r="AR289" s="71">
        <v>0</v>
      </c>
      <c r="AS289" s="71">
        <v>0</v>
      </c>
      <c r="AT289" s="71">
        <v>0</v>
      </c>
      <c r="AU289" s="71">
        <v>0</v>
      </c>
      <c r="AV289" s="71">
        <v>0</v>
      </c>
      <c r="AW289" s="71">
        <v>0</v>
      </c>
      <c r="AX289" s="71">
        <v>0</v>
      </c>
      <c r="AY289" s="71">
        <v>0</v>
      </c>
      <c r="AZ289" s="71">
        <v>0</v>
      </c>
      <c r="BA289" s="71">
        <v>0</v>
      </c>
      <c r="BB289" s="71">
        <v>0</v>
      </c>
      <c r="BC289" s="71">
        <v>0</v>
      </c>
    </row>
    <row r="290" spans="1:55" x14ac:dyDescent="0.25">
      <c r="A290" t="s">
        <v>37</v>
      </c>
      <c r="B290" s="71" t="s">
        <v>543</v>
      </c>
      <c r="C290" s="71" t="s">
        <v>176</v>
      </c>
      <c r="D290" s="71" t="s">
        <v>175</v>
      </c>
      <c r="E290" s="24">
        <v>45444</v>
      </c>
      <c r="F290" s="71" t="s">
        <v>469</v>
      </c>
      <c r="G290" s="71">
        <v>286</v>
      </c>
      <c r="H290" s="71">
        <v>68</v>
      </c>
      <c r="I290" s="71">
        <v>47</v>
      </c>
      <c r="J290" s="71">
        <v>232</v>
      </c>
      <c r="K290" s="71">
        <v>101</v>
      </c>
      <c r="L290" s="71">
        <v>26</v>
      </c>
      <c r="M290" s="71">
        <v>10</v>
      </c>
      <c r="N290">
        <v>0</v>
      </c>
      <c r="O290" s="71">
        <v>91</v>
      </c>
      <c r="P290" s="71">
        <v>53</v>
      </c>
      <c r="Q290" s="71">
        <v>49</v>
      </c>
      <c r="R290" s="71">
        <v>256</v>
      </c>
      <c r="S290" s="71">
        <v>86</v>
      </c>
      <c r="T290" s="71">
        <v>85</v>
      </c>
      <c r="U290" s="71">
        <v>76</v>
      </c>
      <c r="V290" s="71">
        <v>71</v>
      </c>
      <c r="W290" s="71">
        <v>13</v>
      </c>
      <c r="X290" s="71">
        <v>18</v>
      </c>
      <c r="Y290" s="71">
        <v>286</v>
      </c>
      <c r="Z290" s="71">
        <v>232</v>
      </c>
      <c r="AA290" s="71">
        <v>129</v>
      </c>
      <c r="AB290" s="71">
        <v>92</v>
      </c>
      <c r="AC290">
        <v>26</v>
      </c>
      <c r="AD290">
        <v>13</v>
      </c>
      <c r="AE290">
        <v>10</v>
      </c>
      <c r="AF290">
        <v>0</v>
      </c>
      <c r="AG290" s="71">
        <v>0</v>
      </c>
      <c r="AH290" s="71">
        <v>0</v>
      </c>
      <c r="AI290" s="71">
        <v>0</v>
      </c>
      <c r="AJ290" s="71">
        <v>0</v>
      </c>
      <c r="AK290" s="71">
        <v>0</v>
      </c>
      <c r="AL290" s="71">
        <v>0</v>
      </c>
      <c r="AM290" s="71">
        <v>0</v>
      </c>
      <c r="AN290" s="71">
        <v>0</v>
      </c>
      <c r="AO290" s="71">
        <v>0</v>
      </c>
      <c r="AP290" s="71">
        <v>0</v>
      </c>
      <c r="AQ290" s="71">
        <v>0</v>
      </c>
      <c r="AR290" s="71">
        <v>0</v>
      </c>
      <c r="AS290" s="71">
        <v>0</v>
      </c>
      <c r="AT290" s="71">
        <v>0</v>
      </c>
      <c r="AU290" s="71">
        <v>0</v>
      </c>
      <c r="AV290" s="71">
        <v>0</v>
      </c>
      <c r="AW290" s="71">
        <v>0</v>
      </c>
      <c r="AX290" s="71">
        <v>0</v>
      </c>
      <c r="AY290" s="71">
        <v>0</v>
      </c>
      <c r="AZ290" s="71">
        <v>0</v>
      </c>
      <c r="BA290" s="71">
        <v>0</v>
      </c>
      <c r="BB290" s="71">
        <v>0</v>
      </c>
      <c r="BC290" s="71">
        <v>0</v>
      </c>
    </row>
    <row r="291" spans="1:55" x14ac:dyDescent="0.25">
      <c r="A291" t="s">
        <v>37</v>
      </c>
      <c r="B291" s="71" t="s">
        <v>543</v>
      </c>
      <c r="C291" s="71" t="s">
        <v>176</v>
      </c>
      <c r="D291" s="71" t="s">
        <v>175</v>
      </c>
      <c r="E291" s="24">
        <v>45474</v>
      </c>
      <c r="F291" s="71" t="s">
        <v>469</v>
      </c>
      <c r="G291" s="71">
        <v>284</v>
      </c>
      <c r="H291" s="71">
        <v>92</v>
      </c>
      <c r="I291" s="71">
        <v>66</v>
      </c>
      <c r="J291" s="71">
        <v>231</v>
      </c>
      <c r="K291" s="71">
        <v>100</v>
      </c>
      <c r="L291" s="71">
        <v>32</v>
      </c>
      <c r="M291" s="71">
        <v>10</v>
      </c>
      <c r="N291">
        <v>0</v>
      </c>
      <c r="O291" s="71">
        <v>120</v>
      </c>
      <c r="P291" s="71">
        <v>72</v>
      </c>
      <c r="Q291" s="71">
        <v>77</v>
      </c>
      <c r="R291" s="71">
        <v>256</v>
      </c>
      <c r="S291" s="71">
        <v>101</v>
      </c>
      <c r="T291" s="71">
        <v>113</v>
      </c>
      <c r="U291" s="71">
        <v>105</v>
      </c>
      <c r="V291" s="71">
        <v>91</v>
      </c>
      <c r="W291" s="71">
        <v>18</v>
      </c>
      <c r="X291" s="71">
        <v>39</v>
      </c>
      <c r="Y291" s="71">
        <v>284</v>
      </c>
      <c r="Z291" s="71">
        <v>231</v>
      </c>
      <c r="AA291" s="71">
        <v>130</v>
      </c>
      <c r="AB291" s="71">
        <v>97</v>
      </c>
      <c r="AC291">
        <v>26</v>
      </c>
      <c r="AD291">
        <v>13</v>
      </c>
      <c r="AE291">
        <v>8</v>
      </c>
      <c r="AF291">
        <v>0</v>
      </c>
      <c r="AG291" s="71">
        <v>0</v>
      </c>
      <c r="AH291" s="71">
        <v>0</v>
      </c>
      <c r="AI291" s="71">
        <v>0</v>
      </c>
      <c r="AJ291" s="71">
        <v>0</v>
      </c>
      <c r="AK291" s="71">
        <v>0</v>
      </c>
      <c r="AL291" s="71">
        <v>0</v>
      </c>
      <c r="AM291" s="71">
        <v>0</v>
      </c>
      <c r="AN291" s="71">
        <v>0</v>
      </c>
      <c r="AO291" s="71">
        <v>0</v>
      </c>
      <c r="AP291" s="71">
        <v>0</v>
      </c>
      <c r="AQ291" s="71">
        <v>0</v>
      </c>
      <c r="AR291" s="71">
        <v>0</v>
      </c>
      <c r="AS291" s="71">
        <v>0</v>
      </c>
      <c r="AT291" s="71">
        <v>0</v>
      </c>
      <c r="AU291" s="71">
        <v>0</v>
      </c>
      <c r="AV291" s="71">
        <v>0</v>
      </c>
      <c r="AW291" s="71">
        <v>0</v>
      </c>
      <c r="AX291" s="71">
        <v>0</v>
      </c>
      <c r="AY291" s="71">
        <v>0</v>
      </c>
      <c r="AZ291" s="71">
        <v>0</v>
      </c>
      <c r="BA291" s="71">
        <v>0</v>
      </c>
      <c r="BB291" s="71">
        <v>0</v>
      </c>
      <c r="BC291" s="71">
        <v>0</v>
      </c>
    </row>
    <row r="292" spans="1:55" x14ac:dyDescent="0.25">
      <c r="A292" t="s">
        <v>37</v>
      </c>
      <c r="B292" s="71" t="s">
        <v>543</v>
      </c>
      <c r="C292" s="71" t="s">
        <v>176</v>
      </c>
      <c r="D292" s="71" t="s">
        <v>175</v>
      </c>
      <c r="E292" s="24">
        <v>45505</v>
      </c>
      <c r="F292" s="71" t="s">
        <v>469</v>
      </c>
      <c r="G292" s="71">
        <v>287</v>
      </c>
      <c r="H292" s="71">
        <v>110</v>
      </c>
      <c r="I292" s="71">
        <v>80</v>
      </c>
      <c r="J292" s="71">
        <v>233</v>
      </c>
      <c r="K292" s="71">
        <v>101</v>
      </c>
      <c r="L292" s="71">
        <v>39</v>
      </c>
      <c r="M292" s="71">
        <v>10</v>
      </c>
      <c r="N292">
        <v>0</v>
      </c>
      <c r="O292" s="71">
        <v>148</v>
      </c>
      <c r="P292" s="71">
        <v>94</v>
      </c>
      <c r="Q292" s="71">
        <v>90</v>
      </c>
      <c r="R292" s="71">
        <v>263</v>
      </c>
      <c r="S292" s="71">
        <v>121</v>
      </c>
      <c r="T292" s="71">
        <v>138</v>
      </c>
      <c r="U292" s="71">
        <v>129</v>
      </c>
      <c r="V292" s="71">
        <v>108</v>
      </c>
      <c r="W292" s="71">
        <v>37</v>
      </c>
      <c r="X292" s="71">
        <v>54</v>
      </c>
      <c r="Y292" s="71">
        <v>287</v>
      </c>
      <c r="Z292" s="71">
        <v>233</v>
      </c>
      <c r="AA292" s="71">
        <v>128</v>
      </c>
      <c r="AB292" s="71">
        <v>99</v>
      </c>
      <c r="AC292">
        <v>28</v>
      </c>
      <c r="AD292">
        <v>15</v>
      </c>
      <c r="AE292">
        <v>9</v>
      </c>
      <c r="AF292">
        <v>0</v>
      </c>
      <c r="AG292" s="71">
        <v>0</v>
      </c>
      <c r="AH292" s="71">
        <v>0</v>
      </c>
      <c r="AI292" s="71">
        <v>0</v>
      </c>
      <c r="AJ292" s="71">
        <v>0</v>
      </c>
      <c r="AK292" s="71">
        <v>0</v>
      </c>
      <c r="AL292" s="71">
        <v>0</v>
      </c>
      <c r="AM292" s="71">
        <v>0</v>
      </c>
      <c r="AN292" s="71">
        <v>0</v>
      </c>
      <c r="AO292" s="71">
        <v>0</v>
      </c>
      <c r="AP292" s="71">
        <v>0</v>
      </c>
      <c r="AQ292" s="71">
        <v>0</v>
      </c>
      <c r="AR292" s="71">
        <v>0</v>
      </c>
      <c r="AS292" s="71">
        <v>0</v>
      </c>
      <c r="AT292" s="71">
        <v>0</v>
      </c>
      <c r="AU292" s="71">
        <v>0</v>
      </c>
      <c r="AV292" s="71">
        <v>0</v>
      </c>
      <c r="AW292" s="71">
        <v>0</v>
      </c>
      <c r="AX292" s="71">
        <v>0</v>
      </c>
      <c r="AY292" s="71">
        <v>0</v>
      </c>
      <c r="AZ292" s="71">
        <v>0</v>
      </c>
      <c r="BA292" s="71">
        <v>0</v>
      </c>
      <c r="BB292" s="71">
        <v>0</v>
      </c>
      <c r="BC292" s="71">
        <v>0</v>
      </c>
    </row>
    <row r="293" spans="1:55" x14ac:dyDescent="0.25">
      <c r="A293" t="s">
        <v>37</v>
      </c>
      <c r="B293" s="71" t="s">
        <v>543</v>
      </c>
      <c r="C293" s="71" t="s">
        <v>176</v>
      </c>
      <c r="D293" s="71" t="s">
        <v>175</v>
      </c>
      <c r="E293" s="24">
        <v>45536</v>
      </c>
      <c r="F293" s="71" t="s">
        <v>469</v>
      </c>
      <c r="G293" s="71">
        <v>289</v>
      </c>
      <c r="H293" s="71">
        <v>132</v>
      </c>
      <c r="I293" s="71">
        <v>96</v>
      </c>
      <c r="J293" s="71">
        <v>235</v>
      </c>
      <c r="K293" s="71">
        <v>102</v>
      </c>
      <c r="L293" s="71">
        <v>46</v>
      </c>
      <c r="M293" s="71">
        <v>11</v>
      </c>
      <c r="N293">
        <v>0</v>
      </c>
      <c r="O293" s="71">
        <v>175</v>
      </c>
      <c r="P293" s="71">
        <v>108</v>
      </c>
      <c r="Q293" s="71">
        <v>97</v>
      </c>
      <c r="R293" s="71">
        <v>264</v>
      </c>
      <c r="S293" s="71">
        <v>131</v>
      </c>
      <c r="T293" s="71">
        <v>166</v>
      </c>
      <c r="U293" s="71">
        <v>155</v>
      </c>
      <c r="V293" s="71">
        <v>128</v>
      </c>
      <c r="W293" s="71">
        <v>48</v>
      </c>
      <c r="X293" s="71">
        <v>61</v>
      </c>
      <c r="Y293" s="71">
        <v>289</v>
      </c>
      <c r="Z293" s="71">
        <v>235</v>
      </c>
      <c r="AA293" s="71">
        <v>130</v>
      </c>
      <c r="AB293" s="71">
        <v>103</v>
      </c>
      <c r="AC293">
        <v>28</v>
      </c>
      <c r="AD293">
        <v>15</v>
      </c>
      <c r="AE293">
        <v>9</v>
      </c>
      <c r="AF293">
        <v>0</v>
      </c>
      <c r="AG293" s="71">
        <v>0</v>
      </c>
      <c r="AH293" s="71">
        <v>0</v>
      </c>
      <c r="AI293" s="71">
        <v>0</v>
      </c>
      <c r="AJ293" s="71">
        <v>0</v>
      </c>
      <c r="AK293" s="71">
        <v>0</v>
      </c>
      <c r="AL293" s="71">
        <v>0</v>
      </c>
      <c r="AM293" s="71">
        <v>0</v>
      </c>
      <c r="AN293" s="71">
        <v>0</v>
      </c>
      <c r="AO293" s="71">
        <v>0</v>
      </c>
      <c r="AP293" s="71">
        <v>0</v>
      </c>
      <c r="AQ293" s="71">
        <v>0</v>
      </c>
      <c r="AR293" s="71">
        <v>0</v>
      </c>
      <c r="AS293" s="71">
        <v>0</v>
      </c>
      <c r="AT293" s="71">
        <v>0</v>
      </c>
      <c r="AU293" s="71">
        <v>0</v>
      </c>
      <c r="AV293" s="71">
        <v>0</v>
      </c>
      <c r="AW293" s="71">
        <v>0</v>
      </c>
      <c r="AX293" s="71">
        <v>0</v>
      </c>
      <c r="AY293" s="71">
        <v>0</v>
      </c>
      <c r="AZ293" s="71">
        <v>0</v>
      </c>
      <c r="BA293" s="71">
        <v>0</v>
      </c>
      <c r="BB293" s="71">
        <v>0</v>
      </c>
      <c r="BC293" s="71">
        <v>0</v>
      </c>
    </row>
    <row r="294" spans="1:55" x14ac:dyDescent="0.25">
      <c r="A294" t="s">
        <v>37</v>
      </c>
      <c r="B294" s="71" t="s">
        <v>543</v>
      </c>
      <c r="C294" s="71" t="s">
        <v>176</v>
      </c>
      <c r="D294" s="71" t="s">
        <v>175</v>
      </c>
      <c r="E294" s="24">
        <v>45566</v>
      </c>
      <c r="F294" s="71" t="s">
        <v>469</v>
      </c>
      <c r="G294" s="71">
        <v>292</v>
      </c>
      <c r="H294" s="71">
        <v>144</v>
      </c>
      <c r="I294" s="71">
        <v>104</v>
      </c>
      <c r="J294" s="71">
        <v>239</v>
      </c>
      <c r="K294" s="71">
        <v>104</v>
      </c>
      <c r="L294" s="71">
        <v>49</v>
      </c>
      <c r="M294" s="71">
        <v>11</v>
      </c>
      <c r="N294">
        <v>1</v>
      </c>
      <c r="O294" s="71">
        <v>189</v>
      </c>
      <c r="P294" s="71">
        <v>122</v>
      </c>
      <c r="Q294" s="71">
        <v>105</v>
      </c>
      <c r="R294" s="71">
        <v>270</v>
      </c>
      <c r="S294" s="71">
        <v>146</v>
      </c>
      <c r="T294" s="71">
        <v>181</v>
      </c>
      <c r="U294" s="71">
        <v>170</v>
      </c>
      <c r="V294" s="71">
        <v>144</v>
      </c>
      <c r="W294" s="71">
        <v>62</v>
      </c>
      <c r="X294" s="71">
        <v>64</v>
      </c>
      <c r="Y294" s="71">
        <v>292</v>
      </c>
      <c r="Z294" s="71">
        <v>239</v>
      </c>
      <c r="AA294" s="71">
        <v>132</v>
      </c>
      <c r="AB294" s="71">
        <v>107</v>
      </c>
      <c r="AC294">
        <v>28</v>
      </c>
      <c r="AD294">
        <v>16</v>
      </c>
      <c r="AE294">
        <v>9</v>
      </c>
      <c r="AF294">
        <v>0</v>
      </c>
      <c r="AG294" s="71">
        <v>0</v>
      </c>
      <c r="AH294" s="71">
        <v>0</v>
      </c>
      <c r="AI294" s="71">
        <v>0</v>
      </c>
      <c r="AJ294" s="71">
        <v>0</v>
      </c>
      <c r="AK294" s="71">
        <v>0</v>
      </c>
      <c r="AL294" s="71">
        <v>0</v>
      </c>
      <c r="AM294" s="71">
        <v>0</v>
      </c>
      <c r="AN294" s="71">
        <v>0</v>
      </c>
      <c r="AO294" s="71">
        <v>0</v>
      </c>
      <c r="AP294" s="71">
        <v>0</v>
      </c>
      <c r="AQ294" s="71">
        <v>0</v>
      </c>
      <c r="AR294" s="71">
        <v>0</v>
      </c>
      <c r="AS294" s="71">
        <v>0</v>
      </c>
      <c r="AT294" s="71">
        <v>0</v>
      </c>
      <c r="AU294" s="71">
        <v>0</v>
      </c>
      <c r="AV294" s="71">
        <v>0</v>
      </c>
      <c r="AW294" s="71">
        <v>0</v>
      </c>
      <c r="AX294" s="71">
        <v>0</v>
      </c>
      <c r="AY294" s="71">
        <v>0</v>
      </c>
      <c r="AZ294" s="71">
        <v>0</v>
      </c>
      <c r="BA294" s="71">
        <v>0</v>
      </c>
      <c r="BB294" s="71">
        <v>0</v>
      </c>
      <c r="BC294" s="71">
        <v>0</v>
      </c>
    </row>
    <row r="295" spans="1:55" x14ac:dyDescent="0.25">
      <c r="A295" t="s">
        <v>37</v>
      </c>
      <c r="B295" s="71" t="s">
        <v>543</v>
      </c>
      <c r="C295" s="71" t="s">
        <v>194</v>
      </c>
      <c r="D295" s="71" t="s">
        <v>193</v>
      </c>
      <c r="E295" s="24">
        <v>45413</v>
      </c>
      <c r="F295" s="71" t="s">
        <v>470</v>
      </c>
      <c r="G295" s="71">
        <v>339</v>
      </c>
      <c r="H295" s="71">
        <v>48</v>
      </c>
      <c r="I295" s="71">
        <v>25</v>
      </c>
      <c r="J295" s="71">
        <v>318</v>
      </c>
      <c r="K295" s="71">
        <v>134</v>
      </c>
      <c r="L295" s="71">
        <v>18</v>
      </c>
      <c r="M295" s="71">
        <v>25</v>
      </c>
      <c r="N295">
        <v>1</v>
      </c>
      <c r="O295" s="71">
        <v>45</v>
      </c>
      <c r="P295" s="71">
        <v>33</v>
      </c>
      <c r="Q295" s="71">
        <v>24</v>
      </c>
      <c r="R295" s="71">
        <v>322</v>
      </c>
      <c r="S295" s="71">
        <v>51</v>
      </c>
      <c r="T295" s="71">
        <v>56</v>
      </c>
      <c r="U295" s="71">
        <v>39</v>
      </c>
      <c r="V295" s="71">
        <v>59</v>
      </c>
      <c r="W295" s="71">
        <v>2</v>
      </c>
      <c r="X295" s="71">
        <v>25</v>
      </c>
      <c r="Y295" s="71">
        <v>339</v>
      </c>
      <c r="Z295" s="71">
        <v>318</v>
      </c>
      <c r="AA295" s="71">
        <v>132</v>
      </c>
      <c r="AB295" s="71">
        <v>50</v>
      </c>
      <c r="AC295">
        <v>46</v>
      </c>
      <c r="AD295">
        <v>17</v>
      </c>
      <c r="AE295">
        <v>29</v>
      </c>
      <c r="AF295">
        <v>0</v>
      </c>
      <c r="AG295" s="71">
        <v>0</v>
      </c>
      <c r="AH295" s="71">
        <v>0</v>
      </c>
      <c r="AI295" s="71">
        <v>0</v>
      </c>
      <c r="AJ295" s="71">
        <v>0</v>
      </c>
      <c r="AK295" s="71">
        <v>0</v>
      </c>
      <c r="AL295" s="71">
        <v>0</v>
      </c>
      <c r="AM295" s="71">
        <v>0</v>
      </c>
      <c r="AN295" s="71">
        <v>0</v>
      </c>
      <c r="AO295" s="71">
        <v>0</v>
      </c>
      <c r="AP295" s="71">
        <v>0</v>
      </c>
      <c r="AQ295" s="71">
        <v>0</v>
      </c>
      <c r="AR295" s="71">
        <v>0</v>
      </c>
      <c r="AS295" s="71">
        <v>0</v>
      </c>
      <c r="AT295" s="71">
        <v>0</v>
      </c>
      <c r="AU295" s="71">
        <v>0</v>
      </c>
      <c r="AV295" s="71">
        <v>0</v>
      </c>
      <c r="AW295" s="71">
        <v>0</v>
      </c>
      <c r="AX295" s="71">
        <v>0</v>
      </c>
      <c r="AY295" s="71">
        <v>0</v>
      </c>
      <c r="AZ295" s="71">
        <v>0</v>
      </c>
      <c r="BA295" s="71">
        <v>0</v>
      </c>
      <c r="BB295" s="71">
        <v>0</v>
      </c>
      <c r="BC295" s="71">
        <v>0</v>
      </c>
    </row>
    <row r="296" spans="1:55" x14ac:dyDescent="0.25">
      <c r="A296" t="s">
        <v>37</v>
      </c>
      <c r="B296" s="71" t="s">
        <v>543</v>
      </c>
      <c r="C296" s="71" t="s">
        <v>194</v>
      </c>
      <c r="D296" s="71" t="s">
        <v>193</v>
      </c>
      <c r="E296" s="24">
        <v>45444</v>
      </c>
      <c r="F296" s="71" t="s">
        <v>470</v>
      </c>
      <c r="G296" s="71">
        <v>352</v>
      </c>
      <c r="H296" s="71">
        <v>93</v>
      </c>
      <c r="I296" s="71">
        <v>54</v>
      </c>
      <c r="J296" s="71">
        <v>331</v>
      </c>
      <c r="K296" s="71">
        <v>140</v>
      </c>
      <c r="L296" s="71">
        <v>61</v>
      </c>
      <c r="M296" s="71">
        <v>25</v>
      </c>
      <c r="N296">
        <v>3</v>
      </c>
      <c r="O296" s="71">
        <v>88</v>
      </c>
      <c r="P296" s="71">
        <v>67</v>
      </c>
      <c r="Q296" s="71">
        <v>44</v>
      </c>
      <c r="R296" s="71">
        <v>334</v>
      </c>
      <c r="S296" s="71">
        <v>64</v>
      </c>
      <c r="T296" s="71">
        <v>103</v>
      </c>
      <c r="U296" s="71">
        <v>68</v>
      </c>
      <c r="V296" s="71">
        <v>187</v>
      </c>
      <c r="W296" s="71">
        <v>7</v>
      </c>
      <c r="X296" s="71">
        <v>44</v>
      </c>
      <c r="Y296" s="71">
        <v>352</v>
      </c>
      <c r="Z296" s="71">
        <v>331</v>
      </c>
      <c r="AA296" s="71">
        <v>137</v>
      </c>
      <c r="AB296" s="71">
        <v>82</v>
      </c>
      <c r="AC296">
        <v>46</v>
      </c>
      <c r="AD296">
        <v>27</v>
      </c>
      <c r="AE296">
        <v>27</v>
      </c>
      <c r="AF296">
        <v>0</v>
      </c>
      <c r="AG296" s="71">
        <v>0</v>
      </c>
      <c r="AH296" s="71">
        <v>0</v>
      </c>
      <c r="AI296" s="71">
        <v>0</v>
      </c>
      <c r="AJ296" s="71">
        <v>0</v>
      </c>
      <c r="AK296" s="71">
        <v>0</v>
      </c>
      <c r="AL296" s="71">
        <v>0</v>
      </c>
      <c r="AM296" s="71">
        <v>0</v>
      </c>
      <c r="AN296" s="71">
        <v>0</v>
      </c>
      <c r="AO296" s="71">
        <v>0</v>
      </c>
      <c r="AP296" s="71">
        <v>0</v>
      </c>
      <c r="AQ296" s="71">
        <v>0</v>
      </c>
      <c r="AR296" s="71">
        <v>0</v>
      </c>
      <c r="AS296" s="71">
        <v>0</v>
      </c>
      <c r="AT296" s="71">
        <v>0</v>
      </c>
      <c r="AU296" s="71">
        <v>0</v>
      </c>
      <c r="AV296" s="71">
        <v>0</v>
      </c>
      <c r="AW296" s="71">
        <v>0</v>
      </c>
      <c r="AX296" s="71">
        <v>0</v>
      </c>
      <c r="AY296" s="71">
        <v>0</v>
      </c>
      <c r="AZ296" s="71">
        <v>0</v>
      </c>
      <c r="BA296" s="71">
        <v>0</v>
      </c>
      <c r="BB296" s="71">
        <v>0</v>
      </c>
      <c r="BC296" s="71">
        <v>0</v>
      </c>
    </row>
    <row r="297" spans="1:55" x14ac:dyDescent="0.25">
      <c r="A297" t="s">
        <v>37</v>
      </c>
      <c r="B297" s="71" t="s">
        <v>543</v>
      </c>
      <c r="C297" s="71" t="s">
        <v>194</v>
      </c>
      <c r="D297" s="71" t="s">
        <v>193</v>
      </c>
      <c r="E297" s="24">
        <v>45474</v>
      </c>
      <c r="F297" s="71" t="s">
        <v>470</v>
      </c>
      <c r="G297" s="71">
        <v>356</v>
      </c>
      <c r="H297" s="71">
        <v>138</v>
      </c>
      <c r="I297" s="71">
        <v>83</v>
      </c>
      <c r="J297" s="71">
        <v>334</v>
      </c>
      <c r="K297" s="71">
        <v>144</v>
      </c>
      <c r="L297" s="71">
        <v>70</v>
      </c>
      <c r="M297" s="71">
        <v>24</v>
      </c>
      <c r="N297">
        <v>4</v>
      </c>
      <c r="O297" s="71">
        <v>130</v>
      </c>
      <c r="P297" s="71">
        <v>91</v>
      </c>
      <c r="Q297" s="71">
        <v>70</v>
      </c>
      <c r="R297" s="71">
        <v>344</v>
      </c>
      <c r="S297" s="71">
        <v>78</v>
      </c>
      <c r="T297" s="71">
        <v>149</v>
      </c>
      <c r="U297" s="71">
        <v>106</v>
      </c>
      <c r="V297" s="71">
        <v>210</v>
      </c>
      <c r="W297" s="71">
        <v>21</v>
      </c>
      <c r="X297" s="71">
        <v>70</v>
      </c>
      <c r="Y297" s="71">
        <v>356</v>
      </c>
      <c r="Z297" s="71">
        <v>334</v>
      </c>
      <c r="AA297" s="71">
        <v>139</v>
      </c>
      <c r="AB297" s="71">
        <v>93</v>
      </c>
      <c r="AC297">
        <v>47</v>
      </c>
      <c r="AD297">
        <v>28</v>
      </c>
      <c r="AE297">
        <v>28</v>
      </c>
      <c r="AF297">
        <v>0</v>
      </c>
      <c r="AG297" s="71">
        <v>0</v>
      </c>
      <c r="AH297" s="71">
        <v>0</v>
      </c>
      <c r="AI297" s="71">
        <v>0</v>
      </c>
      <c r="AJ297" s="71">
        <v>0</v>
      </c>
      <c r="AK297" s="71">
        <v>0</v>
      </c>
      <c r="AL297" s="71">
        <v>0</v>
      </c>
      <c r="AM297" s="71">
        <v>0</v>
      </c>
      <c r="AN297" s="71">
        <v>0</v>
      </c>
      <c r="AO297" s="71">
        <v>0</v>
      </c>
      <c r="AP297" s="71">
        <v>0</v>
      </c>
      <c r="AQ297" s="71">
        <v>0</v>
      </c>
      <c r="AR297" s="71">
        <v>0</v>
      </c>
      <c r="AS297" s="71">
        <v>0</v>
      </c>
      <c r="AT297" s="71">
        <v>0</v>
      </c>
      <c r="AU297" s="71">
        <v>0</v>
      </c>
      <c r="AV297" s="71">
        <v>0</v>
      </c>
      <c r="AW297" s="71">
        <v>0</v>
      </c>
      <c r="AX297" s="71">
        <v>0</v>
      </c>
      <c r="AY297" s="71">
        <v>0</v>
      </c>
      <c r="AZ297" s="71">
        <v>0</v>
      </c>
      <c r="BA297" s="71">
        <v>0</v>
      </c>
      <c r="BB297" s="71">
        <v>0</v>
      </c>
      <c r="BC297" s="71">
        <v>0</v>
      </c>
    </row>
    <row r="298" spans="1:55" x14ac:dyDescent="0.25">
      <c r="A298" t="s">
        <v>37</v>
      </c>
      <c r="B298" s="71" t="s">
        <v>543</v>
      </c>
      <c r="C298" s="71" t="s">
        <v>194</v>
      </c>
      <c r="D298" s="71" t="s">
        <v>193</v>
      </c>
      <c r="E298" s="24">
        <v>45505</v>
      </c>
      <c r="F298" s="71" t="s">
        <v>470</v>
      </c>
      <c r="G298" s="71">
        <v>364</v>
      </c>
      <c r="H298" s="71">
        <v>173</v>
      </c>
      <c r="I298" s="71">
        <v>107</v>
      </c>
      <c r="J298" s="71">
        <v>342</v>
      </c>
      <c r="K298" s="71">
        <v>145</v>
      </c>
      <c r="L298" s="71">
        <v>83</v>
      </c>
      <c r="M298" s="71">
        <v>25</v>
      </c>
      <c r="N298">
        <v>5</v>
      </c>
      <c r="O298" s="71">
        <v>173</v>
      </c>
      <c r="P298" s="71">
        <v>117</v>
      </c>
      <c r="Q298" s="71">
        <v>124</v>
      </c>
      <c r="R298" s="71">
        <v>352</v>
      </c>
      <c r="S298" s="71">
        <v>94</v>
      </c>
      <c r="T298" s="71">
        <v>187</v>
      </c>
      <c r="U298" s="71">
        <v>149</v>
      </c>
      <c r="V298" s="71">
        <v>263</v>
      </c>
      <c r="W298" s="71">
        <v>36</v>
      </c>
      <c r="X298" s="71">
        <v>84</v>
      </c>
      <c r="Y298" s="71">
        <v>364</v>
      </c>
      <c r="Z298" s="71">
        <v>342</v>
      </c>
      <c r="AA298" s="71">
        <v>145</v>
      </c>
      <c r="AB298" s="71">
        <v>99</v>
      </c>
      <c r="AC298">
        <v>48</v>
      </c>
      <c r="AD298">
        <v>29</v>
      </c>
      <c r="AE298">
        <v>28</v>
      </c>
      <c r="AF298">
        <v>0</v>
      </c>
      <c r="AG298" s="71">
        <v>0</v>
      </c>
      <c r="AH298" s="71">
        <v>0</v>
      </c>
      <c r="AI298" s="71">
        <v>0</v>
      </c>
      <c r="AJ298" s="71">
        <v>0</v>
      </c>
      <c r="AK298" s="71">
        <v>0</v>
      </c>
      <c r="AL298" s="71">
        <v>0</v>
      </c>
      <c r="AM298" s="71">
        <v>0</v>
      </c>
      <c r="AN298" s="71">
        <v>0</v>
      </c>
      <c r="AO298" s="71">
        <v>0</v>
      </c>
      <c r="AP298" s="71">
        <v>0</v>
      </c>
      <c r="AQ298" s="71">
        <v>0</v>
      </c>
      <c r="AR298" s="71">
        <v>0</v>
      </c>
      <c r="AS298" s="71">
        <v>0</v>
      </c>
      <c r="AT298" s="71">
        <v>0</v>
      </c>
      <c r="AU298" s="71">
        <v>0</v>
      </c>
      <c r="AV298" s="71">
        <v>0</v>
      </c>
      <c r="AW298" s="71">
        <v>0</v>
      </c>
      <c r="AX298" s="71">
        <v>0</v>
      </c>
      <c r="AY298" s="71">
        <v>0</v>
      </c>
      <c r="AZ298" s="71">
        <v>0</v>
      </c>
      <c r="BA298" s="71">
        <v>0</v>
      </c>
      <c r="BB298" s="71">
        <v>0</v>
      </c>
      <c r="BC298" s="71">
        <v>0</v>
      </c>
    </row>
    <row r="299" spans="1:55" x14ac:dyDescent="0.25">
      <c r="A299" t="s">
        <v>37</v>
      </c>
      <c r="B299" s="71" t="s">
        <v>543</v>
      </c>
      <c r="C299" s="71" t="s">
        <v>194</v>
      </c>
      <c r="D299" s="71" t="s">
        <v>193</v>
      </c>
      <c r="E299" s="24">
        <v>45536</v>
      </c>
      <c r="F299" s="71" t="s">
        <v>470</v>
      </c>
      <c r="G299" s="71">
        <v>367</v>
      </c>
      <c r="H299" s="71">
        <v>223</v>
      </c>
      <c r="I299" s="71">
        <v>133</v>
      </c>
      <c r="J299" s="71">
        <v>345</v>
      </c>
      <c r="K299" s="71">
        <v>150</v>
      </c>
      <c r="L299" s="71">
        <v>93</v>
      </c>
      <c r="M299" s="71">
        <v>25</v>
      </c>
      <c r="N299">
        <v>3</v>
      </c>
      <c r="O299" s="71">
        <v>222</v>
      </c>
      <c r="P299" s="71">
        <v>204</v>
      </c>
      <c r="Q299" s="71">
        <v>183</v>
      </c>
      <c r="R299" s="71">
        <v>356</v>
      </c>
      <c r="S299" s="71">
        <v>204</v>
      </c>
      <c r="T299" s="71">
        <v>239</v>
      </c>
      <c r="U299" s="71">
        <v>201</v>
      </c>
      <c r="V299" s="71">
        <v>295</v>
      </c>
      <c r="W299" s="71">
        <v>101</v>
      </c>
      <c r="X299" s="71">
        <v>118</v>
      </c>
      <c r="Y299" s="71">
        <v>367</v>
      </c>
      <c r="Z299" s="71">
        <v>345</v>
      </c>
      <c r="AA299" s="71">
        <v>151</v>
      </c>
      <c r="AB299" s="71">
        <v>109</v>
      </c>
      <c r="AC299">
        <v>49</v>
      </c>
      <c r="AD299">
        <v>30</v>
      </c>
      <c r="AE299">
        <v>29</v>
      </c>
      <c r="AF299">
        <v>0</v>
      </c>
      <c r="AG299" s="71">
        <v>0</v>
      </c>
      <c r="AH299" s="71">
        <v>0</v>
      </c>
      <c r="AI299" s="71">
        <v>0</v>
      </c>
      <c r="AJ299" s="71">
        <v>0</v>
      </c>
      <c r="AK299" s="71">
        <v>0</v>
      </c>
      <c r="AL299" s="71">
        <v>0</v>
      </c>
      <c r="AM299" s="71">
        <v>0</v>
      </c>
      <c r="AN299" s="71">
        <v>0</v>
      </c>
      <c r="AO299" s="71">
        <v>0</v>
      </c>
      <c r="AP299" s="71">
        <v>0</v>
      </c>
      <c r="AQ299" s="71">
        <v>0</v>
      </c>
      <c r="AR299" s="71">
        <v>0</v>
      </c>
      <c r="AS299" s="71">
        <v>0</v>
      </c>
      <c r="AT299" s="71">
        <v>0</v>
      </c>
      <c r="AU299" s="71">
        <v>0</v>
      </c>
      <c r="AV299" s="71">
        <v>0</v>
      </c>
      <c r="AW299" s="71">
        <v>0</v>
      </c>
      <c r="AX299" s="71">
        <v>0</v>
      </c>
      <c r="AY299" s="71">
        <v>0</v>
      </c>
      <c r="AZ299" s="71">
        <v>0</v>
      </c>
      <c r="BA299" s="71">
        <v>0</v>
      </c>
      <c r="BB299" s="71">
        <v>0</v>
      </c>
      <c r="BC299" s="71">
        <v>0</v>
      </c>
    </row>
    <row r="300" spans="1:55" x14ac:dyDescent="0.25">
      <c r="A300" t="s">
        <v>37</v>
      </c>
      <c r="B300" s="71" t="s">
        <v>543</v>
      </c>
      <c r="C300" s="71" t="s">
        <v>194</v>
      </c>
      <c r="D300" s="71" t="s">
        <v>193</v>
      </c>
      <c r="E300" s="24">
        <v>45566</v>
      </c>
      <c r="F300" s="71" t="s">
        <v>470</v>
      </c>
      <c r="G300" s="71">
        <v>370</v>
      </c>
      <c r="H300" s="71">
        <v>249</v>
      </c>
      <c r="I300" s="71">
        <v>149</v>
      </c>
      <c r="J300" s="71">
        <v>349</v>
      </c>
      <c r="K300" s="71">
        <v>150</v>
      </c>
      <c r="L300" s="71">
        <v>97</v>
      </c>
      <c r="M300" s="71">
        <v>26</v>
      </c>
      <c r="N300">
        <v>4</v>
      </c>
      <c r="O300" s="71">
        <v>251</v>
      </c>
      <c r="P300" s="71">
        <v>244</v>
      </c>
      <c r="Q300" s="71">
        <v>205</v>
      </c>
      <c r="R300" s="71">
        <v>360</v>
      </c>
      <c r="S300" s="71">
        <v>246</v>
      </c>
      <c r="T300" s="71">
        <v>268</v>
      </c>
      <c r="U300" s="71">
        <v>231</v>
      </c>
      <c r="V300" s="71">
        <v>310</v>
      </c>
      <c r="W300" s="71">
        <v>138</v>
      </c>
      <c r="X300" s="71">
        <v>130</v>
      </c>
      <c r="Y300" s="71">
        <v>370</v>
      </c>
      <c r="Z300" s="71">
        <v>349</v>
      </c>
      <c r="AA300" s="71">
        <v>158</v>
      </c>
      <c r="AB300" s="71">
        <v>114</v>
      </c>
      <c r="AC300">
        <v>48</v>
      </c>
      <c r="AD300">
        <v>29</v>
      </c>
      <c r="AE300">
        <v>32</v>
      </c>
      <c r="AF300">
        <v>1</v>
      </c>
      <c r="AG300" s="71">
        <v>0</v>
      </c>
      <c r="AH300" s="71">
        <v>1</v>
      </c>
      <c r="AI300" s="71">
        <v>1</v>
      </c>
      <c r="AJ300" s="71">
        <v>0</v>
      </c>
      <c r="AK300" s="71">
        <v>1</v>
      </c>
      <c r="AL300" s="71">
        <v>1</v>
      </c>
      <c r="AM300" s="71">
        <v>1</v>
      </c>
      <c r="AN300" s="71">
        <v>0</v>
      </c>
      <c r="AO300" s="71">
        <v>0</v>
      </c>
      <c r="AP300" s="71">
        <v>1</v>
      </c>
      <c r="AQ300" s="71">
        <v>1</v>
      </c>
      <c r="AR300" s="71">
        <v>1</v>
      </c>
      <c r="AS300" s="71">
        <v>1</v>
      </c>
      <c r="AT300" s="71">
        <v>0</v>
      </c>
      <c r="AU300" s="71">
        <v>1</v>
      </c>
      <c r="AV300" s="71">
        <v>1</v>
      </c>
      <c r="AW300" s="71">
        <v>1</v>
      </c>
      <c r="AX300" s="71">
        <v>1</v>
      </c>
      <c r="AY300" s="71">
        <v>1</v>
      </c>
      <c r="AZ300" s="71">
        <v>1</v>
      </c>
      <c r="BA300" s="71">
        <v>1</v>
      </c>
      <c r="BB300" s="71">
        <v>1</v>
      </c>
      <c r="BC300" s="71">
        <v>1</v>
      </c>
    </row>
    <row r="301" spans="1:55" x14ac:dyDescent="0.25">
      <c r="A301" t="s">
        <v>37</v>
      </c>
      <c r="B301" s="71" t="s">
        <v>543</v>
      </c>
      <c r="C301" s="71" t="s">
        <v>146</v>
      </c>
      <c r="D301" s="71" t="s">
        <v>145</v>
      </c>
      <c r="E301" s="24">
        <v>45413</v>
      </c>
      <c r="F301" s="71" t="s">
        <v>471</v>
      </c>
      <c r="G301" s="71">
        <v>1054</v>
      </c>
      <c r="H301" s="71">
        <v>183</v>
      </c>
      <c r="I301" s="71">
        <v>110</v>
      </c>
      <c r="J301" s="71">
        <v>892</v>
      </c>
      <c r="K301" s="71">
        <v>348</v>
      </c>
      <c r="L301" s="71">
        <v>73</v>
      </c>
      <c r="M301" s="71">
        <v>116</v>
      </c>
      <c r="N301">
        <v>9</v>
      </c>
      <c r="O301" s="71">
        <v>225</v>
      </c>
      <c r="P301" s="71">
        <v>349</v>
      </c>
      <c r="Q301" s="71">
        <v>197</v>
      </c>
      <c r="R301" s="71">
        <v>994</v>
      </c>
      <c r="S301" s="71">
        <v>339</v>
      </c>
      <c r="T301" s="71">
        <v>212</v>
      </c>
      <c r="U301" s="71">
        <v>189</v>
      </c>
      <c r="V301" s="71">
        <v>375</v>
      </c>
      <c r="W301" s="71">
        <v>93</v>
      </c>
      <c r="X301" s="71">
        <v>345</v>
      </c>
      <c r="Y301" s="71">
        <v>1054</v>
      </c>
      <c r="Z301" s="71">
        <v>892</v>
      </c>
      <c r="AA301" s="71">
        <v>479</v>
      </c>
      <c r="AB301" s="71">
        <v>191</v>
      </c>
      <c r="AC301">
        <v>150</v>
      </c>
      <c r="AD301">
        <v>53</v>
      </c>
      <c r="AE301">
        <v>37</v>
      </c>
      <c r="AF301">
        <v>0</v>
      </c>
      <c r="AG301" s="71">
        <v>0</v>
      </c>
      <c r="AH301" s="71">
        <v>0</v>
      </c>
      <c r="AI301" s="71">
        <v>0</v>
      </c>
      <c r="AJ301" s="71">
        <v>0</v>
      </c>
      <c r="AK301" s="71">
        <v>0</v>
      </c>
      <c r="AL301" s="71">
        <v>0</v>
      </c>
      <c r="AM301" s="71">
        <v>0</v>
      </c>
      <c r="AN301" s="71">
        <v>0</v>
      </c>
      <c r="AO301" s="71">
        <v>0</v>
      </c>
      <c r="AP301" s="71">
        <v>0</v>
      </c>
      <c r="AQ301" s="71">
        <v>0</v>
      </c>
      <c r="AR301" s="71">
        <v>0</v>
      </c>
      <c r="AS301" s="71">
        <v>0</v>
      </c>
      <c r="AT301" s="71">
        <v>0</v>
      </c>
      <c r="AU301" s="71">
        <v>0</v>
      </c>
      <c r="AV301" s="71">
        <v>0</v>
      </c>
      <c r="AW301" s="71">
        <v>0</v>
      </c>
      <c r="AX301" s="71">
        <v>0</v>
      </c>
      <c r="AY301" s="71">
        <v>0</v>
      </c>
      <c r="AZ301" s="71">
        <v>0</v>
      </c>
      <c r="BA301" s="71">
        <v>0</v>
      </c>
      <c r="BB301" s="71">
        <v>0</v>
      </c>
      <c r="BC301" s="71">
        <v>0</v>
      </c>
    </row>
    <row r="302" spans="1:55" x14ac:dyDescent="0.25">
      <c r="A302" t="s">
        <v>37</v>
      </c>
      <c r="B302" s="71" t="s">
        <v>543</v>
      </c>
      <c r="C302" s="71" t="s">
        <v>146</v>
      </c>
      <c r="D302" s="71" t="s">
        <v>145</v>
      </c>
      <c r="E302" s="24">
        <v>45444</v>
      </c>
      <c r="F302" s="71" t="s">
        <v>471</v>
      </c>
      <c r="G302" s="71">
        <v>1069</v>
      </c>
      <c r="H302" s="71">
        <v>353</v>
      </c>
      <c r="I302" s="71">
        <v>222</v>
      </c>
      <c r="J302" s="71">
        <v>901</v>
      </c>
      <c r="K302" s="71">
        <v>354</v>
      </c>
      <c r="L302" s="71">
        <v>115</v>
      </c>
      <c r="M302" s="71">
        <v>116</v>
      </c>
      <c r="N302">
        <v>9</v>
      </c>
      <c r="O302" s="71">
        <v>432</v>
      </c>
      <c r="P302" s="71">
        <v>513</v>
      </c>
      <c r="Q302" s="71">
        <v>360</v>
      </c>
      <c r="R302" s="71">
        <v>1017</v>
      </c>
      <c r="S302" s="71">
        <v>450</v>
      </c>
      <c r="T302" s="71">
        <v>416</v>
      </c>
      <c r="U302" s="71">
        <v>376</v>
      </c>
      <c r="V302" s="71">
        <v>545</v>
      </c>
      <c r="W302" s="71">
        <v>225</v>
      </c>
      <c r="X302" s="71">
        <v>472</v>
      </c>
      <c r="Y302" s="71">
        <v>1069</v>
      </c>
      <c r="Z302" s="71">
        <v>901</v>
      </c>
      <c r="AA302" s="71">
        <v>483</v>
      </c>
      <c r="AB302" s="71">
        <v>308</v>
      </c>
      <c r="AC302">
        <v>151</v>
      </c>
      <c r="AD302">
        <v>79</v>
      </c>
      <c r="AE302">
        <v>36</v>
      </c>
      <c r="AF302">
        <v>0</v>
      </c>
      <c r="AG302" s="71">
        <v>0</v>
      </c>
      <c r="AH302" s="71">
        <v>0</v>
      </c>
      <c r="AI302" s="71">
        <v>0</v>
      </c>
      <c r="AJ302" s="71">
        <v>0</v>
      </c>
      <c r="AK302" s="71">
        <v>0</v>
      </c>
      <c r="AL302" s="71">
        <v>0</v>
      </c>
      <c r="AM302" s="71">
        <v>0</v>
      </c>
      <c r="AN302" s="71">
        <v>0</v>
      </c>
      <c r="AO302" s="71">
        <v>0</v>
      </c>
      <c r="AP302" s="71">
        <v>0</v>
      </c>
      <c r="AQ302" s="71">
        <v>0</v>
      </c>
      <c r="AR302" s="71">
        <v>0</v>
      </c>
      <c r="AS302" s="71">
        <v>0</v>
      </c>
      <c r="AT302" s="71">
        <v>0</v>
      </c>
      <c r="AU302" s="71">
        <v>0</v>
      </c>
      <c r="AV302" s="71">
        <v>0</v>
      </c>
      <c r="AW302" s="71">
        <v>0</v>
      </c>
      <c r="AX302" s="71">
        <v>0</v>
      </c>
      <c r="AY302" s="71">
        <v>0</v>
      </c>
      <c r="AZ302" s="71">
        <v>0</v>
      </c>
      <c r="BA302" s="71">
        <v>0</v>
      </c>
      <c r="BB302" s="71">
        <v>0</v>
      </c>
      <c r="BC302" s="71">
        <v>0</v>
      </c>
    </row>
    <row r="303" spans="1:55" x14ac:dyDescent="0.25">
      <c r="A303" t="s">
        <v>37</v>
      </c>
      <c r="B303" s="71" t="s">
        <v>543</v>
      </c>
      <c r="C303" s="71" t="s">
        <v>146</v>
      </c>
      <c r="D303" s="71" t="s">
        <v>145</v>
      </c>
      <c r="E303" s="24">
        <v>45474</v>
      </c>
      <c r="F303" s="71" t="s">
        <v>471</v>
      </c>
      <c r="G303" s="71">
        <v>1070</v>
      </c>
      <c r="H303" s="71">
        <v>451</v>
      </c>
      <c r="I303" s="71">
        <v>287</v>
      </c>
      <c r="J303" s="71">
        <v>904</v>
      </c>
      <c r="K303" s="71">
        <v>352</v>
      </c>
      <c r="L303" s="71">
        <v>138</v>
      </c>
      <c r="M303" s="71">
        <v>115</v>
      </c>
      <c r="N303">
        <v>14</v>
      </c>
      <c r="O303" s="71">
        <v>542</v>
      </c>
      <c r="P303" s="71">
        <v>591</v>
      </c>
      <c r="Q303" s="71">
        <v>425</v>
      </c>
      <c r="R303" s="71">
        <v>1023</v>
      </c>
      <c r="S303" s="71">
        <v>509</v>
      </c>
      <c r="T303" s="71">
        <v>528</v>
      </c>
      <c r="U303" s="71">
        <v>477</v>
      </c>
      <c r="V303" s="71">
        <v>630</v>
      </c>
      <c r="W303" s="71">
        <v>291</v>
      </c>
      <c r="X303" s="71">
        <v>552</v>
      </c>
      <c r="Y303" s="71">
        <v>1070</v>
      </c>
      <c r="Z303" s="71">
        <v>904</v>
      </c>
      <c r="AA303" s="71">
        <v>486</v>
      </c>
      <c r="AB303" s="71">
        <v>327</v>
      </c>
      <c r="AC303">
        <v>150</v>
      </c>
      <c r="AD303">
        <v>84</v>
      </c>
      <c r="AE303">
        <v>38</v>
      </c>
      <c r="AF303">
        <v>0</v>
      </c>
      <c r="AG303" s="71">
        <v>0</v>
      </c>
      <c r="AH303" s="71">
        <v>0</v>
      </c>
      <c r="AI303" s="71">
        <v>0</v>
      </c>
      <c r="AJ303" s="71">
        <v>0</v>
      </c>
      <c r="AK303" s="71">
        <v>0</v>
      </c>
      <c r="AL303" s="71">
        <v>0</v>
      </c>
      <c r="AM303" s="71">
        <v>0</v>
      </c>
      <c r="AN303" s="71">
        <v>0</v>
      </c>
      <c r="AO303" s="71">
        <v>0</v>
      </c>
      <c r="AP303" s="71">
        <v>0</v>
      </c>
      <c r="AQ303" s="71">
        <v>0</v>
      </c>
      <c r="AR303" s="71">
        <v>0</v>
      </c>
      <c r="AS303" s="71">
        <v>0</v>
      </c>
      <c r="AT303" s="71">
        <v>0</v>
      </c>
      <c r="AU303" s="71">
        <v>0</v>
      </c>
      <c r="AV303" s="71">
        <v>0</v>
      </c>
      <c r="AW303" s="71">
        <v>0</v>
      </c>
      <c r="AX303" s="71">
        <v>0</v>
      </c>
      <c r="AY303" s="71">
        <v>0</v>
      </c>
      <c r="AZ303" s="71">
        <v>0</v>
      </c>
      <c r="BA303" s="71">
        <v>0</v>
      </c>
      <c r="BB303" s="71">
        <v>0</v>
      </c>
      <c r="BC303" s="71">
        <v>0</v>
      </c>
    </row>
    <row r="304" spans="1:55" x14ac:dyDescent="0.25">
      <c r="A304" t="s">
        <v>37</v>
      </c>
      <c r="B304" s="71" t="s">
        <v>543</v>
      </c>
      <c r="C304" s="71" t="s">
        <v>146</v>
      </c>
      <c r="D304" s="71" t="s">
        <v>145</v>
      </c>
      <c r="E304" s="24">
        <v>45505</v>
      </c>
      <c r="F304" s="71" t="s">
        <v>471</v>
      </c>
      <c r="G304" s="71">
        <v>1072</v>
      </c>
      <c r="H304" s="71">
        <v>535</v>
      </c>
      <c r="I304" s="71">
        <v>341</v>
      </c>
      <c r="J304" s="71">
        <v>908</v>
      </c>
      <c r="K304" s="71">
        <v>350</v>
      </c>
      <c r="L304" s="71">
        <v>152</v>
      </c>
      <c r="M304" s="71">
        <v>117</v>
      </c>
      <c r="N304">
        <v>15</v>
      </c>
      <c r="O304" s="71">
        <v>634</v>
      </c>
      <c r="P304" s="71">
        <v>697</v>
      </c>
      <c r="Q304" s="71">
        <v>520</v>
      </c>
      <c r="R304" s="71">
        <v>1035</v>
      </c>
      <c r="S304" s="71">
        <v>633</v>
      </c>
      <c r="T304" s="71">
        <v>625</v>
      </c>
      <c r="U304" s="71">
        <v>576</v>
      </c>
      <c r="V304" s="71">
        <v>738</v>
      </c>
      <c r="W304" s="71">
        <v>381</v>
      </c>
      <c r="X304" s="71">
        <v>674</v>
      </c>
      <c r="Y304" s="71">
        <v>1072</v>
      </c>
      <c r="Z304" s="71">
        <v>908</v>
      </c>
      <c r="AA304" s="71">
        <v>484</v>
      </c>
      <c r="AB304" s="71">
        <v>333</v>
      </c>
      <c r="AC304">
        <v>150</v>
      </c>
      <c r="AD304">
        <v>84</v>
      </c>
      <c r="AE304">
        <v>39</v>
      </c>
      <c r="AF304">
        <v>0</v>
      </c>
      <c r="AG304" s="71">
        <v>0</v>
      </c>
      <c r="AH304" s="71">
        <v>0</v>
      </c>
      <c r="AI304" s="71">
        <v>0</v>
      </c>
      <c r="AJ304" s="71">
        <v>0</v>
      </c>
      <c r="AK304" s="71">
        <v>0</v>
      </c>
      <c r="AL304" s="71">
        <v>0</v>
      </c>
      <c r="AM304" s="71">
        <v>0</v>
      </c>
      <c r="AN304" s="71">
        <v>0</v>
      </c>
      <c r="AO304" s="71">
        <v>0</v>
      </c>
      <c r="AP304" s="71">
        <v>0</v>
      </c>
      <c r="AQ304" s="71">
        <v>0</v>
      </c>
      <c r="AR304" s="71">
        <v>0</v>
      </c>
      <c r="AS304" s="71">
        <v>0</v>
      </c>
      <c r="AT304" s="71">
        <v>0</v>
      </c>
      <c r="AU304" s="71">
        <v>0</v>
      </c>
      <c r="AV304" s="71">
        <v>0</v>
      </c>
      <c r="AW304" s="71">
        <v>0</v>
      </c>
      <c r="AX304" s="71">
        <v>0</v>
      </c>
      <c r="AY304" s="71">
        <v>0</v>
      </c>
      <c r="AZ304" s="71">
        <v>0</v>
      </c>
      <c r="BA304" s="71">
        <v>0</v>
      </c>
      <c r="BB304" s="71">
        <v>0</v>
      </c>
      <c r="BC304" s="71">
        <v>0</v>
      </c>
    </row>
    <row r="305" spans="1:55" x14ac:dyDescent="0.25">
      <c r="A305" t="s">
        <v>37</v>
      </c>
      <c r="B305" s="71" t="s">
        <v>543</v>
      </c>
      <c r="C305" s="71" t="s">
        <v>146</v>
      </c>
      <c r="D305" s="71" t="s">
        <v>145</v>
      </c>
      <c r="E305" s="24">
        <v>45536</v>
      </c>
      <c r="F305" s="71" t="s">
        <v>471</v>
      </c>
      <c r="G305" s="71">
        <v>1075</v>
      </c>
      <c r="H305" s="71">
        <v>606</v>
      </c>
      <c r="I305" s="71">
        <v>390</v>
      </c>
      <c r="J305" s="71">
        <v>909</v>
      </c>
      <c r="K305" s="71">
        <v>352</v>
      </c>
      <c r="L305" s="71">
        <v>161</v>
      </c>
      <c r="M305" s="71">
        <v>118</v>
      </c>
      <c r="N305">
        <v>18</v>
      </c>
      <c r="O305" s="71">
        <v>718</v>
      </c>
      <c r="P305" s="71">
        <v>760</v>
      </c>
      <c r="Q305" s="71">
        <v>560</v>
      </c>
      <c r="R305" s="71">
        <v>1041</v>
      </c>
      <c r="S305" s="71">
        <v>697</v>
      </c>
      <c r="T305" s="71">
        <v>706</v>
      </c>
      <c r="U305" s="71">
        <v>657</v>
      </c>
      <c r="V305" s="71">
        <v>803</v>
      </c>
      <c r="W305" s="71">
        <v>438</v>
      </c>
      <c r="X305" s="71">
        <v>742</v>
      </c>
      <c r="Y305" s="71">
        <v>1075</v>
      </c>
      <c r="Z305" s="71">
        <v>909</v>
      </c>
      <c r="AA305" s="71">
        <v>486</v>
      </c>
      <c r="AB305" s="71">
        <v>339</v>
      </c>
      <c r="AC305">
        <v>150</v>
      </c>
      <c r="AD305">
        <v>84</v>
      </c>
      <c r="AE305">
        <v>39</v>
      </c>
      <c r="AF305">
        <v>0</v>
      </c>
      <c r="AG305" s="71">
        <v>0</v>
      </c>
      <c r="AH305" s="71">
        <v>0</v>
      </c>
      <c r="AI305" s="71">
        <v>0</v>
      </c>
      <c r="AJ305" s="71">
        <v>0</v>
      </c>
      <c r="AK305" s="71">
        <v>0</v>
      </c>
      <c r="AL305" s="71">
        <v>0</v>
      </c>
      <c r="AM305" s="71">
        <v>0</v>
      </c>
      <c r="AN305" s="71">
        <v>0</v>
      </c>
      <c r="AO305" s="71">
        <v>0</v>
      </c>
      <c r="AP305" s="71">
        <v>0</v>
      </c>
      <c r="AQ305" s="71">
        <v>0</v>
      </c>
      <c r="AR305" s="71">
        <v>0</v>
      </c>
      <c r="AS305" s="71">
        <v>0</v>
      </c>
      <c r="AT305" s="71">
        <v>0</v>
      </c>
      <c r="AU305" s="71">
        <v>0</v>
      </c>
      <c r="AV305" s="71">
        <v>0</v>
      </c>
      <c r="AW305" s="71">
        <v>0</v>
      </c>
      <c r="AX305" s="71">
        <v>0</v>
      </c>
      <c r="AY305" s="71">
        <v>0</v>
      </c>
      <c r="AZ305" s="71">
        <v>0</v>
      </c>
      <c r="BA305" s="71">
        <v>0</v>
      </c>
      <c r="BB305" s="71">
        <v>0</v>
      </c>
      <c r="BC305" s="71">
        <v>0</v>
      </c>
    </row>
    <row r="306" spans="1:55" x14ac:dyDescent="0.25">
      <c r="A306" t="s">
        <v>37</v>
      </c>
      <c r="B306" s="71" t="s">
        <v>543</v>
      </c>
      <c r="C306" s="71" t="s">
        <v>146</v>
      </c>
      <c r="D306" s="71" t="s">
        <v>145</v>
      </c>
      <c r="E306" s="24">
        <v>45566</v>
      </c>
      <c r="F306" s="71" t="s">
        <v>471</v>
      </c>
      <c r="G306" s="71">
        <v>1086</v>
      </c>
      <c r="H306" s="71">
        <v>673</v>
      </c>
      <c r="I306" s="71">
        <v>436</v>
      </c>
      <c r="J306" s="71">
        <v>920</v>
      </c>
      <c r="K306" s="71">
        <v>362</v>
      </c>
      <c r="L306" s="71">
        <v>198</v>
      </c>
      <c r="M306" s="71">
        <v>118</v>
      </c>
      <c r="N306">
        <v>24</v>
      </c>
      <c r="O306" s="71">
        <v>801</v>
      </c>
      <c r="P306" s="71">
        <v>795</v>
      </c>
      <c r="Q306" s="71">
        <v>646</v>
      </c>
      <c r="R306" s="71">
        <v>1058</v>
      </c>
      <c r="S306" s="71">
        <v>745</v>
      </c>
      <c r="T306" s="71">
        <v>788</v>
      </c>
      <c r="U306" s="71">
        <v>736</v>
      </c>
      <c r="V306" s="71">
        <v>856</v>
      </c>
      <c r="W306" s="71">
        <v>502</v>
      </c>
      <c r="X306" s="71">
        <v>786</v>
      </c>
      <c r="Y306" s="71">
        <v>1086</v>
      </c>
      <c r="Z306" s="71">
        <v>920</v>
      </c>
      <c r="AA306" s="71">
        <v>489</v>
      </c>
      <c r="AB306" s="71">
        <v>349</v>
      </c>
      <c r="AC306">
        <v>152</v>
      </c>
      <c r="AD306">
        <v>95</v>
      </c>
      <c r="AE306">
        <v>38</v>
      </c>
      <c r="AF306">
        <v>0</v>
      </c>
      <c r="AG306" s="71">
        <v>0</v>
      </c>
      <c r="AH306" s="71">
        <v>0</v>
      </c>
      <c r="AI306" s="71">
        <v>0</v>
      </c>
      <c r="AJ306" s="71">
        <v>0</v>
      </c>
      <c r="AK306" s="71">
        <v>0</v>
      </c>
      <c r="AL306" s="71">
        <v>0</v>
      </c>
      <c r="AM306" s="71">
        <v>0</v>
      </c>
      <c r="AN306" s="71">
        <v>0</v>
      </c>
      <c r="AO306" s="71">
        <v>0</v>
      </c>
      <c r="AP306" s="71">
        <v>0</v>
      </c>
      <c r="AQ306" s="71">
        <v>0</v>
      </c>
      <c r="AR306" s="71">
        <v>0</v>
      </c>
      <c r="AS306" s="71">
        <v>0</v>
      </c>
      <c r="AT306" s="71">
        <v>0</v>
      </c>
      <c r="AU306" s="71">
        <v>0</v>
      </c>
      <c r="AV306" s="71">
        <v>0</v>
      </c>
      <c r="AW306" s="71">
        <v>0</v>
      </c>
      <c r="AX306" s="71">
        <v>0</v>
      </c>
      <c r="AY306" s="71">
        <v>0</v>
      </c>
      <c r="AZ306" s="71">
        <v>0</v>
      </c>
      <c r="BA306" s="71">
        <v>0</v>
      </c>
      <c r="BB306" s="71">
        <v>0</v>
      </c>
      <c r="BC306" s="71">
        <v>0</v>
      </c>
    </row>
    <row r="307" spans="1:55" x14ac:dyDescent="0.25">
      <c r="A307" t="s">
        <v>37</v>
      </c>
      <c r="B307" s="71" t="s">
        <v>543</v>
      </c>
      <c r="C307" s="71" t="s">
        <v>154</v>
      </c>
      <c r="D307" s="71" t="s">
        <v>153</v>
      </c>
      <c r="E307" s="24">
        <v>45413</v>
      </c>
      <c r="F307" s="71" t="s">
        <v>472</v>
      </c>
      <c r="G307" s="71">
        <v>171</v>
      </c>
      <c r="H307" s="71">
        <v>21</v>
      </c>
      <c r="I307" s="71">
        <v>13</v>
      </c>
      <c r="J307" s="71">
        <v>165</v>
      </c>
      <c r="K307" s="71">
        <v>75</v>
      </c>
      <c r="L307" s="71">
        <v>15</v>
      </c>
      <c r="M307" s="71">
        <v>4</v>
      </c>
      <c r="N307">
        <v>2</v>
      </c>
      <c r="O307" s="71">
        <v>24</v>
      </c>
      <c r="P307" s="71">
        <v>32</v>
      </c>
      <c r="Q307" s="71">
        <v>26</v>
      </c>
      <c r="R307" s="71">
        <v>171</v>
      </c>
      <c r="S307" s="71">
        <v>41</v>
      </c>
      <c r="T307" s="71">
        <v>23</v>
      </c>
      <c r="U307" s="71">
        <v>20</v>
      </c>
      <c r="V307" s="71">
        <v>38</v>
      </c>
      <c r="W307" s="71">
        <v>10</v>
      </c>
      <c r="X307" s="71">
        <v>31</v>
      </c>
      <c r="Y307" s="71">
        <v>171</v>
      </c>
      <c r="Z307" s="71">
        <v>165</v>
      </c>
      <c r="AA307" s="71">
        <v>84</v>
      </c>
      <c r="AB307" s="71">
        <v>30</v>
      </c>
      <c r="AC307">
        <v>30</v>
      </c>
      <c r="AD307">
        <v>9</v>
      </c>
      <c r="AE307">
        <v>8</v>
      </c>
      <c r="AF307">
        <v>0</v>
      </c>
      <c r="AG307" s="71">
        <v>0</v>
      </c>
      <c r="AH307" s="71">
        <v>0</v>
      </c>
      <c r="AI307" s="71">
        <v>0</v>
      </c>
      <c r="AJ307" s="71">
        <v>0</v>
      </c>
      <c r="AK307" s="71">
        <v>0</v>
      </c>
      <c r="AL307" s="71">
        <v>0</v>
      </c>
      <c r="AM307" s="71">
        <v>0</v>
      </c>
      <c r="AN307" s="71">
        <v>0</v>
      </c>
      <c r="AO307" s="71">
        <v>0</v>
      </c>
      <c r="AP307" s="71">
        <v>0</v>
      </c>
      <c r="AQ307" s="71">
        <v>0</v>
      </c>
      <c r="AR307" s="71">
        <v>0</v>
      </c>
      <c r="AS307" s="71">
        <v>0</v>
      </c>
      <c r="AT307" s="71">
        <v>0</v>
      </c>
      <c r="AU307" s="71">
        <v>0</v>
      </c>
      <c r="AV307" s="71">
        <v>0</v>
      </c>
      <c r="AW307" s="71">
        <v>0</v>
      </c>
      <c r="AX307" s="71">
        <v>0</v>
      </c>
      <c r="AY307" s="71">
        <v>0</v>
      </c>
      <c r="AZ307" s="71">
        <v>0</v>
      </c>
      <c r="BA307" s="71">
        <v>0</v>
      </c>
      <c r="BB307" s="71">
        <v>0</v>
      </c>
      <c r="BC307" s="71">
        <v>0</v>
      </c>
    </row>
    <row r="308" spans="1:55" x14ac:dyDescent="0.25">
      <c r="A308" t="s">
        <v>37</v>
      </c>
      <c r="B308" s="71" t="s">
        <v>543</v>
      </c>
      <c r="C308" s="71" t="s">
        <v>154</v>
      </c>
      <c r="D308" s="71" t="s">
        <v>153</v>
      </c>
      <c r="E308" s="24">
        <v>45444</v>
      </c>
      <c r="F308" s="71" t="s">
        <v>472</v>
      </c>
      <c r="G308" s="71">
        <v>173</v>
      </c>
      <c r="H308" s="71">
        <v>48</v>
      </c>
      <c r="I308" s="71">
        <v>31</v>
      </c>
      <c r="J308" s="71">
        <v>167</v>
      </c>
      <c r="K308" s="71">
        <v>75</v>
      </c>
      <c r="L308" s="71">
        <v>23</v>
      </c>
      <c r="M308" s="71">
        <v>6</v>
      </c>
      <c r="N308">
        <v>3</v>
      </c>
      <c r="O308" s="71">
        <v>49</v>
      </c>
      <c r="P308" s="71">
        <v>43</v>
      </c>
      <c r="Q308" s="71">
        <v>39</v>
      </c>
      <c r="R308" s="71">
        <v>173</v>
      </c>
      <c r="S308" s="71">
        <v>56</v>
      </c>
      <c r="T308" s="71">
        <v>52</v>
      </c>
      <c r="U308" s="71">
        <v>44</v>
      </c>
      <c r="V308" s="71">
        <v>50</v>
      </c>
      <c r="W308" s="71">
        <v>24</v>
      </c>
      <c r="X308" s="71">
        <v>41</v>
      </c>
      <c r="Y308" s="71">
        <v>173</v>
      </c>
      <c r="Z308" s="71">
        <v>167</v>
      </c>
      <c r="AA308" s="71">
        <v>86</v>
      </c>
      <c r="AB308" s="71">
        <v>37</v>
      </c>
      <c r="AC308">
        <v>30</v>
      </c>
      <c r="AD308">
        <v>15</v>
      </c>
      <c r="AE308">
        <v>8</v>
      </c>
      <c r="AF308">
        <v>0</v>
      </c>
      <c r="AG308" s="71">
        <v>0</v>
      </c>
      <c r="AH308" s="71">
        <v>0</v>
      </c>
      <c r="AI308" s="71">
        <v>0</v>
      </c>
      <c r="AJ308" s="71">
        <v>0</v>
      </c>
      <c r="AK308" s="71">
        <v>0</v>
      </c>
      <c r="AL308" s="71">
        <v>0</v>
      </c>
      <c r="AM308" s="71">
        <v>0</v>
      </c>
      <c r="AN308" s="71">
        <v>0</v>
      </c>
      <c r="AO308" s="71">
        <v>0</v>
      </c>
      <c r="AP308" s="71">
        <v>0</v>
      </c>
      <c r="AQ308" s="71">
        <v>0</v>
      </c>
      <c r="AR308" s="71">
        <v>0</v>
      </c>
      <c r="AS308" s="71">
        <v>0</v>
      </c>
      <c r="AT308" s="71">
        <v>0</v>
      </c>
      <c r="AU308" s="71">
        <v>0</v>
      </c>
      <c r="AV308" s="71">
        <v>0</v>
      </c>
      <c r="AW308" s="71">
        <v>0</v>
      </c>
      <c r="AX308" s="71">
        <v>0</v>
      </c>
      <c r="AY308" s="71">
        <v>0</v>
      </c>
      <c r="AZ308" s="71">
        <v>0</v>
      </c>
      <c r="BA308" s="71">
        <v>0</v>
      </c>
      <c r="BB308" s="71">
        <v>0</v>
      </c>
      <c r="BC308" s="71">
        <v>0</v>
      </c>
    </row>
    <row r="309" spans="1:55" x14ac:dyDescent="0.25">
      <c r="A309" t="s">
        <v>37</v>
      </c>
      <c r="B309" s="71" t="s">
        <v>543</v>
      </c>
      <c r="C309" s="71" t="s">
        <v>154</v>
      </c>
      <c r="D309" s="71" t="s">
        <v>153</v>
      </c>
      <c r="E309" s="24">
        <v>45474</v>
      </c>
      <c r="F309" s="71" t="s">
        <v>472</v>
      </c>
      <c r="G309" s="71">
        <v>170</v>
      </c>
      <c r="H309" s="71">
        <v>68</v>
      </c>
      <c r="I309" s="71">
        <v>40</v>
      </c>
      <c r="J309" s="71">
        <v>164</v>
      </c>
      <c r="K309" s="71">
        <v>73</v>
      </c>
      <c r="L309" s="71">
        <v>29</v>
      </c>
      <c r="M309" s="71">
        <v>6</v>
      </c>
      <c r="N309">
        <v>5</v>
      </c>
      <c r="O309" s="71">
        <v>71</v>
      </c>
      <c r="P309" s="71">
        <v>63</v>
      </c>
      <c r="Q309" s="71">
        <v>51</v>
      </c>
      <c r="R309" s="71">
        <v>170</v>
      </c>
      <c r="S309" s="71">
        <v>73</v>
      </c>
      <c r="T309" s="71">
        <v>72</v>
      </c>
      <c r="U309" s="71">
        <v>63</v>
      </c>
      <c r="V309" s="71">
        <v>69</v>
      </c>
      <c r="W309" s="71">
        <v>33</v>
      </c>
      <c r="X309" s="71">
        <v>52</v>
      </c>
      <c r="Y309" s="71">
        <v>170</v>
      </c>
      <c r="Z309" s="71">
        <v>164</v>
      </c>
      <c r="AA309" s="71">
        <v>81</v>
      </c>
      <c r="AB309" s="71">
        <v>37</v>
      </c>
      <c r="AC309">
        <v>32</v>
      </c>
      <c r="AD309">
        <v>16</v>
      </c>
      <c r="AE309">
        <v>7</v>
      </c>
      <c r="AF309">
        <v>0</v>
      </c>
      <c r="AG309" s="71">
        <v>0</v>
      </c>
      <c r="AH309" s="71">
        <v>0</v>
      </c>
      <c r="AI309" s="71">
        <v>0</v>
      </c>
      <c r="AJ309" s="71">
        <v>0</v>
      </c>
      <c r="AK309" s="71">
        <v>0</v>
      </c>
      <c r="AL309" s="71">
        <v>0</v>
      </c>
      <c r="AM309" s="71">
        <v>0</v>
      </c>
      <c r="AN309" s="71">
        <v>0</v>
      </c>
      <c r="AO309" s="71">
        <v>0</v>
      </c>
      <c r="AP309" s="71">
        <v>0</v>
      </c>
      <c r="AQ309" s="71">
        <v>0</v>
      </c>
      <c r="AR309" s="71">
        <v>0</v>
      </c>
      <c r="AS309" s="71">
        <v>0</v>
      </c>
      <c r="AT309" s="71">
        <v>0</v>
      </c>
      <c r="AU309" s="71">
        <v>0</v>
      </c>
      <c r="AV309" s="71">
        <v>0</v>
      </c>
      <c r="AW309" s="71">
        <v>0</v>
      </c>
      <c r="AX309" s="71">
        <v>0</v>
      </c>
      <c r="AY309" s="71">
        <v>0</v>
      </c>
      <c r="AZ309" s="71">
        <v>0</v>
      </c>
      <c r="BA309" s="71">
        <v>0</v>
      </c>
      <c r="BB309" s="71">
        <v>0</v>
      </c>
      <c r="BC309" s="71">
        <v>0</v>
      </c>
    </row>
    <row r="310" spans="1:55" x14ac:dyDescent="0.25">
      <c r="A310" t="s">
        <v>37</v>
      </c>
      <c r="B310" s="71" t="s">
        <v>543</v>
      </c>
      <c r="C310" s="71" t="s">
        <v>154</v>
      </c>
      <c r="D310" s="71" t="s">
        <v>153</v>
      </c>
      <c r="E310" s="24">
        <v>45505</v>
      </c>
      <c r="F310" s="71" t="s">
        <v>472</v>
      </c>
      <c r="G310" s="71">
        <v>170</v>
      </c>
      <c r="H310" s="71">
        <v>85</v>
      </c>
      <c r="I310" s="71">
        <v>50</v>
      </c>
      <c r="J310" s="71">
        <v>164</v>
      </c>
      <c r="K310" s="71">
        <v>73</v>
      </c>
      <c r="L310" s="71">
        <v>35</v>
      </c>
      <c r="M310" s="71">
        <v>6</v>
      </c>
      <c r="N310">
        <v>4</v>
      </c>
      <c r="O310" s="71">
        <v>88</v>
      </c>
      <c r="P310" s="71">
        <v>75</v>
      </c>
      <c r="Q310" s="71">
        <v>69</v>
      </c>
      <c r="R310" s="71">
        <v>170</v>
      </c>
      <c r="S310" s="71">
        <v>83</v>
      </c>
      <c r="T310" s="71">
        <v>90</v>
      </c>
      <c r="U310" s="71">
        <v>83</v>
      </c>
      <c r="V310" s="71">
        <v>81</v>
      </c>
      <c r="W310" s="71">
        <v>50</v>
      </c>
      <c r="X310" s="71">
        <v>59</v>
      </c>
      <c r="Y310" s="71">
        <v>170</v>
      </c>
      <c r="Z310" s="71">
        <v>164</v>
      </c>
      <c r="AA310" s="71">
        <v>81</v>
      </c>
      <c r="AB310" s="71">
        <v>38</v>
      </c>
      <c r="AC310">
        <v>32</v>
      </c>
      <c r="AD310">
        <v>16</v>
      </c>
      <c r="AE310">
        <v>7</v>
      </c>
      <c r="AF310">
        <v>0</v>
      </c>
      <c r="AG310" s="71">
        <v>0</v>
      </c>
      <c r="AH310" s="71">
        <v>0</v>
      </c>
      <c r="AI310" s="71">
        <v>0</v>
      </c>
      <c r="AJ310" s="71">
        <v>0</v>
      </c>
      <c r="AK310" s="71">
        <v>0</v>
      </c>
      <c r="AL310" s="71">
        <v>0</v>
      </c>
      <c r="AM310" s="71">
        <v>0</v>
      </c>
      <c r="AN310" s="71">
        <v>0</v>
      </c>
      <c r="AO310" s="71">
        <v>0</v>
      </c>
      <c r="AP310" s="71">
        <v>0</v>
      </c>
      <c r="AQ310" s="71">
        <v>0</v>
      </c>
      <c r="AR310" s="71">
        <v>0</v>
      </c>
      <c r="AS310" s="71">
        <v>0</v>
      </c>
      <c r="AT310" s="71">
        <v>0</v>
      </c>
      <c r="AU310" s="71">
        <v>0</v>
      </c>
      <c r="AV310" s="71">
        <v>0</v>
      </c>
      <c r="AW310" s="71">
        <v>0</v>
      </c>
      <c r="AX310" s="71">
        <v>0</v>
      </c>
      <c r="AY310" s="71">
        <v>0</v>
      </c>
      <c r="AZ310" s="71">
        <v>0</v>
      </c>
      <c r="BA310" s="71">
        <v>0</v>
      </c>
      <c r="BB310" s="71">
        <v>0</v>
      </c>
      <c r="BC310" s="71">
        <v>0</v>
      </c>
    </row>
    <row r="311" spans="1:55" x14ac:dyDescent="0.25">
      <c r="A311" t="s">
        <v>37</v>
      </c>
      <c r="B311" s="71" t="s">
        <v>543</v>
      </c>
      <c r="C311" s="71" t="s">
        <v>154</v>
      </c>
      <c r="D311" s="71" t="s">
        <v>153</v>
      </c>
      <c r="E311" s="24">
        <v>45536</v>
      </c>
      <c r="F311" s="71" t="s">
        <v>472</v>
      </c>
      <c r="G311" s="71">
        <v>183</v>
      </c>
      <c r="H311" s="71">
        <v>119</v>
      </c>
      <c r="I311" s="71">
        <v>67</v>
      </c>
      <c r="J311" s="71">
        <v>177</v>
      </c>
      <c r="K311" s="71">
        <v>75</v>
      </c>
      <c r="L311" s="71">
        <v>45</v>
      </c>
      <c r="M311" s="71">
        <v>12</v>
      </c>
      <c r="N311">
        <v>9</v>
      </c>
      <c r="O311" s="71">
        <v>121</v>
      </c>
      <c r="P311" s="71">
        <v>96</v>
      </c>
      <c r="Q311" s="71">
        <v>88</v>
      </c>
      <c r="R311" s="71">
        <v>183</v>
      </c>
      <c r="S311" s="71">
        <v>96</v>
      </c>
      <c r="T311" s="71">
        <v>124</v>
      </c>
      <c r="U311" s="71">
        <v>110</v>
      </c>
      <c r="V311" s="71">
        <v>109</v>
      </c>
      <c r="W311" s="71">
        <v>65</v>
      </c>
      <c r="X311" s="71">
        <v>71</v>
      </c>
      <c r="Y311" s="71">
        <v>183</v>
      </c>
      <c r="Z311" s="71">
        <v>177</v>
      </c>
      <c r="AA311" s="71">
        <v>83</v>
      </c>
      <c r="AB311" s="71">
        <v>41</v>
      </c>
      <c r="AC311">
        <v>36</v>
      </c>
      <c r="AD311">
        <v>19</v>
      </c>
      <c r="AE311">
        <v>6</v>
      </c>
      <c r="AF311">
        <v>0</v>
      </c>
      <c r="AG311" s="71">
        <v>0</v>
      </c>
      <c r="AH311" s="71">
        <v>0</v>
      </c>
      <c r="AI311" s="71">
        <v>0</v>
      </c>
      <c r="AJ311" s="71">
        <v>0</v>
      </c>
      <c r="AK311" s="71">
        <v>0</v>
      </c>
      <c r="AL311" s="71">
        <v>0</v>
      </c>
      <c r="AM311" s="71">
        <v>0</v>
      </c>
      <c r="AN311" s="71">
        <v>0</v>
      </c>
      <c r="AO311" s="71">
        <v>0</v>
      </c>
      <c r="AP311" s="71">
        <v>0</v>
      </c>
      <c r="AQ311" s="71">
        <v>0</v>
      </c>
      <c r="AR311" s="71">
        <v>0</v>
      </c>
      <c r="AS311" s="71">
        <v>0</v>
      </c>
      <c r="AT311" s="71">
        <v>0</v>
      </c>
      <c r="AU311" s="71">
        <v>0</v>
      </c>
      <c r="AV311" s="71">
        <v>0</v>
      </c>
      <c r="AW311" s="71">
        <v>0</v>
      </c>
      <c r="AX311" s="71">
        <v>0</v>
      </c>
      <c r="AY311" s="71">
        <v>0</v>
      </c>
      <c r="AZ311" s="71">
        <v>0</v>
      </c>
      <c r="BA311" s="71">
        <v>0</v>
      </c>
      <c r="BB311" s="71">
        <v>0</v>
      </c>
      <c r="BC311" s="71">
        <v>0</v>
      </c>
    </row>
    <row r="312" spans="1:55" x14ac:dyDescent="0.25">
      <c r="A312" t="s">
        <v>37</v>
      </c>
      <c r="B312" s="71" t="s">
        <v>543</v>
      </c>
      <c r="C312" s="71" t="s">
        <v>154</v>
      </c>
      <c r="D312" s="71" t="s">
        <v>153</v>
      </c>
      <c r="E312" s="24">
        <v>45566</v>
      </c>
      <c r="F312" s="71" t="s">
        <v>472</v>
      </c>
      <c r="G312" s="71">
        <v>189</v>
      </c>
      <c r="H312" s="71">
        <v>146</v>
      </c>
      <c r="I312" s="71">
        <v>82</v>
      </c>
      <c r="J312" s="71">
        <v>182</v>
      </c>
      <c r="K312" s="71">
        <v>68</v>
      </c>
      <c r="L312" s="71">
        <v>52</v>
      </c>
      <c r="M312" s="71">
        <v>22</v>
      </c>
      <c r="N312">
        <v>15</v>
      </c>
      <c r="O312" s="71">
        <v>151</v>
      </c>
      <c r="P312" s="71">
        <v>140</v>
      </c>
      <c r="Q312" s="71">
        <v>107</v>
      </c>
      <c r="R312" s="71">
        <v>188</v>
      </c>
      <c r="S312" s="71">
        <v>131</v>
      </c>
      <c r="T312" s="71">
        <v>152</v>
      </c>
      <c r="U312" s="71">
        <v>140</v>
      </c>
      <c r="V312" s="71">
        <v>149</v>
      </c>
      <c r="W312" s="71">
        <v>88</v>
      </c>
      <c r="X312" s="71">
        <v>91</v>
      </c>
      <c r="Y312" s="71">
        <v>189</v>
      </c>
      <c r="Z312" s="71">
        <v>182</v>
      </c>
      <c r="AA312" s="71">
        <v>85</v>
      </c>
      <c r="AB312" s="71">
        <v>41</v>
      </c>
      <c r="AC312">
        <v>38</v>
      </c>
      <c r="AD312">
        <v>19</v>
      </c>
      <c r="AE312">
        <v>6</v>
      </c>
      <c r="AF312">
        <v>0</v>
      </c>
      <c r="AG312" s="71">
        <v>0</v>
      </c>
      <c r="AH312" s="71">
        <v>0</v>
      </c>
      <c r="AI312" s="71">
        <v>0</v>
      </c>
      <c r="AJ312" s="71">
        <v>0</v>
      </c>
      <c r="AK312" s="71">
        <v>0</v>
      </c>
      <c r="AL312" s="71">
        <v>0</v>
      </c>
      <c r="AM312" s="71">
        <v>0</v>
      </c>
      <c r="AN312" s="71">
        <v>0</v>
      </c>
      <c r="AO312" s="71">
        <v>0</v>
      </c>
      <c r="AP312" s="71">
        <v>0</v>
      </c>
      <c r="AQ312" s="71">
        <v>0</v>
      </c>
      <c r="AR312" s="71">
        <v>0</v>
      </c>
      <c r="AS312" s="71">
        <v>0</v>
      </c>
      <c r="AT312" s="71">
        <v>0</v>
      </c>
      <c r="AU312" s="71">
        <v>0</v>
      </c>
      <c r="AV312" s="71">
        <v>0</v>
      </c>
      <c r="AW312" s="71">
        <v>0</v>
      </c>
      <c r="AX312" s="71">
        <v>0</v>
      </c>
      <c r="AY312" s="71">
        <v>0</v>
      </c>
      <c r="AZ312" s="71">
        <v>0</v>
      </c>
      <c r="BA312" s="71">
        <v>0</v>
      </c>
      <c r="BB312" s="71">
        <v>0</v>
      </c>
      <c r="BC312" s="71">
        <v>0</v>
      </c>
    </row>
    <row r="313" spans="1:55" x14ac:dyDescent="0.25">
      <c r="A313" t="s">
        <v>37</v>
      </c>
      <c r="B313" s="71" t="s">
        <v>543</v>
      </c>
      <c r="C313" s="71" t="s">
        <v>126</v>
      </c>
      <c r="D313" s="71" t="s">
        <v>125</v>
      </c>
      <c r="E313" s="24">
        <v>45413</v>
      </c>
      <c r="F313" s="71" t="s">
        <v>473</v>
      </c>
      <c r="G313" s="71">
        <v>558</v>
      </c>
      <c r="H313" s="71">
        <v>50</v>
      </c>
      <c r="I313" s="71">
        <v>18</v>
      </c>
      <c r="J313" s="71">
        <v>470</v>
      </c>
      <c r="K313" s="71">
        <v>244</v>
      </c>
      <c r="L313" s="71">
        <v>14</v>
      </c>
      <c r="M313" s="71">
        <v>47</v>
      </c>
      <c r="N313">
        <v>0</v>
      </c>
      <c r="O313" s="71">
        <v>79</v>
      </c>
      <c r="P313" s="71">
        <v>40</v>
      </c>
      <c r="Q313" s="71">
        <v>21</v>
      </c>
      <c r="R313" s="71">
        <v>492</v>
      </c>
      <c r="S313" s="71">
        <v>127</v>
      </c>
      <c r="T313" s="71">
        <v>62</v>
      </c>
      <c r="U313" s="71">
        <v>48</v>
      </c>
      <c r="V313" s="71">
        <v>69</v>
      </c>
      <c r="W313" s="71">
        <v>3</v>
      </c>
      <c r="X313" s="71">
        <v>37</v>
      </c>
      <c r="Y313" s="71">
        <v>558</v>
      </c>
      <c r="Z313" s="71">
        <v>470</v>
      </c>
      <c r="AA313" s="71">
        <v>229</v>
      </c>
      <c r="AB313" s="71">
        <v>92</v>
      </c>
      <c r="AC313">
        <v>84</v>
      </c>
      <c r="AD313">
        <v>25</v>
      </c>
      <c r="AE313">
        <v>27</v>
      </c>
      <c r="AF313">
        <v>0</v>
      </c>
      <c r="AG313" s="71">
        <v>0</v>
      </c>
      <c r="AH313" s="71">
        <v>0</v>
      </c>
      <c r="AI313" s="71">
        <v>0</v>
      </c>
      <c r="AJ313" s="71">
        <v>0</v>
      </c>
      <c r="AK313" s="71">
        <v>0</v>
      </c>
      <c r="AL313" s="71">
        <v>0</v>
      </c>
      <c r="AM313" s="71">
        <v>0</v>
      </c>
      <c r="AN313" s="71">
        <v>0</v>
      </c>
      <c r="AO313" s="71">
        <v>0</v>
      </c>
      <c r="AP313" s="71">
        <v>0</v>
      </c>
      <c r="AQ313" s="71">
        <v>0</v>
      </c>
      <c r="AR313" s="71">
        <v>0</v>
      </c>
      <c r="AS313" s="71">
        <v>0</v>
      </c>
      <c r="AT313" s="71">
        <v>0</v>
      </c>
      <c r="AU313" s="71">
        <v>0</v>
      </c>
      <c r="AV313" s="71">
        <v>0</v>
      </c>
      <c r="AW313" s="71">
        <v>0</v>
      </c>
      <c r="AX313" s="71">
        <v>0</v>
      </c>
      <c r="AY313" s="71">
        <v>0</v>
      </c>
      <c r="AZ313" s="71">
        <v>0</v>
      </c>
      <c r="BA313" s="71">
        <v>0</v>
      </c>
      <c r="BB313" s="71">
        <v>0</v>
      </c>
      <c r="BC313" s="71">
        <v>0</v>
      </c>
    </row>
    <row r="314" spans="1:55" x14ac:dyDescent="0.25">
      <c r="A314" t="s">
        <v>37</v>
      </c>
      <c r="B314" s="71" t="s">
        <v>543</v>
      </c>
      <c r="C314" s="71" t="s">
        <v>126</v>
      </c>
      <c r="D314" s="71" t="s">
        <v>125</v>
      </c>
      <c r="E314" s="24">
        <v>45444</v>
      </c>
      <c r="F314" s="71" t="s">
        <v>473</v>
      </c>
      <c r="G314" s="71">
        <v>567</v>
      </c>
      <c r="H314" s="71">
        <v>113</v>
      </c>
      <c r="I314" s="71">
        <v>48</v>
      </c>
      <c r="J314" s="71">
        <v>479</v>
      </c>
      <c r="K314" s="71">
        <v>246</v>
      </c>
      <c r="L314" s="71">
        <v>40</v>
      </c>
      <c r="M314" s="71">
        <v>48</v>
      </c>
      <c r="N314">
        <v>2</v>
      </c>
      <c r="O314" s="71">
        <v>160</v>
      </c>
      <c r="P314" s="71">
        <v>73</v>
      </c>
      <c r="Q314" s="71">
        <v>35</v>
      </c>
      <c r="R314" s="71">
        <v>506</v>
      </c>
      <c r="S314" s="71">
        <v>140</v>
      </c>
      <c r="T314" s="71">
        <v>133</v>
      </c>
      <c r="U314" s="71">
        <v>107</v>
      </c>
      <c r="V314" s="71">
        <v>125</v>
      </c>
      <c r="W314" s="71">
        <v>10</v>
      </c>
      <c r="X314" s="71">
        <v>53</v>
      </c>
      <c r="Y314" s="71">
        <v>567</v>
      </c>
      <c r="Z314" s="71">
        <v>479</v>
      </c>
      <c r="AA314" s="71">
        <v>232</v>
      </c>
      <c r="AB314" s="71">
        <v>138</v>
      </c>
      <c r="AC314">
        <v>84</v>
      </c>
      <c r="AD314">
        <v>36</v>
      </c>
      <c r="AE314">
        <v>29</v>
      </c>
      <c r="AF314">
        <v>0</v>
      </c>
      <c r="AG314" s="71">
        <v>0</v>
      </c>
      <c r="AH314" s="71">
        <v>0</v>
      </c>
      <c r="AI314" s="71">
        <v>0</v>
      </c>
      <c r="AJ314" s="71">
        <v>0</v>
      </c>
      <c r="AK314" s="71">
        <v>0</v>
      </c>
      <c r="AL314" s="71">
        <v>0</v>
      </c>
      <c r="AM314" s="71">
        <v>0</v>
      </c>
      <c r="AN314" s="71">
        <v>0</v>
      </c>
      <c r="AO314" s="71">
        <v>0</v>
      </c>
      <c r="AP314" s="71">
        <v>0</v>
      </c>
      <c r="AQ314" s="71">
        <v>0</v>
      </c>
      <c r="AR314" s="71">
        <v>0</v>
      </c>
      <c r="AS314" s="71">
        <v>0</v>
      </c>
      <c r="AT314" s="71">
        <v>0</v>
      </c>
      <c r="AU314" s="71">
        <v>0</v>
      </c>
      <c r="AV314" s="71">
        <v>0</v>
      </c>
      <c r="AW314" s="71">
        <v>0</v>
      </c>
      <c r="AX314" s="71">
        <v>0</v>
      </c>
      <c r="AY314" s="71">
        <v>0</v>
      </c>
      <c r="AZ314" s="71">
        <v>0</v>
      </c>
      <c r="BA314" s="71">
        <v>0</v>
      </c>
      <c r="BB314" s="71">
        <v>0</v>
      </c>
      <c r="BC314" s="71">
        <v>0</v>
      </c>
    </row>
    <row r="315" spans="1:55" x14ac:dyDescent="0.25">
      <c r="A315" t="s">
        <v>37</v>
      </c>
      <c r="B315" s="71" t="s">
        <v>543</v>
      </c>
      <c r="C315" s="71" t="s">
        <v>126</v>
      </c>
      <c r="D315" s="71" t="s">
        <v>125</v>
      </c>
      <c r="E315" s="24">
        <v>45474</v>
      </c>
      <c r="F315" s="71" t="s">
        <v>473</v>
      </c>
      <c r="G315" s="71">
        <v>581</v>
      </c>
      <c r="H315" s="71">
        <v>164</v>
      </c>
      <c r="I315" s="71">
        <v>80</v>
      </c>
      <c r="J315" s="71">
        <v>492</v>
      </c>
      <c r="K315" s="71">
        <v>254</v>
      </c>
      <c r="L315" s="71">
        <v>57</v>
      </c>
      <c r="M315" s="71">
        <v>47</v>
      </c>
      <c r="N315">
        <v>4</v>
      </c>
      <c r="O315" s="71">
        <v>218</v>
      </c>
      <c r="P315" s="71">
        <v>107</v>
      </c>
      <c r="Q315" s="71">
        <v>55</v>
      </c>
      <c r="R315" s="71">
        <v>522</v>
      </c>
      <c r="S315" s="71">
        <v>158</v>
      </c>
      <c r="T315" s="71">
        <v>194</v>
      </c>
      <c r="U315" s="71">
        <v>155</v>
      </c>
      <c r="V315" s="71">
        <v>190</v>
      </c>
      <c r="W315" s="71">
        <v>24</v>
      </c>
      <c r="X315" s="71">
        <v>90</v>
      </c>
      <c r="Y315" s="71">
        <v>581</v>
      </c>
      <c r="Z315" s="71">
        <v>492</v>
      </c>
      <c r="AA315" s="71">
        <v>235</v>
      </c>
      <c r="AB315" s="71">
        <v>163</v>
      </c>
      <c r="AC315">
        <v>86</v>
      </c>
      <c r="AD315">
        <v>42</v>
      </c>
      <c r="AE315">
        <v>29</v>
      </c>
      <c r="AF315">
        <v>0</v>
      </c>
      <c r="AG315" s="71">
        <v>0</v>
      </c>
      <c r="AH315" s="71">
        <v>0</v>
      </c>
      <c r="AI315" s="71">
        <v>0</v>
      </c>
      <c r="AJ315" s="71">
        <v>0</v>
      </c>
      <c r="AK315" s="71">
        <v>0</v>
      </c>
      <c r="AL315" s="71">
        <v>0</v>
      </c>
      <c r="AM315" s="71">
        <v>0</v>
      </c>
      <c r="AN315" s="71">
        <v>0</v>
      </c>
      <c r="AO315" s="71">
        <v>0</v>
      </c>
      <c r="AP315" s="71">
        <v>0</v>
      </c>
      <c r="AQ315" s="71">
        <v>0</v>
      </c>
      <c r="AR315" s="71">
        <v>0</v>
      </c>
      <c r="AS315" s="71">
        <v>0</v>
      </c>
      <c r="AT315" s="71">
        <v>0</v>
      </c>
      <c r="AU315" s="71">
        <v>0</v>
      </c>
      <c r="AV315" s="71">
        <v>0</v>
      </c>
      <c r="AW315" s="71">
        <v>0</v>
      </c>
      <c r="AX315" s="71">
        <v>0</v>
      </c>
      <c r="AY315" s="71">
        <v>0</v>
      </c>
      <c r="AZ315" s="71">
        <v>0</v>
      </c>
      <c r="BA315" s="71">
        <v>0</v>
      </c>
      <c r="BB315" s="71">
        <v>0</v>
      </c>
      <c r="BC315" s="71">
        <v>0</v>
      </c>
    </row>
    <row r="316" spans="1:55" x14ac:dyDescent="0.25">
      <c r="A316" t="s">
        <v>37</v>
      </c>
      <c r="B316" s="71" t="s">
        <v>543</v>
      </c>
      <c r="C316" s="71" t="s">
        <v>126</v>
      </c>
      <c r="D316" s="71" t="s">
        <v>125</v>
      </c>
      <c r="E316" s="24">
        <v>45505</v>
      </c>
      <c r="F316" s="71" t="s">
        <v>473</v>
      </c>
      <c r="G316" s="71">
        <v>575</v>
      </c>
      <c r="H316" s="71">
        <v>200</v>
      </c>
      <c r="I316" s="71">
        <v>106</v>
      </c>
      <c r="J316" s="71">
        <v>489</v>
      </c>
      <c r="K316" s="71">
        <v>253</v>
      </c>
      <c r="L316" s="71">
        <v>78</v>
      </c>
      <c r="M316" s="71">
        <v>46</v>
      </c>
      <c r="N316">
        <v>11</v>
      </c>
      <c r="O316" s="71">
        <v>267</v>
      </c>
      <c r="P316" s="71">
        <v>148</v>
      </c>
      <c r="Q316" s="71">
        <v>92</v>
      </c>
      <c r="R316" s="71">
        <v>522</v>
      </c>
      <c r="S316" s="71">
        <v>198</v>
      </c>
      <c r="T316" s="71">
        <v>244</v>
      </c>
      <c r="U316" s="71">
        <v>204</v>
      </c>
      <c r="V316" s="71">
        <v>230</v>
      </c>
      <c r="W316" s="71">
        <v>54</v>
      </c>
      <c r="X316" s="71">
        <v>107</v>
      </c>
      <c r="Y316" s="71">
        <v>575</v>
      </c>
      <c r="Z316" s="71">
        <v>489</v>
      </c>
      <c r="AA316" s="71">
        <v>233</v>
      </c>
      <c r="AB316" s="71">
        <v>166</v>
      </c>
      <c r="AC316">
        <v>86</v>
      </c>
      <c r="AD316">
        <v>46</v>
      </c>
      <c r="AE316">
        <v>29</v>
      </c>
      <c r="AF316">
        <v>0</v>
      </c>
      <c r="AG316" s="71">
        <v>0</v>
      </c>
      <c r="AH316" s="71">
        <v>0</v>
      </c>
      <c r="AI316" s="71">
        <v>0</v>
      </c>
      <c r="AJ316" s="71">
        <v>0</v>
      </c>
      <c r="AK316" s="71">
        <v>0</v>
      </c>
      <c r="AL316" s="71">
        <v>0</v>
      </c>
      <c r="AM316" s="71">
        <v>0</v>
      </c>
      <c r="AN316" s="71">
        <v>0</v>
      </c>
      <c r="AO316" s="71">
        <v>0</v>
      </c>
      <c r="AP316" s="71">
        <v>0</v>
      </c>
      <c r="AQ316" s="71">
        <v>0</v>
      </c>
      <c r="AR316" s="71">
        <v>0</v>
      </c>
      <c r="AS316" s="71">
        <v>0</v>
      </c>
      <c r="AT316" s="71">
        <v>0</v>
      </c>
      <c r="AU316" s="71">
        <v>0</v>
      </c>
      <c r="AV316" s="71">
        <v>0</v>
      </c>
      <c r="AW316" s="71">
        <v>0</v>
      </c>
      <c r="AX316" s="71">
        <v>0</v>
      </c>
      <c r="AY316" s="71">
        <v>0</v>
      </c>
      <c r="AZ316" s="71">
        <v>0</v>
      </c>
      <c r="BA316" s="71">
        <v>0</v>
      </c>
      <c r="BB316" s="71">
        <v>0</v>
      </c>
      <c r="BC316" s="71">
        <v>0</v>
      </c>
    </row>
    <row r="317" spans="1:55" x14ac:dyDescent="0.25">
      <c r="A317" t="s">
        <v>37</v>
      </c>
      <c r="B317" s="71" t="s">
        <v>543</v>
      </c>
      <c r="C317" s="71" t="s">
        <v>126</v>
      </c>
      <c r="D317" s="71" t="s">
        <v>125</v>
      </c>
      <c r="E317" s="24">
        <v>45536</v>
      </c>
      <c r="F317" s="71" t="s">
        <v>473</v>
      </c>
      <c r="G317" s="71">
        <v>575</v>
      </c>
      <c r="H317" s="71">
        <v>235</v>
      </c>
      <c r="I317" s="71">
        <v>127</v>
      </c>
      <c r="J317" s="71">
        <v>489</v>
      </c>
      <c r="K317" s="71">
        <v>252</v>
      </c>
      <c r="L317" s="71">
        <v>91</v>
      </c>
      <c r="M317" s="71">
        <v>46</v>
      </c>
      <c r="N317">
        <v>13</v>
      </c>
      <c r="O317" s="71">
        <v>306</v>
      </c>
      <c r="P317" s="71">
        <v>191</v>
      </c>
      <c r="Q317" s="71">
        <v>111</v>
      </c>
      <c r="R317" s="71">
        <v>526</v>
      </c>
      <c r="S317" s="71">
        <v>220</v>
      </c>
      <c r="T317" s="71">
        <v>287</v>
      </c>
      <c r="U317" s="71">
        <v>247</v>
      </c>
      <c r="V317" s="71">
        <v>265</v>
      </c>
      <c r="W317" s="71">
        <v>75</v>
      </c>
      <c r="X317" s="71">
        <v>128</v>
      </c>
      <c r="Y317" s="71">
        <v>575</v>
      </c>
      <c r="Z317" s="71">
        <v>489</v>
      </c>
      <c r="AA317" s="71">
        <v>232</v>
      </c>
      <c r="AB317" s="71">
        <v>170</v>
      </c>
      <c r="AC317">
        <v>86</v>
      </c>
      <c r="AD317">
        <v>48</v>
      </c>
      <c r="AE317">
        <v>29</v>
      </c>
      <c r="AF317">
        <v>0</v>
      </c>
      <c r="AG317" s="71">
        <v>0</v>
      </c>
      <c r="AH317" s="71">
        <v>0</v>
      </c>
      <c r="AI317" s="71">
        <v>0</v>
      </c>
      <c r="AJ317" s="71">
        <v>0</v>
      </c>
      <c r="AK317" s="71">
        <v>0</v>
      </c>
      <c r="AL317" s="71">
        <v>0</v>
      </c>
      <c r="AM317" s="71">
        <v>0</v>
      </c>
      <c r="AN317" s="71">
        <v>0</v>
      </c>
      <c r="AO317" s="71">
        <v>0</v>
      </c>
      <c r="AP317" s="71">
        <v>0</v>
      </c>
      <c r="AQ317" s="71">
        <v>0</v>
      </c>
      <c r="AR317" s="71">
        <v>0</v>
      </c>
      <c r="AS317" s="71">
        <v>0</v>
      </c>
      <c r="AT317" s="71">
        <v>0</v>
      </c>
      <c r="AU317" s="71">
        <v>0</v>
      </c>
      <c r="AV317" s="71">
        <v>0</v>
      </c>
      <c r="AW317" s="71">
        <v>0</v>
      </c>
      <c r="AX317" s="71">
        <v>0</v>
      </c>
      <c r="AY317" s="71">
        <v>0</v>
      </c>
      <c r="AZ317" s="71">
        <v>0</v>
      </c>
      <c r="BA317" s="71">
        <v>0</v>
      </c>
      <c r="BB317" s="71">
        <v>0</v>
      </c>
      <c r="BC317" s="71">
        <v>0</v>
      </c>
    </row>
    <row r="318" spans="1:55" x14ac:dyDescent="0.25">
      <c r="A318" t="s">
        <v>37</v>
      </c>
      <c r="B318" s="71" t="s">
        <v>543</v>
      </c>
      <c r="C318" s="71" t="s">
        <v>126</v>
      </c>
      <c r="D318" s="71" t="s">
        <v>125</v>
      </c>
      <c r="E318" s="24">
        <v>45566</v>
      </c>
      <c r="F318" s="71" t="s">
        <v>473</v>
      </c>
      <c r="G318" s="71">
        <v>589</v>
      </c>
      <c r="H318" s="71">
        <v>283</v>
      </c>
      <c r="I318" s="71">
        <v>152</v>
      </c>
      <c r="J318" s="71">
        <v>504</v>
      </c>
      <c r="K318" s="71">
        <v>256</v>
      </c>
      <c r="L318" s="71">
        <v>97</v>
      </c>
      <c r="M318" s="71">
        <v>50</v>
      </c>
      <c r="N318">
        <v>12</v>
      </c>
      <c r="O318" s="71">
        <v>356</v>
      </c>
      <c r="P318" s="71">
        <v>240</v>
      </c>
      <c r="Q318" s="71">
        <v>148</v>
      </c>
      <c r="R318" s="71">
        <v>547</v>
      </c>
      <c r="S318" s="71">
        <v>258</v>
      </c>
      <c r="T318" s="71">
        <v>341</v>
      </c>
      <c r="U318" s="71">
        <v>299</v>
      </c>
      <c r="V318" s="71">
        <v>308</v>
      </c>
      <c r="W318" s="71">
        <v>116</v>
      </c>
      <c r="X318" s="71">
        <v>160</v>
      </c>
      <c r="Y318" s="71">
        <v>589</v>
      </c>
      <c r="Z318" s="71">
        <v>504</v>
      </c>
      <c r="AA318" s="71">
        <v>238</v>
      </c>
      <c r="AB318" s="71">
        <v>176</v>
      </c>
      <c r="AC318">
        <v>89</v>
      </c>
      <c r="AD318">
        <v>51</v>
      </c>
      <c r="AE318">
        <v>28</v>
      </c>
      <c r="AF318">
        <v>0</v>
      </c>
      <c r="AG318" s="71">
        <v>0</v>
      </c>
      <c r="AH318" s="71">
        <v>0</v>
      </c>
      <c r="AI318" s="71">
        <v>0</v>
      </c>
      <c r="AJ318" s="71">
        <v>0</v>
      </c>
      <c r="AK318" s="71">
        <v>0</v>
      </c>
      <c r="AL318" s="71">
        <v>0</v>
      </c>
      <c r="AM318" s="71">
        <v>0</v>
      </c>
      <c r="AN318" s="71">
        <v>0</v>
      </c>
      <c r="AO318" s="71">
        <v>0</v>
      </c>
      <c r="AP318" s="71">
        <v>0</v>
      </c>
      <c r="AQ318" s="71">
        <v>0</v>
      </c>
      <c r="AR318" s="71">
        <v>0</v>
      </c>
      <c r="AS318" s="71">
        <v>0</v>
      </c>
      <c r="AT318" s="71">
        <v>0</v>
      </c>
      <c r="AU318" s="71">
        <v>0</v>
      </c>
      <c r="AV318" s="71">
        <v>0</v>
      </c>
      <c r="AW318" s="71">
        <v>0</v>
      </c>
      <c r="AX318" s="71">
        <v>0</v>
      </c>
      <c r="AY318" s="71">
        <v>0</v>
      </c>
      <c r="AZ318" s="71">
        <v>0</v>
      </c>
      <c r="BA318" s="71">
        <v>0</v>
      </c>
      <c r="BB318" s="71">
        <v>0</v>
      </c>
      <c r="BC318" s="71">
        <v>0</v>
      </c>
    </row>
    <row r="319" spans="1:55" x14ac:dyDescent="0.25">
      <c r="A319" t="s">
        <v>37</v>
      </c>
      <c r="B319" s="71" t="s">
        <v>543</v>
      </c>
      <c r="C319" s="71" t="s">
        <v>184</v>
      </c>
      <c r="D319" s="71" t="s">
        <v>183</v>
      </c>
      <c r="E319" s="24">
        <v>45413</v>
      </c>
      <c r="F319" s="71" t="s">
        <v>474</v>
      </c>
      <c r="G319" s="71">
        <v>263</v>
      </c>
      <c r="H319" s="71">
        <v>36</v>
      </c>
      <c r="I319" s="71">
        <v>26</v>
      </c>
      <c r="J319" s="71">
        <v>214</v>
      </c>
      <c r="K319" s="71">
        <v>88</v>
      </c>
      <c r="L319" s="71">
        <v>12</v>
      </c>
      <c r="M319" s="71">
        <v>12</v>
      </c>
      <c r="N319">
        <v>1</v>
      </c>
      <c r="O319" s="71">
        <v>36</v>
      </c>
      <c r="P319" s="71">
        <v>33</v>
      </c>
      <c r="Q319" s="71">
        <v>15</v>
      </c>
      <c r="R319" s="71">
        <v>236</v>
      </c>
      <c r="S319" s="71">
        <v>35</v>
      </c>
      <c r="T319" s="71">
        <v>39</v>
      </c>
      <c r="U319" s="71">
        <v>26</v>
      </c>
      <c r="V319" s="71">
        <v>50</v>
      </c>
      <c r="W319" s="71">
        <v>4</v>
      </c>
      <c r="X319" s="71">
        <v>15</v>
      </c>
      <c r="Y319" s="71">
        <v>263</v>
      </c>
      <c r="Z319" s="71">
        <v>214</v>
      </c>
      <c r="AA319" s="71">
        <v>115</v>
      </c>
      <c r="AB319" s="71">
        <v>54</v>
      </c>
      <c r="AC319">
        <v>26</v>
      </c>
      <c r="AD319">
        <v>12</v>
      </c>
      <c r="AE319">
        <v>12</v>
      </c>
      <c r="AF319">
        <v>0</v>
      </c>
      <c r="AG319" s="71">
        <v>0</v>
      </c>
      <c r="AH319" s="71">
        <v>0</v>
      </c>
      <c r="AI319" s="71">
        <v>0</v>
      </c>
      <c r="AJ319" s="71">
        <v>0</v>
      </c>
      <c r="AK319" s="71">
        <v>0</v>
      </c>
      <c r="AL319" s="71">
        <v>0</v>
      </c>
      <c r="AM319" s="71">
        <v>0</v>
      </c>
      <c r="AN319" s="71">
        <v>0</v>
      </c>
      <c r="AO319" s="71">
        <v>0</v>
      </c>
      <c r="AP319" s="71">
        <v>0</v>
      </c>
      <c r="AQ319" s="71">
        <v>0</v>
      </c>
      <c r="AR319" s="71">
        <v>0</v>
      </c>
      <c r="AS319" s="71">
        <v>0</v>
      </c>
      <c r="AT319" s="71">
        <v>0</v>
      </c>
      <c r="AU319" s="71">
        <v>0</v>
      </c>
      <c r="AV319" s="71">
        <v>0</v>
      </c>
      <c r="AW319" s="71">
        <v>0</v>
      </c>
      <c r="AX319" s="71">
        <v>0</v>
      </c>
      <c r="AY319" s="71">
        <v>0</v>
      </c>
      <c r="AZ319" s="71">
        <v>0</v>
      </c>
      <c r="BA319" s="71">
        <v>0</v>
      </c>
      <c r="BB319" s="71">
        <v>0</v>
      </c>
      <c r="BC319" s="71">
        <v>0</v>
      </c>
    </row>
    <row r="320" spans="1:55" x14ac:dyDescent="0.25">
      <c r="A320" t="s">
        <v>37</v>
      </c>
      <c r="B320" s="71" t="s">
        <v>543</v>
      </c>
      <c r="C320" s="71" t="s">
        <v>184</v>
      </c>
      <c r="D320" s="71" t="s">
        <v>183</v>
      </c>
      <c r="E320" s="24">
        <v>45444</v>
      </c>
      <c r="F320" s="71" t="s">
        <v>474</v>
      </c>
      <c r="G320" s="71">
        <v>267</v>
      </c>
      <c r="H320" s="71">
        <v>61</v>
      </c>
      <c r="I320" s="71">
        <v>39</v>
      </c>
      <c r="J320" s="71">
        <v>218</v>
      </c>
      <c r="K320" s="71">
        <v>89</v>
      </c>
      <c r="L320" s="71">
        <v>23</v>
      </c>
      <c r="M320" s="71">
        <v>13</v>
      </c>
      <c r="N320">
        <v>4</v>
      </c>
      <c r="O320" s="71">
        <v>74</v>
      </c>
      <c r="P320" s="71">
        <v>72</v>
      </c>
      <c r="Q320" s="71">
        <v>29</v>
      </c>
      <c r="R320" s="71">
        <v>247</v>
      </c>
      <c r="S320" s="71">
        <v>61</v>
      </c>
      <c r="T320" s="71">
        <v>74</v>
      </c>
      <c r="U320" s="71">
        <v>52</v>
      </c>
      <c r="V320" s="71">
        <v>90</v>
      </c>
      <c r="W320" s="71">
        <v>12</v>
      </c>
      <c r="X320" s="71">
        <v>28</v>
      </c>
      <c r="Y320" s="71">
        <v>267</v>
      </c>
      <c r="Z320" s="71">
        <v>218</v>
      </c>
      <c r="AA320" s="71">
        <v>115</v>
      </c>
      <c r="AB320" s="71">
        <v>71</v>
      </c>
      <c r="AC320">
        <v>28</v>
      </c>
      <c r="AD320">
        <v>15</v>
      </c>
      <c r="AE320">
        <v>12</v>
      </c>
      <c r="AF320">
        <v>0</v>
      </c>
      <c r="AG320" s="71">
        <v>0</v>
      </c>
      <c r="AH320" s="71">
        <v>0</v>
      </c>
      <c r="AI320" s="71">
        <v>0</v>
      </c>
      <c r="AJ320" s="71">
        <v>0</v>
      </c>
      <c r="AK320" s="71">
        <v>0</v>
      </c>
      <c r="AL320" s="71">
        <v>0</v>
      </c>
      <c r="AM320" s="71">
        <v>0</v>
      </c>
      <c r="AN320" s="71">
        <v>0</v>
      </c>
      <c r="AO320" s="71">
        <v>0</v>
      </c>
      <c r="AP320" s="71">
        <v>0</v>
      </c>
      <c r="AQ320" s="71">
        <v>0</v>
      </c>
      <c r="AR320" s="71">
        <v>0</v>
      </c>
      <c r="AS320" s="71">
        <v>0</v>
      </c>
      <c r="AT320" s="71">
        <v>0</v>
      </c>
      <c r="AU320" s="71">
        <v>0</v>
      </c>
      <c r="AV320" s="71">
        <v>0</v>
      </c>
      <c r="AW320" s="71">
        <v>0</v>
      </c>
      <c r="AX320" s="71">
        <v>0</v>
      </c>
      <c r="AY320" s="71">
        <v>0</v>
      </c>
      <c r="AZ320" s="71">
        <v>0</v>
      </c>
      <c r="BA320" s="71">
        <v>0</v>
      </c>
      <c r="BB320" s="71">
        <v>0</v>
      </c>
      <c r="BC320" s="71">
        <v>0</v>
      </c>
    </row>
    <row r="321" spans="1:55" x14ac:dyDescent="0.25">
      <c r="A321" t="s">
        <v>37</v>
      </c>
      <c r="B321" s="71" t="s">
        <v>543</v>
      </c>
      <c r="C321" s="71" t="s">
        <v>184</v>
      </c>
      <c r="D321" s="71" t="s">
        <v>183</v>
      </c>
      <c r="E321" s="24">
        <v>45474</v>
      </c>
      <c r="F321" s="71" t="s">
        <v>474</v>
      </c>
      <c r="G321" s="71">
        <v>268</v>
      </c>
      <c r="H321" s="71">
        <v>81</v>
      </c>
      <c r="I321" s="71">
        <v>54</v>
      </c>
      <c r="J321" s="71">
        <v>219</v>
      </c>
      <c r="K321" s="71">
        <v>89</v>
      </c>
      <c r="L321" s="71">
        <v>28</v>
      </c>
      <c r="M321" s="71">
        <v>13</v>
      </c>
      <c r="N321">
        <v>4</v>
      </c>
      <c r="O321" s="71">
        <v>95</v>
      </c>
      <c r="P321" s="71">
        <v>97</v>
      </c>
      <c r="Q321" s="71">
        <v>38</v>
      </c>
      <c r="R321" s="71">
        <v>250</v>
      </c>
      <c r="S321" s="71">
        <v>85</v>
      </c>
      <c r="T321" s="71">
        <v>98</v>
      </c>
      <c r="U321" s="71">
        <v>73</v>
      </c>
      <c r="V321" s="71">
        <v>114</v>
      </c>
      <c r="W321" s="71">
        <v>20</v>
      </c>
      <c r="X321" s="71">
        <v>44</v>
      </c>
      <c r="Y321" s="71">
        <v>268</v>
      </c>
      <c r="Z321" s="71">
        <v>219</v>
      </c>
      <c r="AA321" s="71">
        <v>116</v>
      </c>
      <c r="AB321" s="71">
        <v>75</v>
      </c>
      <c r="AC321">
        <v>28</v>
      </c>
      <c r="AD321">
        <v>15</v>
      </c>
      <c r="AE321">
        <v>12</v>
      </c>
      <c r="AF321">
        <v>0</v>
      </c>
      <c r="AG321" s="71">
        <v>0</v>
      </c>
      <c r="AH321" s="71">
        <v>0</v>
      </c>
      <c r="AI321" s="71">
        <v>0</v>
      </c>
      <c r="AJ321" s="71">
        <v>0</v>
      </c>
      <c r="AK321" s="71">
        <v>0</v>
      </c>
      <c r="AL321" s="71">
        <v>0</v>
      </c>
      <c r="AM321" s="71">
        <v>0</v>
      </c>
      <c r="AN321" s="71">
        <v>0</v>
      </c>
      <c r="AO321" s="71">
        <v>0</v>
      </c>
      <c r="AP321" s="71">
        <v>0</v>
      </c>
      <c r="AQ321" s="71">
        <v>0</v>
      </c>
      <c r="AR321" s="71">
        <v>0</v>
      </c>
      <c r="AS321" s="71">
        <v>0</v>
      </c>
      <c r="AT321" s="71">
        <v>0</v>
      </c>
      <c r="AU321" s="71">
        <v>0</v>
      </c>
      <c r="AV321" s="71">
        <v>0</v>
      </c>
      <c r="AW321" s="71">
        <v>0</v>
      </c>
      <c r="AX321" s="71">
        <v>0</v>
      </c>
      <c r="AY321" s="71">
        <v>0</v>
      </c>
      <c r="AZ321" s="71">
        <v>0</v>
      </c>
      <c r="BA321" s="71">
        <v>0</v>
      </c>
      <c r="BB321" s="71">
        <v>0</v>
      </c>
      <c r="BC321" s="71">
        <v>0</v>
      </c>
    </row>
    <row r="322" spans="1:55" x14ac:dyDescent="0.25">
      <c r="A322" t="s">
        <v>37</v>
      </c>
      <c r="B322" s="71" t="s">
        <v>543</v>
      </c>
      <c r="C322" s="71" t="s">
        <v>184</v>
      </c>
      <c r="D322" s="71" t="s">
        <v>183</v>
      </c>
      <c r="E322" s="24">
        <v>45505</v>
      </c>
      <c r="F322" s="71" t="s">
        <v>474</v>
      </c>
      <c r="G322" s="71">
        <v>270</v>
      </c>
      <c r="H322" s="71">
        <v>110</v>
      </c>
      <c r="I322" s="71">
        <v>72</v>
      </c>
      <c r="J322" s="71">
        <v>220</v>
      </c>
      <c r="K322" s="71">
        <v>93</v>
      </c>
      <c r="L322" s="71">
        <v>42</v>
      </c>
      <c r="M322" s="71">
        <v>11</v>
      </c>
      <c r="N322">
        <v>4</v>
      </c>
      <c r="O322" s="71">
        <v>131</v>
      </c>
      <c r="P322" s="71">
        <v>124</v>
      </c>
      <c r="Q322" s="71">
        <v>66</v>
      </c>
      <c r="R322" s="71">
        <v>254</v>
      </c>
      <c r="S322" s="71">
        <v>110</v>
      </c>
      <c r="T322" s="71">
        <v>138</v>
      </c>
      <c r="U322" s="71">
        <v>104</v>
      </c>
      <c r="V322" s="71">
        <v>154</v>
      </c>
      <c r="W322" s="71">
        <v>41</v>
      </c>
      <c r="X322" s="71">
        <v>62</v>
      </c>
      <c r="Y322" s="71">
        <v>270</v>
      </c>
      <c r="Z322" s="71">
        <v>220</v>
      </c>
      <c r="AA322" s="71">
        <v>116</v>
      </c>
      <c r="AB322" s="71">
        <v>74</v>
      </c>
      <c r="AC322">
        <v>30</v>
      </c>
      <c r="AD322">
        <v>16</v>
      </c>
      <c r="AE322">
        <v>11</v>
      </c>
      <c r="AF322">
        <v>0</v>
      </c>
      <c r="AG322" s="71">
        <v>0</v>
      </c>
      <c r="AH322" s="71">
        <v>0</v>
      </c>
      <c r="AI322" s="71">
        <v>0</v>
      </c>
      <c r="AJ322" s="71">
        <v>0</v>
      </c>
      <c r="AK322" s="71">
        <v>0</v>
      </c>
      <c r="AL322" s="71">
        <v>0</v>
      </c>
      <c r="AM322" s="71">
        <v>0</v>
      </c>
      <c r="AN322" s="71">
        <v>0</v>
      </c>
      <c r="AO322" s="71">
        <v>0</v>
      </c>
      <c r="AP322" s="71">
        <v>0</v>
      </c>
      <c r="AQ322" s="71">
        <v>0</v>
      </c>
      <c r="AR322" s="71">
        <v>0</v>
      </c>
      <c r="AS322" s="71">
        <v>0</v>
      </c>
      <c r="AT322" s="71">
        <v>0</v>
      </c>
      <c r="AU322" s="71">
        <v>0</v>
      </c>
      <c r="AV322" s="71">
        <v>0</v>
      </c>
      <c r="AW322" s="71">
        <v>0</v>
      </c>
      <c r="AX322" s="71">
        <v>0</v>
      </c>
      <c r="AY322" s="71">
        <v>0</v>
      </c>
      <c r="AZ322" s="71">
        <v>0</v>
      </c>
      <c r="BA322" s="71">
        <v>0</v>
      </c>
      <c r="BB322" s="71">
        <v>0</v>
      </c>
      <c r="BC322" s="71">
        <v>0</v>
      </c>
    </row>
    <row r="323" spans="1:55" x14ac:dyDescent="0.25">
      <c r="A323" t="s">
        <v>37</v>
      </c>
      <c r="B323" s="71" t="s">
        <v>543</v>
      </c>
      <c r="C323" s="71" t="s">
        <v>184</v>
      </c>
      <c r="D323" s="71" t="s">
        <v>183</v>
      </c>
      <c r="E323" s="24">
        <v>45536</v>
      </c>
      <c r="F323" s="71" t="s">
        <v>474</v>
      </c>
      <c r="G323" s="71">
        <v>267</v>
      </c>
      <c r="H323" s="71">
        <v>134</v>
      </c>
      <c r="I323" s="71">
        <v>86</v>
      </c>
      <c r="J323" s="71">
        <v>220</v>
      </c>
      <c r="K323" s="71">
        <v>95</v>
      </c>
      <c r="L323" s="71">
        <v>46</v>
      </c>
      <c r="M323" s="71">
        <v>12</v>
      </c>
      <c r="N323">
        <v>6</v>
      </c>
      <c r="O323" s="71">
        <v>159</v>
      </c>
      <c r="P323" s="71">
        <v>138</v>
      </c>
      <c r="Q323" s="71">
        <v>77</v>
      </c>
      <c r="R323" s="71">
        <v>256</v>
      </c>
      <c r="S323" s="71">
        <v>117</v>
      </c>
      <c r="T323" s="71">
        <v>165</v>
      </c>
      <c r="U323" s="71">
        <v>137</v>
      </c>
      <c r="V323" s="71">
        <v>171</v>
      </c>
      <c r="W323" s="71">
        <v>53</v>
      </c>
      <c r="X323" s="71">
        <v>75</v>
      </c>
      <c r="Y323" s="71">
        <v>267</v>
      </c>
      <c r="Z323" s="71">
        <v>220</v>
      </c>
      <c r="AA323" s="71">
        <v>114</v>
      </c>
      <c r="AB323" s="71">
        <v>77</v>
      </c>
      <c r="AC323">
        <v>29</v>
      </c>
      <c r="AD323">
        <v>16</v>
      </c>
      <c r="AE323">
        <v>11</v>
      </c>
      <c r="AF323">
        <v>0</v>
      </c>
      <c r="AG323" s="71">
        <v>0</v>
      </c>
      <c r="AH323" s="71">
        <v>0</v>
      </c>
      <c r="AI323" s="71">
        <v>0</v>
      </c>
      <c r="AJ323" s="71">
        <v>0</v>
      </c>
      <c r="AK323" s="71">
        <v>0</v>
      </c>
      <c r="AL323" s="71">
        <v>0</v>
      </c>
      <c r="AM323" s="71">
        <v>0</v>
      </c>
      <c r="AN323" s="71">
        <v>0</v>
      </c>
      <c r="AO323" s="71">
        <v>0</v>
      </c>
      <c r="AP323" s="71">
        <v>0</v>
      </c>
      <c r="AQ323" s="71">
        <v>0</v>
      </c>
      <c r="AR323" s="71">
        <v>0</v>
      </c>
      <c r="AS323" s="71">
        <v>0</v>
      </c>
      <c r="AT323" s="71">
        <v>0</v>
      </c>
      <c r="AU323" s="71">
        <v>0</v>
      </c>
      <c r="AV323" s="71">
        <v>0</v>
      </c>
      <c r="AW323" s="71">
        <v>0</v>
      </c>
      <c r="AX323" s="71">
        <v>0</v>
      </c>
      <c r="AY323" s="71">
        <v>0</v>
      </c>
      <c r="AZ323" s="71">
        <v>0</v>
      </c>
      <c r="BA323" s="71">
        <v>0</v>
      </c>
      <c r="BB323" s="71">
        <v>0</v>
      </c>
      <c r="BC323" s="71">
        <v>0</v>
      </c>
    </row>
    <row r="324" spans="1:55" x14ac:dyDescent="0.25">
      <c r="A324" t="s">
        <v>37</v>
      </c>
      <c r="B324" s="71" t="s">
        <v>543</v>
      </c>
      <c r="C324" s="71" t="s">
        <v>184</v>
      </c>
      <c r="D324" s="71" t="s">
        <v>183</v>
      </c>
      <c r="E324" s="24">
        <v>45566</v>
      </c>
      <c r="F324" s="71" t="s">
        <v>474</v>
      </c>
      <c r="G324" s="71">
        <v>274</v>
      </c>
      <c r="H324" s="71">
        <v>151</v>
      </c>
      <c r="I324" s="71">
        <v>99</v>
      </c>
      <c r="J324" s="71">
        <v>227</v>
      </c>
      <c r="K324" s="71">
        <v>98</v>
      </c>
      <c r="L324" s="71">
        <v>49</v>
      </c>
      <c r="M324" s="71">
        <v>11</v>
      </c>
      <c r="N324">
        <v>5</v>
      </c>
      <c r="O324" s="71">
        <v>184</v>
      </c>
      <c r="P324" s="71">
        <v>157</v>
      </c>
      <c r="Q324" s="71">
        <v>91</v>
      </c>
      <c r="R324" s="71">
        <v>264</v>
      </c>
      <c r="S324" s="71">
        <v>135</v>
      </c>
      <c r="T324" s="71">
        <v>187</v>
      </c>
      <c r="U324" s="71">
        <v>154</v>
      </c>
      <c r="V324" s="71">
        <v>184</v>
      </c>
      <c r="W324" s="71">
        <v>66</v>
      </c>
      <c r="X324" s="71">
        <v>89</v>
      </c>
      <c r="Y324" s="71">
        <v>274</v>
      </c>
      <c r="Z324" s="71">
        <v>227</v>
      </c>
      <c r="AA324" s="71">
        <v>114</v>
      </c>
      <c r="AB324" s="71">
        <v>79</v>
      </c>
      <c r="AC324">
        <v>31</v>
      </c>
      <c r="AD324">
        <v>18</v>
      </c>
      <c r="AE324">
        <v>12</v>
      </c>
      <c r="AF324">
        <v>0</v>
      </c>
      <c r="AG324" s="71">
        <v>0</v>
      </c>
      <c r="AH324" s="71">
        <v>0</v>
      </c>
      <c r="AI324" s="71">
        <v>0</v>
      </c>
      <c r="AJ324" s="71">
        <v>0</v>
      </c>
      <c r="AK324" s="71">
        <v>0</v>
      </c>
      <c r="AL324" s="71">
        <v>0</v>
      </c>
      <c r="AM324" s="71">
        <v>0</v>
      </c>
      <c r="AN324" s="71">
        <v>0</v>
      </c>
      <c r="AO324" s="71">
        <v>0</v>
      </c>
      <c r="AP324" s="71">
        <v>0</v>
      </c>
      <c r="AQ324" s="71">
        <v>0</v>
      </c>
      <c r="AR324" s="71">
        <v>0</v>
      </c>
      <c r="AS324" s="71">
        <v>0</v>
      </c>
      <c r="AT324" s="71">
        <v>0</v>
      </c>
      <c r="AU324" s="71">
        <v>0</v>
      </c>
      <c r="AV324" s="71">
        <v>0</v>
      </c>
      <c r="AW324" s="71">
        <v>0</v>
      </c>
      <c r="AX324" s="71">
        <v>0</v>
      </c>
      <c r="AY324" s="71">
        <v>0</v>
      </c>
      <c r="AZ324" s="71">
        <v>0</v>
      </c>
      <c r="BA324" s="71">
        <v>0</v>
      </c>
      <c r="BB324" s="71">
        <v>0</v>
      </c>
      <c r="BC324" s="71">
        <v>0</v>
      </c>
    </row>
    <row r="325" spans="1:55" x14ac:dyDescent="0.25">
      <c r="A325" t="s">
        <v>37</v>
      </c>
      <c r="B325" s="71" t="s">
        <v>543</v>
      </c>
      <c r="C325" s="71" t="s">
        <v>120</v>
      </c>
      <c r="D325" s="71" t="s">
        <v>119</v>
      </c>
      <c r="E325" s="24">
        <v>45413</v>
      </c>
      <c r="F325" s="71" t="s">
        <v>475</v>
      </c>
      <c r="G325" s="71">
        <v>638</v>
      </c>
      <c r="H325" s="71">
        <v>66</v>
      </c>
      <c r="I325" s="71">
        <v>39</v>
      </c>
      <c r="J325" s="71">
        <v>504</v>
      </c>
      <c r="K325" s="71">
        <v>185</v>
      </c>
      <c r="L325" s="71">
        <v>21</v>
      </c>
      <c r="M325" s="71">
        <v>45</v>
      </c>
      <c r="N325">
        <v>4</v>
      </c>
      <c r="O325" s="71">
        <v>108</v>
      </c>
      <c r="P325" s="71">
        <v>50</v>
      </c>
      <c r="Q325" s="71">
        <v>54</v>
      </c>
      <c r="R325" s="71">
        <v>595</v>
      </c>
      <c r="S325" s="71">
        <v>120</v>
      </c>
      <c r="T325" s="71">
        <v>88</v>
      </c>
      <c r="U325" s="71">
        <v>69</v>
      </c>
      <c r="V325" s="71">
        <v>90</v>
      </c>
      <c r="W325" s="71">
        <v>10</v>
      </c>
      <c r="X325" s="71">
        <v>35</v>
      </c>
      <c r="Y325" s="71">
        <v>638</v>
      </c>
      <c r="Z325" s="71">
        <v>504</v>
      </c>
      <c r="AA325" s="71">
        <v>329</v>
      </c>
      <c r="AB325" s="71">
        <v>111</v>
      </c>
      <c r="AC325">
        <v>67</v>
      </c>
      <c r="AD325">
        <v>16</v>
      </c>
      <c r="AE325">
        <v>9</v>
      </c>
      <c r="AF325">
        <v>0</v>
      </c>
      <c r="AG325" s="71">
        <v>0</v>
      </c>
      <c r="AH325" s="71">
        <v>0</v>
      </c>
      <c r="AI325" s="71">
        <v>0</v>
      </c>
      <c r="AJ325" s="71">
        <v>0</v>
      </c>
      <c r="AK325" s="71">
        <v>0</v>
      </c>
      <c r="AL325" s="71">
        <v>0</v>
      </c>
      <c r="AM325" s="71">
        <v>0</v>
      </c>
      <c r="AN325" s="71">
        <v>0</v>
      </c>
      <c r="AO325" s="71">
        <v>0</v>
      </c>
      <c r="AP325" s="71">
        <v>0</v>
      </c>
      <c r="AQ325" s="71">
        <v>0</v>
      </c>
      <c r="AR325" s="71">
        <v>0</v>
      </c>
      <c r="AS325" s="71">
        <v>0</v>
      </c>
      <c r="AT325" s="71">
        <v>0</v>
      </c>
      <c r="AU325" s="71">
        <v>0</v>
      </c>
      <c r="AV325" s="71">
        <v>0</v>
      </c>
      <c r="AW325" s="71">
        <v>0</v>
      </c>
      <c r="AX325" s="71">
        <v>0</v>
      </c>
      <c r="AY325" s="71">
        <v>0</v>
      </c>
      <c r="AZ325" s="71">
        <v>0</v>
      </c>
      <c r="BA325" s="71">
        <v>0</v>
      </c>
      <c r="BB325" s="71">
        <v>0</v>
      </c>
      <c r="BC325" s="71">
        <v>0</v>
      </c>
    </row>
    <row r="326" spans="1:55" x14ac:dyDescent="0.25">
      <c r="A326" t="s">
        <v>37</v>
      </c>
      <c r="B326" s="71" t="s">
        <v>543</v>
      </c>
      <c r="C326" s="71" t="s">
        <v>120</v>
      </c>
      <c r="D326" s="71" t="s">
        <v>119</v>
      </c>
      <c r="E326" s="24">
        <v>45444</v>
      </c>
      <c r="F326" s="71" t="s">
        <v>475</v>
      </c>
      <c r="G326" s="71">
        <v>636</v>
      </c>
      <c r="H326" s="71">
        <v>115</v>
      </c>
      <c r="I326" s="71">
        <v>77</v>
      </c>
      <c r="J326" s="71">
        <v>503</v>
      </c>
      <c r="K326" s="71">
        <v>187</v>
      </c>
      <c r="L326" s="71">
        <v>35</v>
      </c>
      <c r="M326" s="71">
        <v>45</v>
      </c>
      <c r="N326">
        <v>6</v>
      </c>
      <c r="O326" s="71">
        <v>180</v>
      </c>
      <c r="P326" s="71">
        <v>87</v>
      </c>
      <c r="Q326" s="71">
        <v>86</v>
      </c>
      <c r="R326" s="71">
        <v>599</v>
      </c>
      <c r="S326" s="71">
        <v>148</v>
      </c>
      <c r="T326" s="71">
        <v>150</v>
      </c>
      <c r="U326" s="71">
        <v>113</v>
      </c>
      <c r="V326" s="71">
        <v>143</v>
      </c>
      <c r="W326" s="71">
        <v>19</v>
      </c>
      <c r="X326" s="71">
        <v>71</v>
      </c>
      <c r="Y326" s="71">
        <v>636</v>
      </c>
      <c r="Z326" s="71">
        <v>503</v>
      </c>
      <c r="AA326" s="71">
        <v>327</v>
      </c>
      <c r="AB326" s="71">
        <v>172</v>
      </c>
      <c r="AC326">
        <v>69</v>
      </c>
      <c r="AD326">
        <v>25</v>
      </c>
      <c r="AE326">
        <v>9</v>
      </c>
      <c r="AF326">
        <v>0</v>
      </c>
      <c r="AG326" s="71">
        <v>0</v>
      </c>
      <c r="AH326" s="71">
        <v>0</v>
      </c>
      <c r="AI326" s="71">
        <v>0</v>
      </c>
      <c r="AJ326" s="71">
        <v>0</v>
      </c>
      <c r="AK326" s="71">
        <v>0</v>
      </c>
      <c r="AL326" s="71">
        <v>0</v>
      </c>
      <c r="AM326" s="71">
        <v>0</v>
      </c>
      <c r="AN326" s="71">
        <v>0</v>
      </c>
      <c r="AO326" s="71">
        <v>0</v>
      </c>
      <c r="AP326" s="71">
        <v>0</v>
      </c>
      <c r="AQ326" s="71">
        <v>0</v>
      </c>
      <c r="AR326" s="71">
        <v>0</v>
      </c>
      <c r="AS326" s="71">
        <v>0</v>
      </c>
      <c r="AT326" s="71">
        <v>0</v>
      </c>
      <c r="AU326" s="71">
        <v>0</v>
      </c>
      <c r="AV326" s="71">
        <v>0</v>
      </c>
      <c r="AW326" s="71">
        <v>0</v>
      </c>
      <c r="AX326" s="71">
        <v>0</v>
      </c>
      <c r="AY326" s="71">
        <v>0</v>
      </c>
      <c r="AZ326" s="71">
        <v>0</v>
      </c>
      <c r="BA326" s="71">
        <v>0</v>
      </c>
      <c r="BB326" s="71">
        <v>0</v>
      </c>
      <c r="BC326" s="71">
        <v>0</v>
      </c>
    </row>
    <row r="327" spans="1:55" x14ac:dyDescent="0.25">
      <c r="A327" t="s">
        <v>37</v>
      </c>
      <c r="B327" s="71" t="s">
        <v>543</v>
      </c>
      <c r="C327" s="71" t="s">
        <v>120</v>
      </c>
      <c r="D327" s="71" t="s">
        <v>119</v>
      </c>
      <c r="E327" s="24">
        <v>45474</v>
      </c>
      <c r="F327" s="71" t="s">
        <v>475</v>
      </c>
      <c r="G327" s="71">
        <v>639</v>
      </c>
      <c r="H327" s="71">
        <v>163</v>
      </c>
      <c r="I327" s="71">
        <v>106</v>
      </c>
      <c r="J327" s="71">
        <v>508</v>
      </c>
      <c r="K327" s="71">
        <v>188</v>
      </c>
      <c r="L327" s="71">
        <v>51</v>
      </c>
      <c r="M327" s="71">
        <v>46</v>
      </c>
      <c r="N327">
        <v>9</v>
      </c>
      <c r="O327" s="71">
        <v>234</v>
      </c>
      <c r="P327" s="71">
        <v>126</v>
      </c>
      <c r="Q327" s="71">
        <v>110</v>
      </c>
      <c r="R327" s="71">
        <v>607</v>
      </c>
      <c r="S327" s="71">
        <v>182</v>
      </c>
      <c r="T327" s="71">
        <v>211</v>
      </c>
      <c r="U327" s="71">
        <v>158</v>
      </c>
      <c r="V327" s="71">
        <v>213</v>
      </c>
      <c r="W327" s="71">
        <v>30</v>
      </c>
      <c r="X327" s="71">
        <v>111</v>
      </c>
      <c r="Y327" s="71">
        <v>639</v>
      </c>
      <c r="Z327" s="71">
        <v>508</v>
      </c>
      <c r="AA327" s="71">
        <v>327</v>
      </c>
      <c r="AB327" s="71">
        <v>198</v>
      </c>
      <c r="AC327">
        <v>72</v>
      </c>
      <c r="AD327">
        <v>28</v>
      </c>
      <c r="AE327">
        <v>9</v>
      </c>
      <c r="AF327">
        <v>0</v>
      </c>
      <c r="AG327" s="71">
        <v>0</v>
      </c>
      <c r="AH327" s="71">
        <v>0</v>
      </c>
      <c r="AI327" s="71">
        <v>0</v>
      </c>
      <c r="AJ327" s="71">
        <v>0</v>
      </c>
      <c r="AK327" s="71">
        <v>0</v>
      </c>
      <c r="AL327" s="71">
        <v>0</v>
      </c>
      <c r="AM327" s="71">
        <v>0</v>
      </c>
      <c r="AN327" s="71">
        <v>0</v>
      </c>
      <c r="AO327" s="71">
        <v>0</v>
      </c>
      <c r="AP327" s="71">
        <v>0</v>
      </c>
      <c r="AQ327" s="71">
        <v>0</v>
      </c>
      <c r="AR327" s="71">
        <v>0</v>
      </c>
      <c r="AS327" s="71">
        <v>0</v>
      </c>
      <c r="AT327" s="71">
        <v>0</v>
      </c>
      <c r="AU327" s="71">
        <v>0</v>
      </c>
      <c r="AV327" s="71">
        <v>0</v>
      </c>
      <c r="AW327" s="71">
        <v>0</v>
      </c>
      <c r="AX327" s="71">
        <v>0</v>
      </c>
      <c r="AY327" s="71">
        <v>0</v>
      </c>
      <c r="AZ327" s="71">
        <v>0</v>
      </c>
      <c r="BA327" s="71">
        <v>0</v>
      </c>
      <c r="BB327" s="71">
        <v>0</v>
      </c>
      <c r="BC327" s="71">
        <v>0</v>
      </c>
    </row>
    <row r="328" spans="1:55" x14ac:dyDescent="0.25">
      <c r="A328" t="s">
        <v>37</v>
      </c>
      <c r="B328" s="71" t="s">
        <v>543</v>
      </c>
      <c r="C328" s="71" t="s">
        <v>120</v>
      </c>
      <c r="D328" s="71" t="s">
        <v>119</v>
      </c>
      <c r="E328" s="24">
        <v>45505</v>
      </c>
      <c r="F328" s="71" t="s">
        <v>475</v>
      </c>
      <c r="G328" s="71">
        <v>643</v>
      </c>
      <c r="H328" s="71">
        <v>220</v>
      </c>
      <c r="I328" s="71">
        <v>145</v>
      </c>
      <c r="J328" s="71">
        <v>515</v>
      </c>
      <c r="K328" s="71">
        <v>193</v>
      </c>
      <c r="L328" s="71">
        <v>68</v>
      </c>
      <c r="M328" s="71">
        <v>46</v>
      </c>
      <c r="N328">
        <v>11</v>
      </c>
      <c r="O328" s="71">
        <v>297</v>
      </c>
      <c r="P328" s="71">
        <v>173</v>
      </c>
      <c r="Q328" s="71">
        <v>141</v>
      </c>
      <c r="R328" s="71">
        <v>617</v>
      </c>
      <c r="S328" s="71">
        <v>216</v>
      </c>
      <c r="T328" s="71">
        <v>282</v>
      </c>
      <c r="U328" s="71">
        <v>218</v>
      </c>
      <c r="V328" s="71">
        <v>260</v>
      </c>
      <c r="W328" s="71">
        <v>52</v>
      </c>
      <c r="X328" s="71">
        <v>164</v>
      </c>
      <c r="Y328" s="71">
        <v>643</v>
      </c>
      <c r="Z328" s="71">
        <v>515</v>
      </c>
      <c r="AA328" s="71">
        <v>334</v>
      </c>
      <c r="AB328" s="71">
        <v>212</v>
      </c>
      <c r="AC328">
        <v>74</v>
      </c>
      <c r="AD328">
        <v>33</v>
      </c>
      <c r="AE328">
        <v>9</v>
      </c>
      <c r="AF328">
        <v>0</v>
      </c>
      <c r="AG328" s="71">
        <v>0</v>
      </c>
      <c r="AH328" s="71">
        <v>0</v>
      </c>
      <c r="AI328" s="71">
        <v>0</v>
      </c>
      <c r="AJ328" s="71">
        <v>0</v>
      </c>
      <c r="AK328" s="71">
        <v>0</v>
      </c>
      <c r="AL328" s="71">
        <v>0</v>
      </c>
      <c r="AM328" s="71">
        <v>0</v>
      </c>
      <c r="AN328" s="71">
        <v>0</v>
      </c>
      <c r="AO328" s="71">
        <v>0</v>
      </c>
      <c r="AP328" s="71">
        <v>0</v>
      </c>
      <c r="AQ328" s="71">
        <v>0</v>
      </c>
      <c r="AR328" s="71">
        <v>0</v>
      </c>
      <c r="AS328" s="71">
        <v>0</v>
      </c>
      <c r="AT328" s="71">
        <v>0</v>
      </c>
      <c r="AU328" s="71">
        <v>0</v>
      </c>
      <c r="AV328" s="71">
        <v>0</v>
      </c>
      <c r="AW328" s="71">
        <v>0</v>
      </c>
      <c r="AX328" s="71">
        <v>0</v>
      </c>
      <c r="AY328" s="71">
        <v>0</v>
      </c>
      <c r="AZ328" s="71">
        <v>0</v>
      </c>
      <c r="BA328" s="71">
        <v>0</v>
      </c>
      <c r="BB328" s="71">
        <v>0</v>
      </c>
      <c r="BC328" s="71">
        <v>0</v>
      </c>
    </row>
    <row r="329" spans="1:55" x14ac:dyDescent="0.25">
      <c r="A329" t="s">
        <v>37</v>
      </c>
      <c r="B329" s="71" t="s">
        <v>543</v>
      </c>
      <c r="C329" s="71" t="s">
        <v>120</v>
      </c>
      <c r="D329" s="71" t="s">
        <v>119</v>
      </c>
      <c r="E329" s="24">
        <v>45536</v>
      </c>
      <c r="F329" s="71" t="s">
        <v>475</v>
      </c>
      <c r="G329" s="71">
        <v>658</v>
      </c>
      <c r="H329" s="71">
        <v>274</v>
      </c>
      <c r="I329" s="71">
        <v>175</v>
      </c>
      <c r="J329" s="71">
        <v>531</v>
      </c>
      <c r="K329" s="71">
        <v>184</v>
      </c>
      <c r="L329" s="71">
        <v>68</v>
      </c>
      <c r="M329" s="71">
        <v>60</v>
      </c>
      <c r="N329">
        <v>16</v>
      </c>
      <c r="O329" s="71">
        <v>363</v>
      </c>
      <c r="P329" s="71">
        <v>215</v>
      </c>
      <c r="Q329" s="71">
        <v>178</v>
      </c>
      <c r="R329" s="71">
        <v>634</v>
      </c>
      <c r="S329" s="71">
        <v>248</v>
      </c>
      <c r="T329" s="71">
        <v>350</v>
      </c>
      <c r="U329" s="71">
        <v>267</v>
      </c>
      <c r="V329" s="71">
        <v>300</v>
      </c>
      <c r="W329" s="71">
        <v>78</v>
      </c>
      <c r="X329" s="71">
        <v>212</v>
      </c>
      <c r="Y329" s="71">
        <v>658</v>
      </c>
      <c r="Z329" s="71">
        <v>531</v>
      </c>
      <c r="AA329" s="71">
        <v>339</v>
      </c>
      <c r="AB329" s="71">
        <v>220</v>
      </c>
      <c r="AC329">
        <v>75</v>
      </c>
      <c r="AD329">
        <v>35</v>
      </c>
      <c r="AE329">
        <v>12</v>
      </c>
      <c r="AF329">
        <v>0</v>
      </c>
      <c r="AG329" s="71">
        <v>0</v>
      </c>
      <c r="AH329" s="71">
        <v>0</v>
      </c>
      <c r="AI329" s="71">
        <v>0</v>
      </c>
      <c r="AJ329" s="71">
        <v>0</v>
      </c>
      <c r="AK329" s="71">
        <v>0</v>
      </c>
      <c r="AL329" s="71">
        <v>0</v>
      </c>
      <c r="AM329" s="71">
        <v>0</v>
      </c>
      <c r="AN329" s="71">
        <v>0</v>
      </c>
      <c r="AO329" s="71">
        <v>0</v>
      </c>
      <c r="AP329" s="71">
        <v>0</v>
      </c>
      <c r="AQ329" s="71">
        <v>0</v>
      </c>
      <c r="AR329" s="71">
        <v>0</v>
      </c>
      <c r="AS329" s="71">
        <v>0</v>
      </c>
      <c r="AT329" s="71">
        <v>0</v>
      </c>
      <c r="AU329" s="71">
        <v>0</v>
      </c>
      <c r="AV329" s="71">
        <v>0</v>
      </c>
      <c r="AW329" s="71">
        <v>0</v>
      </c>
      <c r="AX329" s="71">
        <v>0</v>
      </c>
      <c r="AY329" s="71">
        <v>0</v>
      </c>
      <c r="AZ329" s="71">
        <v>0</v>
      </c>
      <c r="BA329" s="71">
        <v>0</v>
      </c>
      <c r="BB329" s="71">
        <v>0</v>
      </c>
      <c r="BC329" s="71">
        <v>0</v>
      </c>
    </row>
    <row r="330" spans="1:55" x14ac:dyDescent="0.25">
      <c r="A330" t="s">
        <v>37</v>
      </c>
      <c r="B330" s="71" t="s">
        <v>543</v>
      </c>
      <c r="C330" s="71" t="s">
        <v>120</v>
      </c>
      <c r="D330" s="71" t="s">
        <v>119</v>
      </c>
      <c r="E330" s="24">
        <v>45566</v>
      </c>
      <c r="F330" s="71" t="s">
        <v>475</v>
      </c>
      <c r="G330" s="71">
        <v>666</v>
      </c>
      <c r="H330" s="71">
        <v>311</v>
      </c>
      <c r="I330" s="71">
        <v>198</v>
      </c>
      <c r="J330" s="71">
        <v>539</v>
      </c>
      <c r="K330" s="71">
        <v>189</v>
      </c>
      <c r="L330" s="71">
        <v>74</v>
      </c>
      <c r="M330" s="71">
        <v>61</v>
      </c>
      <c r="N330">
        <v>18</v>
      </c>
      <c r="O330" s="71">
        <v>407</v>
      </c>
      <c r="P330" s="71">
        <v>256</v>
      </c>
      <c r="Q330" s="71">
        <v>206</v>
      </c>
      <c r="R330" s="71">
        <v>645</v>
      </c>
      <c r="S330" s="71">
        <v>275</v>
      </c>
      <c r="T330" s="71">
        <v>398</v>
      </c>
      <c r="U330" s="71">
        <v>309</v>
      </c>
      <c r="V330" s="71">
        <v>345</v>
      </c>
      <c r="W330" s="71">
        <v>100</v>
      </c>
      <c r="X330" s="71">
        <v>239</v>
      </c>
      <c r="Y330" s="71">
        <v>666</v>
      </c>
      <c r="Z330" s="71">
        <v>539</v>
      </c>
      <c r="AA330" s="71">
        <v>340</v>
      </c>
      <c r="AB330" s="71">
        <v>222</v>
      </c>
      <c r="AC330">
        <v>80</v>
      </c>
      <c r="AD330">
        <v>40</v>
      </c>
      <c r="AE330">
        <v>12</v>
      </c>
      <c r="AF330">
        <v>0</v>
      </c>
      <c r="AG330" s="71">
        <v>0</v>
      </c>
      <c r="AH330" s="71">
        <v>0</v>
      </c>
      <c r="AI330" s="71">
        <v>0</v>
      </c>
      <c r="AJ330" s="71">
        <v>0</v>
      </c>
      <c r="AK330" s="71">
        <v>0</v>
      </c>
      <c r="AL330" s="71">
        <v>0</v>
      </c>
      <c r="AM330" s="71">
        <v>0</v>
      </c>
      <c r="AN330" s="71">
        <v>0</v>
      </c>
      <c r="AO330" s="71">
        <v>0</v>
      </c>
      <c r="AP330" s="71">
        <v>0</v>
      </c>
      <c r="AQ330" s="71">
        <v>0</v>
      </c>
      <c r="AR330" s="71">
        <v>0</v>
      </c>
      <c r="AS330" s="71">
        <v>0</v>
      </c>
      <c r="AT330" s="71">
        <v>0</v>
      </c>
      <c r="AU330" s="71">
        <v>0</v>
      </c>
      <c r="AV330" s="71">
        <v>0</v>
      </c>
      <c r="AW330" s="71">
        <v>0</v>
      </c>
      <c r="AX330" s="71">
        <v>0</v>
      </c>
      <c r="AY330" s="71">
        <v>0</v>
      </c>
      <c r="AZ330" s="71">
        <v>0</v>
      </c>
      <c r="BA330" s="71">
        <v>0</v>
      </c>
      <c r="BB330" s="71">
        <v>0</v>
      </c>
      <c r="BC330" s="71">
        <v>0</v>
      </c>
    </row>
    <row r="331" spans="1:55" x14ac:dyDescent="0.25">
      <c r="A331" t="s">
        <v>37</v>
      </c>
      <c r="B331" s="71" t="s">
        <v>543</v>
      </c>
      <c r="C331" s="71" t="s">
        <v>192</v>
      </c>
      <c r="D331" s="71" t="s">
        <v>191</v>
      </c>
      <c r="E331" s="24">
        <v>45413</v>
      </c>
      <c r="F331" s="71" t="s">
        <v>476</v>
      </c>
      <c r="G331" s="71">
        <v>252</v>
      </c>
      <c r="H331" s="71">
        <v>24</v>
      </c>
      <c r="I331" s="71">
        <v>8</v>
      </c>
      <c r="J331" s="71">
        <v>212</v>
      </c>
      <c r="K331" s="71">
        <v>70</v>
      </c>
      <c r="L331" s="71">
        <v>8</v>
      </c>
      <c r="M331" s="71">
        <v>9</v>
      </c>
      <c r="N331">
        <v>0</v>
      </c>
      <c r="O331" s="71">
        <v>32</v>
      </c>
      <c r="P331" s="71">
        <v>35</v>
      </c>
      <c r="Q331" s="71">
        <v>14</v>
      </c>
      <c r="R331" s="71">
        <v>229</v>
      </c>
      <c r="S331" s="71">
        <v>51</v>
      </c>
      <c r="T331" s="71">
        <v>32</v>
      </c>
      <c r="U331" s="71">
        <v>28</v>
      </c>
      <c r="V331" s="71">
        <v>43</v>
      </c>
      <c r="W331" s="71">
        <v>2</v>
      </c>
      <c r="X331" s="71">
        <v>30</v>
      </c>
      <c r="Y331" s="71">
        <v>252</v>
      </c>
      <c r="Z331" s="71">
        <v>212</v>
      </c>
      <c r="AA331" s="71">
        <v>36</v>
      </c>
      <c r="AB331" s="71">
        <v>13</v>
      </c>
      <c r="AC331">
        <v>32</v>
      </c>
      <c r="AD331">
        <v>9</v>
      </c>
      <c r="AE331">
        <v>8</v>
      </c>
      <c r="AF331">
        <v>0</v>
      </c>
      <c r="AG331" s="71">
        <v>0</v>
      </c>
      <c r="AH331" s="71">
        <v>0</v>
      </c>
      <c r="AI331" s="71">
        <v>0</v>
      </c>
      <c r="AJ331" s="71">
        <v>0</v>
      </c>
      <c r="AK331" s="71">
        <v>0</v>
      </c>
      <c r="AL331" s="71">
        <v>0</v>
      </c>
      <c r="AM331" s="71">
        <v>0</v>
      </c>
      <c r="AN331" s="71">
        <v>0</v>
      </c>
      <c r="AO331" s="71">
        <v>0</v>
      </c>
      <c r="AP331" s="71">
        <v>0</v>
      </c>
      <c r="AQ331" s="71">
        <v>0</v>
      </c>
      <c r="AR331" s="71">
        <v>0</v>
      </c>
      <c r="AS331" s="71">
        <v>0</v>
      </c>
      <c r="AT331" s="71">
        <v>0</v>
      </c>
      <c r="AU331" s="71">
        <v>0</v>
      </c>
      <c r="AV331" s="71">
        <v>0</v>
      </c>
      <c r="AW331" s="71">
        <v>0</v>
      </c>
      <c r="AX331" s="71">
        <v>0</v>
      </c>
      <c r="AY331" s="71">
        <v>0</v>
      </c>
      <c r="AZ331" s="71">
        <v>0</v>
      </c>
      <c r="BA331" s="71">
        <v>0</v>
      </c>
      <c r="BB331" s="71">
        <v>0</v>
      </c>
      <c r="BC331" s="71">
        <v>0</v>
      </c>
    </row>
    <row r="332" spans="1:55" x14ac:dyDescent="0.25">
      <c r="A332" t="s">
        <v>37</v>
      </c>
      <c r="B332" s="71" t="s">
        <v>543</v>
      </c>
      <c r="C332" s="71" t="s">
        <v>192</v>
      </c>
      <c r="D332" s="71" t="s">
        <v>191</v>
      </c>
      <c r="E332" s="24">
        <v>45444</v>
      </c>
      <c r="F332" s="71" t="s">
        <v>476</v>
      </c>
      <c r="G332" s="71">
        <v>252</v>
      </c>
      <c r="H332" s="71">
        <v>41</v>
      </c>
      <c r="I332" s="71">
        <v>16</v>
      </c>
      <c r="J332" s="71">
        <v>212</v>
      </c>
      <c r="K332" s="71">
        <v>70</v>
      </c>
      <c r="L332" s="71">
        <v>13</v>
      </c>
      <c r="M332" s="71">
        <v>9</v>
      </c>
      <c r="N332">
        <v>0</v>
      </c>
      <c r="O332" s="71">
        <v>51</v>
      </c>
      <c r="P332" s="71">
        <v>52</v>
      </c>
      <c r="Q332" s="71">
        <v>21</v>
      </c>
      <c r="R332" s="71">
        <v>232</v>
      </c>
      <c r="S332" s="71">
        <v>62</v>
      </c>
      <c r="T332" s="71">
        <v>54</v>
      </c>
      <c r="U332" s="71">
        <v>40</v>
      </c>
      <c r="V332" s="71">
        <v>66</v>
      </c>
      <c r="W332" s="71">
        <v>7</v>
      </c>
      <c r="X332" s="71">
        <v>57</v>
      </c>
      <c r="Y332" s="71">
        <v>252</v>
      </c>
      <c r="Z332" s="71">
        <v>212</v>
      </c>
      <c r="AA332" s="71">
        <v>37</v>
      </c>
      <c r="AB332" s="71">
        <v>16</v>
      </c>
      <c r="AC332">
        <v>32</v>
      </c>
      <c r="AD332">
        <v>17</v>
      </c>
      <c r="AE332">
        <v>7</v>
      </c>
      <c r="AF332">
        <v>0</v>
      </c>
      <c r="AG332" s="71">
        <v>0</v>
      </c>
      <c r="AH332" s="71">
        <v>0</v>
      </c>
      <c r="AI332" s="71">
        <v>0</v>
      </c>
      <c r="AJ332" s="71">
        <v>0</v>
      </c>
      <c r="AK332" s="71">
        <v>0</v>
      </c>
      <c r="AL332" s="71">
        <v>0</v>
      </c>
      <c r="AM332" s="71">
        <v>0</v>
      </c>
      <c r="AN332" s="71">
        <v>0</v>
      </c>
      <c r="AO332" s="71">
        <v>0</v>
      </c>
      <c r="AP332" s="71">
        <v>0</v>
      </c>
      <c r="AQ332" s="71">
        <v>0</v>
      </c>
      <c r="AR332" s="71">
        <v>0</v>
      </c>
      <c r="AS332" s="71">
        <v>0</v>
      </c>
      <c r="AT332" s="71">
        <v>0</v>
      </c>
      <c r="AU332" s="71">
        <v>0</v>
      </c>
      <c r="AV332" s="71">
        <v>0</v>
      </c>
      <c r="AW332" s="71">
        <v>0</v>
      </c>
      <c r="AX332" s="71">
        <v>0</v>
      </c>
      <c r="AY332" s="71">
        <v>0</v>
      </c>
      <c r="AZ332" s="71">
        <v>0</v>
      </c>
      <c r="BA332" s="71">
        <v>0</v>
      </c>
      <c r="BB332" s="71">
        <v>0</v>
      </c>
      <c r="BC332" s="71">
        <v>0</v>
      </c>
    </row>
    <row r="333" spans="1:55" x14ac:dyDescent="0.25">
      <c r="A333" t="s">
        <v>37</v>
      </c>
      <c r="B333" s="71" t="s">
        <v>543</v>
      </c>
      <c r="C333" s="71" t="s">
        <v>192</v>
      </c>
      <c r="D333" s="71" t="s">
        <v>191</v>
      </c>
      <c r="E333" s="24">
        <v>45474</v>
      </c>
      <c r="F333" s="71" t="s">
        <v>476</v>
      </c>
      <c r="G333" s="71">
        <v>247</v>
      </c>
      <c r="H333" s="71">
        <v>54</v>
      </c>
      <c r="I333" s="71">
        <v>25</v>
      </c>
      <c r="J333" s="71">
        <v>208</v>
      </c>
      <c r="K333" s="71">
        <v>69</v>
      </c>
      <c r="L333" s="71">
        <v>18</v>
      </c>
      <c r="M333" s="71">
        <v>9</v>
      </c>
      <c r="N333">
        <v>0</v>
      </c>
      <c r="O333" s="71">
        <v>67</v>
      </c>
      <c r="P333" s="71">
        <v>70</v>
      </c>
      <c r="Q333" s="71">
        <v>29</v>
      </c>
      <c r="R333" s="71">
        <v>229</v>
      </c>
      <c r="S333" s="71">
        <v>76</v>
      </c>
      <c r="T333" s="71">
        <v>71</v>
      </c>
      <c r="U333" s="71">
        <v>54</v>
      </c>
      <c r="V333" s="71">
        <v>88</v>
      </c>
      <c r="W333" s="71">
        <v>10</v>
      </c>
      <c r="X333" s="71">
        <v>91</v>
      </c>
      <c r="Y333" s="71">
        <v>247</v>
      </c>
      <c r="Z333" s="71">
        <v>208</v>
      </c>
      <c r="AA333" s="71">
        <v>36</v>
      </c>
      <c r="AB333" s="71">
        <v>19</v>
      </c>
      <c r="AC333">
        <v>31</v>
      </c>
      <c r="AD333">
        <v>19</v>
      </c>
      <c r="AE333">
        <v>7</v>
      </c>
      <c r="AF333">
        <v>0</v>
      </c>
      <c r="AG333" s="71">
        <v>0</v>
      </c>
      <c r="AH333" s="71">
        <v>0</v>
      </c>
      <c r="AI333" s="71">
        <v>0</v>
      </c>
      <c r="AJ333" s="71">
        <v>0</v>
      </c>
      <c r="AK333" s="71">
        <v>0</v>
      </c>
      <c r="AL333" s="71">
        <v>0</v>
      </c>
      <c r="AM333" s="71">
        <v>0</v>
      </c>
      <c r="AN333" s="71">
        <v>0</v>
      </c>
      <c r="AO333" s="71">
        <v>0</v>
      </c>
      <c r="AP333" s="71">
        <v>0</v>
      </c>
      <c r="AQ333" s="71">
        <v>0</v>
      </c>
      <c r="AR333" s="71">
        <v>0</v>
      </c>
      <c r="AS333" s="71">
        <v>0</v>
      </c>
      <c r="AT333" s="71">
        <v>0</v>
      </c>
      <c r="AU333" s="71">
        <v>0</v>
      </c>
      <c r="AV333" s="71">
        <v>0</v>
      </c>
      <c r="AW333" s="71">
        <v>0</v>
      </c>
      <c r="AX333" s="71">
        <v>0</v>
      </c>
      <c r="AY333" s="71">
        <v>0</v>
      </c>
      <c r="AZ333" s="71">
        <v>0</v>
      </c>
      <c r="BA333" s="71">
        <v>0</v>
      </c>
      <c r="BB333" s="71">
        <v>0</v>
      </c>
      <c r="BC333" s="71">
        <v>0</v>
      </c>
    </row>
    <row r="334" spans="1:55" x14ac:dyDescent="0.25">
      <c r="A334" t="s">
        <v>37</v>
      </c>
      <c r="B334" s="71" t="s">
        <v>543</v>
      </c>
      <c r="C334" s="71" t="s">
        <v>192</v>
      </c>
      <c r="D334" s="71" t="s">
        <v>191</v>
      </c>
      <c r="E334" s="24">
        <v>45505</v>
      </c>
      <c r="F334" s="71" t="s">
        <v>476</v>
      </c>
      <c r="G334" s="71">
        <v>249</v>
      </c>
      <c r="H334" s="71">
        <v>67</v>
      </c>
      <c r="I334" s="71">
        <v>34</v>
      </c>
      <c r="J334" s="71">
        <v>210</v>
      </c>
      <c r="K334" s="71">
        <v>70</v>
      </c>
      <c r="L334" s="71">
        <v>20</v>
      </c>
      <c r="M334" s="71">
        <v>9</v>
      </c>
      <c r="N334">
        <v>0</v>
      </c>
      <c r="O334" s="71">
        <v>80</v>
      </c>
      <c r="P334" s="71">
        <v>72</v>
      </c>
      <c r="Q334" s="71">
        <v>30</v>
      </c>
      <c r="R334" s="71">
        <v>230</v>
      </c>
      <c r="S334" s="71">
        <v>77</v>
      </c>
      <c r="T334" s="71">
        <v>86</v>
      </c>
      <c r="U334" s="71">
        <v>64</v>
      </c>
      <c r="V334" s="71">
        <v>92</v>
      </c>
      <c r="W334" s="71">
        <v>13</v>
      </c>
      <c r="X334" s="71">
        <v>101</v>
      </c>
      <c r="Y334" s="71">
        <v>249</v>
      </c>
      <c r="Z334" s="71">
        <v>210</v>
      </c>
      <c r="AA334" s="71">
        <v>36</v>
      </c>
      <c r="AB334" s="71">
        <v>20</v>
      </c>
      <c r="AC334">
        <v>31</v>
      </c>
      <c r="AD334">
        <v>19</v>
      </c>
      <c r="AE334">
        <v>7</v>
      </c>
      <c r="AF334">
        <v>0</v>
      </c>
      <c r="AG334" s="71">
        <v>0</v>
      </c>
      <c r="AH334" s="71">
        <v>0</v>
      </c>
      <c r="AI334" s="71">
        <v>0</v>
      </c>
      <c r="AJ334" s="71">
        <v>0</v>
      </c>
      <c r="AK334" s="71">
        <v>0</v>
      </c>
      <c r="AL334" s="71">
        <v>0</v>
      </c>
      <c r="AM334" s="71">
        <v>0</v>
      </c>
      <c r="AN334" s="71">
        <v>0</v>
      </c>
      <c r="AO334" s="71">
        <v>0</v>
      </c>
      <c r="AP334" s="71">
        <v>0</v>
      </c>
      <c r="AQ334" s="71">
        <v>0</v>
      </c>
      <c r="AR334" s="71">
        <v>0</v>
      </c>
      <c r="AS334" s="71">
        <v>0</v>
      </c>
      <c r="AT334" s="71">
        <v>0</v>
      </c>
      <c r="AU334" s="71">
        <v>0</v>
      </c>
      <c r="AV334" s="71">
        <v>0</v>
      </c>
      <c r="AW334" s="71">
        <v>0</v>
      </c>
      <c r="AX334" s="71">
        <v>0</v>
      </c>
      <c r="AY334" s="71">
        <v>0</v>
      </c>
      <c r="AZ334" s="71">
        <v>0</v>
      </c>
      <c r="BA334" s="71">
        <v>0</v>
      </c>
      <c r="BB334" s="71">
        <v>0</v>
      </c>
      <c r="BC334" s="71">
        <v>0</v>
      </c>
    </row>
    <row r="335" spans="1:55" x14ac:dyDescent="0.25">
      <c r="A335" t="s">
        <v>37</v>
      </c>
      <c r="B335" s="71" t="s">
        <v>543</v>
      </c>
      <c r="C335" s="71" t="s">
        <v>192</v>
      </c>
      <c r="D335" s="71" t="s">
        <v>191</v>
      </c>
      <c r="E335" s="24">
        <v>45536</v>
      </c>
      <c r="F335" s="71" t="s">
        <v>476</v>
      </c>
      <c r="G335" s="71">
        <v>247</v>
      </c>
      <c r="H335" s="71">
        <v>80</v>
      </c>
      <c r="I335" s="71">
        <v>43</v>
      </c>
      <c r="J335" s="71">
        <v>209</v>
      </c>
      <c r="K335" s="71">
        <v>70</v>
      </c>
      <c r="L335" s="71">
        <v>39</v>
      </c>
      <c r="M335" s="71">
        <v>9</v>
      </c>
      <c r="N335">
        <v>2</v>
      </c>
      <c r="O335" s="71">
        <v>92</v>
      </c>
      <c r="P335" s="71">
        <v>99</v>
      </c>
      <c r="Q335" s="71">
        <v>37</v>
      </c>
      <c r="R335" s="71">
        <v>232</v>
      </c>
      <c r="S335" s="71">
        <v>95</v>
      </c>
      <c r="T335" s="71">
        <v>98</v>
      </c>
      <c r="U335" s="71">
        <v>71</v>
      </c>
      <c r="V335" s="71">
        <v>159</v>
      </c>
      <c r="W335" s="71">
        <v>16</v>
      </c>
      <c r="X335" s="71">
        <v>111</v>
      </c>
      <c r="Y335" s="71">
        <v>247</v>
      </c>
      <c r="Z335" s="71">
        <v>209</v>
      </c>
      <c r="AA335" s="71">
        <v>36</v>
      </c>
      <c r="AB335" s="71">
        <v>21</v>
      </c>
      <c r="AC335">
        <v>31</v>
      </c>
      <c r="AD335">
        <v>19</v>
      </c>
      <c r="AE335">
        <v>6</v>
      </c>
      <c r="AF335">
        <v>0</v>
      </c>
      <c r="AG335" s="71">
        <v>0</v>
      </c>
      <c r="AH335" s="71">
        <v>0</v>
      </c>
      <c r="AI335" s="71">
        <v>0</v>
      </c>
      <c r="AJ335" s="71">
        <v>0</v>
      </c>
      <c r="AK335" s="71">
        <v>0</v>
      </c>
      <c r="AL335" s="71">
        <v>0</v>
      </c>
      <c r="AM335" s="71">
        <v>0</v>
      </c>
      <c r="AN335" s="71">
        <v>0</v>
      </c>
      <c r="AO335" s="71">
        <v>0</v>
      </c>
      <c r="AP335" s="71">
        <v>0</v>
      </c>
      <c r="AQ335" s="71">
        <v>0</v>
      </c>
      <c r="AR335" s="71">
        <v>0</v>
      </c>
      <c r="AS335" s="71">
        <v>0</v>
      </c>
      <c r="AT335" s="71">
        <v>0</v>
      </c>
      <c r="AU335" s="71">
        <v>0</v>
      </c>
      <c r="AV335" s="71">
        <v>0</v>
      </c>
      <c r="AW335" s="71">
        <v>0</v>
      </c>
      <c r="AX335" s="71">
        <v>0</v>
      </c>
      <c r="AY335" s="71">
        <v>0</v>
      </c>
      <c r="AZ335" s="71">
        <v>0</v>
      </c>
      <c r="BA335" s="71">
        <v>0</v>
      </c>
      <c r="BB335" s="71">
        <v>0</v>
      </c>
      <c r="BC335" s="71">
        <v>0</v>
      </c>
    </row>
    <row r="336" spans="1:55" x14ac:dyDescent="0.25">
      <c r="A336" t="s">
        <v>37</v>
      </c>
      <c r="B336" s="71" t="s">
        <v>543</v>
      </c>
      <c r="C336" s="71" t="s">
        <v>192</v>
      </c>
      <c r="D336" s="71" t="s">
        <v>191</v>
      </c>
      <c r="E336" s="24">
        <v>45566</v>
      </c>
      <c r="F336" s="71" t="s">
        <v>476</v>
      </c>
      <c r="G336" s="71">
        <v>244</v>
      </c>
      <c r="H336" s="71">
        <v>96</v>
      </c>
      <c r="I336" s="71">
        <v>48</v>
      </c>
      <c r="J336" s="71">
        <v>210</v>
      </c>
      <c r="K336" s="71">
        <v>72</v>
      </c>
      <c r="L336" s="71">
        <v>44</v>
      </c>
      <c r="M336" s="71">
        <v>9</v>
      </c>
      <c r="N336">
        <v>2</v>
      </c>
      <c r="O336" s="71">
        <v>106</v>
      </c>
      <c r="P336" s="71">
        <v>115</v>
      </c>
      <c r="Q336" s="71">
        <v>48</v>
      </c>
      <c r="R336" s="71">
        <v>231</v>
      </c>
      <c r="S336" s="71">
        <v>105</v>
      </c>
      <c r="T336" s="71">
        <v>113</v>
      </c>
      <c r="U336" s="71">
        <v>79</v>
      </c>
      <c r="V336" s="71">
        <v>171</v>
      </c>
      <c r="W336" s="71">
        <v>21</v>
      </c>
      <c r="X336" s="71">
        <v>122</v>
      </c>
      <c r="Y336" s="71">
        <v>244</v>
      </c>
      <c r="Z336" s="71">
        <v>210</v>
      </c>
      <c r="AA336" s="71">
        <v>37</v>
      </c>
      <c r="AB336" s="71">
        <v>21</v>
      </c>
      <c r="AC336">
        <v>30</v>
      </c>
      <c r="AD336">
        <v>19</v>
      </c>
      <c r="AE336">
        <v>6</v>
      </c>
      <c r="AF336">
        <v>0</v>
      </c>
      <c r="AG336" s="71">
        <v>0</v>
      </c>
      <c r="AH336" s="71">
        <v>0</v>
      </c>
      <c r="AI336" s="71">
        <v>0</v>
      </c>
      <c r="AJ336" s="71">
        <v>0</v>
      </c>
      <c r="AK336" s="71">
        <v>0</v>
      </c>
      <c r="AL336" s="71">
        <v>0</v>
      </c>
      <c r="AM336" s="71">
        <v>0</v>
      </c>
      <c r="AN336" s="71">
        <v>0</v>
      </c>
      <c r="AO336" s="71">
        <v>0</v>
      </c>
      <c r="AP336" s="71">
        <v>0</v>
      </c>
      <c r="AQ336" s="71">
        <v>0</v>
      </c>
      <c r="AR336" s="71">
        <v>0</v>
      </c>
      <c r="AS336" s="71">
        <v>0</v>
      </c>
      <c r="AT336" s="71">
        <v>0</v>
      </c>
      <c r="AU336" s="71">
        <v>0</v>
      </c>
      <c r="AV336" s="71">
        <v>0</v>
      </c>
      <c r="AW336" s="71">
        <v>0</v>
      </c>
      <c r="AX336" s="71">
        <v>0</v>
      </c>
      <c r="AY336" s="71">
        <v>0</v>
      </c>
      <c r="AZ336" s="71">
        <v>0</v>
      </c>
      <c r="BA336" s="71">
        <v>0</v>
      </c>
      <c r="BB336" s="71">
        <v>0</v>
      </c>
      <c r="BC336" s="71">
        <v>0</v>
      </c>
    </row>
    <row r="337" spans="1:55" x14ac:dyDescent="0.25">
      <c r="A337" t="s">
        <v>37</v>
      </c>
      <c r="B337" s="71" t="s">
        <v>544</v>
      </c>
      <c r="C337" s="71" t="s">
        <v>178</v>
      </c>
      <c r="D337" s="71" t="s">
        <v>177</v>
      </c>
      <c r="E337" s="24">
        <v>45413</v>
      </c>
      <c r="F337" s="71" t="s">
        <v>478</v>
      </c>
      <c r="G337" s="71">
        <v>360</v>
      </c>
      <c r="H337" s="71">
        <v>45</v>
      </c>
      <c r="I337" s="71">
        <v>29</v>
      </c>
      <c r="J337" s="71">
        <v>304</v>
      </c>
      <c r="K337" s="71">
        <v>151</v>
      </c>
      <c r="L337" s="71">
        <v>15</v>
      </c>
      <c r="M337" s="71">
        <v>48</v>
      </c>
      <c r="N337">
        <v>2</v>
      </c>
      <c r="O337" s="71">
        <v>39</v>
      </c>
      <c r="P337" s="71">
        <v>33</v>
      </c>
      <c r="Q337" s="71">
        <v>20</v>
      </c>
      <c r="R337" s="71">
        <v>346</v>
      </c>
      <c r="S337" s="71">
        <v>42</v>
      </c>
      <c r="T337" s="71">
        <v>52</v>
      </c>
      <c r="U337" s="71">
        <v>35</v>
      </c>
      <c r="V337" s="71">
        <v>52</v>
      </c>
      <c r="W337" s="71">
        <v>4</v>
      </c>
      <c r="X337" s="71">
        <v>35</v>
      </c>
      <c r="Y337" s="71">
        <v>360</v>
      </c>
      <c r="Z337" s="71">
        <v>304</v>
      </c>
      <c r="AA337" s="71">
        <v>220</v>
      </c>
      <c r="AB337" s="71">
        <v>84</v>
      </c>
      <c r="AC337">
        <v>34</v>
      </c>
      <c r="AD337">
        <v>15</v>
      </c>
      <c r="AE337">
        <v>9</v>
      </c>
      <c r="AF337">
        <v>0</v>
      </c>
      <c r="AG337" s="71">
        <v>0</v>
      </c>
      <c r="AH337" s="71">
        <v>0</v>
      </c>
      <c r="AI337" s="71">
        <v>0</v>
      </c>
      <c r="AJ337" s="71">
        <v>0</v>
      </c>
      <c r="AK337" s="71">
        <v>0</v>
      </c>
      <c r="AL337" s="71">
        <v>0</v>
      </c>
      <c r="AM337" s="71">
        <v>0</v>
      </c>
      <c r="AN337" s="71">
        <v>0</v>
      </c>
      <c r="AO337" s="71">
        <v>0</v>
      </c>
      <c r="AP337" s="71">
        <v>0</v>
      </c>
      <c r="AQ337" s="71">
        <v>0</v>
      </c>
      <c r="AR337" s="71">
        <v>0</v>
      </c>
      <c r="AS337" s="71">
        <v>0</v>
      </c>
      <c r="AT337" s="71">
        <v>0</v>
      </c>
      <c r="AU337" s="71">
        <v>0</v>
      </c>
      <c r="AV337" s="71">
        <v>0</v>
      </c>
      <c r="AW337" s="71">
        <v>0</v>
      </c>
      <c r="AX337" s="71">
        <v>0</v>
      </c>
      <c r="AY337" s="71">
        <v>0</v>
      </c>
      <c r="AZ337" s="71">
        <v>0</v>
      </c>
      <c r="BA337" s="71">
        <v>0</v>
      </c>
      <c r="BB337" s="71">
        <v>0</v>
      </c>
      <c r="BC337" s="71">
        <v>0</v>
      </c>
    </row>
    <row r="338" spans="1:55" x14ac:dyDescent="0.25">
      <c r="A338" t="s">
        <v>37</v>
      </c>
      <c r="B338" s="71" t="s">
        <v>544</v>
      </c>
      <c r="C338" s="71" t="s">
        <v>178</v>
      </c>
      <c r="D338" s="71" t="s">
        <v>177</v>
      </c>
      <c r="E338" s="24">
        <v>45444</v>
      </c>
      <c r="F338" s="71" t="s">
        <v>478</v>
      </c>
      <c r="G338" s="71">
        <v>361</v>
      </c>
      <c r="H338" s="71">
        <v>85</v>
      </c>
      <c r="I338" s="71">
        <v>52</v>
      </c>
      <c r="J338" s="71">
        <v>306</v>
      </c>
      <c r="K338" s="71">
        <v>153</v>
      </c>
      <c r="L338" s="71">
        <v>27</v>
      </c>
      <c r="M338" s="71">
        <v>46</v>
      </c>
      <c r="N338">
        <v>4</v>
      </c>
      <c r="O338" s="71">
        <v>80</v>
      </c>
      <c r="P338" s="71">
        <v>70</v>
      </c>
      <c r="Q338" s="71">
        <v>52</v>
      </c>
      <c r="R338" s="71">
        <v>350</v>
      </c>
      <c r="S338" s="71">
        <v>66</v>
      </c>
      <c r="T338" s="71">
        <v>98</v>
      </c>
      <c r="U338" s="71">
        <v>71</v>
      </c>
      <c r="V338" s="71">
        <v>95</v>
      </c>
      <c r="W338" s="71">
        <v>19</v>
      </c>
      <c r="X338" s="71">
        <v>55</v>
      </c>
      <c r="Y338" s="71">
        <v>361</v>
      </c>
      <c r="Z338" s="71">
        <v>306</v>
      </c>
      <c r="AA338" s="71">
        <v>219</v>
      </c>
      <c r="AB338" s="71">
        <v>137</v>
      </c>
      <c r="AC338">
        <v>34</v>
      </c>
      <c r="AD338">
        <v>17</v>
      </c>
      <c r="AE338">
        <v>9</v>
      </c>
      <c r="AF338">
        <v>0</v>
      </c>
      <c r="AG338" s="71">
        <v>0</v>
      </c>
      <c r="AH338" s="71">
        <v>0</v>
      </c>
      <c r="AI338" s="71">
        <v>0</v>
      </c>
      <c r="AJ338" s="71">
        <v>0</v>
      </c>
      <c r="AK338" s="71">
        <v>0</v>
      </c>
      <c r="AL338" s="71">
        <v>0</v>
      </c>
      <c r="AM338" s="71">
        <v>0</v>
      </c>
      <c r="AN338" s="71">
        <v>0</v>
      </c>
      <c r="AO338" s="71">
        <v>0</v>
      </c>
      <c r="AP338" s="71">
        <v>0</v>
      </c>
      <c r="AQ338" s="71">
        <v>0</v>
      </c>
      <c r="AR338" s="71">
        <v>0</v>
      </c>
      <c r="AS338" s="71">
        <v>0</v>
      </c>
      <c r="AT338" s="71">
        <v>0</v>
      </c>
      <c r="AU338" s="71">
        <v>0</v>
      </c>
      <c r="AV338" s="71">
        <v>0</v>
      </c>
      <c r="AW338" s="71">
        <v>0</v>
      </c>
      <c r="AX338" s="71">
        <v>0</v>
      </c>
      <c r="AY338" s="71">
        <v>0</v>
      </c>
      <c r="AZ338" s="71">
        <v>0</v>
      </c>
      <c r="BA338" s="71">
        <v>0</v>
      </c>
      <c r="BB338" s="71">
        <v>0</v>
      </c>
      <c r="BC338" s="71">
        <v>0</v>
      </c>
    </row>
    <row r="339" spans="1:55" x14ac:dyDescent="0.25">
      <c r="A339" t="s">
        <v>37</v>
      </c>
      <c r="B339" s="71" t="s">
        <v>544</v>
      </c>
      <c r="C339" s="71" t="s">
        <v>178</v>
      </c>
      <c r="D339" s="71" t="s">
        <v>177</v>
      </c>
      <c r="E339" s="24">
        <v>45474</v>
      </c>
      <c r="F339" s="71" t="s">
        <v>478</v>
      </c>
      <c r="G339" s="71">
        <v>364</v>
      </c>
      <c r="H339" s="71">
        <v>122</v>
      </c>
      <c r="I339" s="71">
        <v>72</v>
      </c>
      <c r="J339" s="71">
        <v>310</v>
      </c>
      <c r="K339" s="71">
        <v>154</v>
      </c>
      <c r="L339" s="71">
        <v>45</v>
      </c>
      <c r="M339" s="71">
        <v>47</v>
      </c>
      <c r="N339">
        <v>9</v>
      </c>
      <c r="O339" s="71">
        <v>124</v>
      </c>
      <c r="P339" s="71">
        <v>118</v>
      </c>
      <c r="Q339" s="71">
        <v>82</v>
      </c>
      <c r="R339" s="71">
        <v>356</v>
      </c>
      <c r="S339" s="71">
        <v>104</v>
      </c>
      <c r="T339" s="71">
        <v>140</v>
      </c>
      <c r="U339" s="71">
        <v>104</v>
      </c>
      <c r="V339" s="71">
        <v>144</v>
      </c>
      <c r="W339" s="71">
        <v>44</v>
      </c>
      <c r="X339" s="71">
        <v>79</v>
      </c>
      <c r="Y339" s="71">
        <v>364</v>
      </c>
      <c r="Z339" s="71">
        <v>310</v>
      </c>
      <c r="AA339" s="71">
        <v>220</v>
      </c>
      <c r="AB339" s="71">
        <v>166</v>
      </c>
      <c r="AC339">
        <v>35</v>
      </c>
      <c r="AD339">
        <v>17</v>
      </c>
      <c r="AE339">
        <v>10</v>
      </c>
      <c r="AF339">
        <v>0</v>
      </c>
      <c r="AG339" s="71">
        <v>0</v>
      </c>
      <c r="AH339" s="71">
        <v>0</v>
      </c>
      <c r="AI339" s="71">
        <v>0</v>
      </c>
      <c r="AJ339" s="71">
        <v>0</v>
      </c>
      <c r="AK339" s="71">
        <v>0</v>
      </c>
      <c r="AL339" s="71">
        <v>0</v>
      </c>
      <c r="AM339" s="71">
        <v>0</v>
      </c>
      <c r="AN339" s="71">
        <v>0</v>
      </c>
      <c r="AO339" s="71">
        <v>0</v>
      </c>
      <c r="AP339" s="71">
        <v>0</v>
      </c>
      <c r="AQ339" s="71">
        <v>0</v>
      </c>
      <c r="AR339" s="71">
        <v>0</v>
      </c>
      <c r="AS339" s="71">
        <v>0</v>
      </c>
      <c r="AT339" s="71">
        <v>0</v>
      </c>
      <c r="AU339" s="71">
        <v>0</v>
      </c>
      <c r="AV339" s="71">
        <v>0</v>
      </c>
      <c r="AW339" s="71">
        <v>0</v>
      </c>
      <c r="AX339" s="71">
        <v>0</v>
      </c>
      <c r="AY339" s="71">
        <v>0</v>
      </c>
      <c r="AZ339" s="71">
        <v>0</v>
      </c>
      <c r="BA339" s="71">
        <v>0</v>
      </c>
      <c r="BB339" s="71">
        <v>0</v>
      </c>
      <c r="BC339" s="71">
        <v>0</v>
      </c>
    </row>
    <row r="340" spans="1:55" x14ac:dyDescent="0.25">
      <c r="A340" t="s">
        <v>37</v>
      </c>
      <c r="B340" s="71" t="s">
        <v>544</v>
      </c>
      <c r="C340" s="71" t="s">
        <v>178</v>
      </c>
      <c r="D340" s="71" t="s">
        <v>177</v>
      </c>
      <c r="E340" s="24">
        <v>45505</v>
      </c>
      <c r="F340" s="71" t="s">
        <v>478</v>
      </c>
      <c r="G340" s="71">
        <v>366</v>
      </c>
      <c r="H340" s="71">
        <v>173</v>
      </c>
      <c r="I340" s="71">
        <v>99</v>
      </c>
      <c r="J340" s="71">
        <v>312</v>
      </c>
      <c r="K340" s="71">
        <v>152</v>
      </c>
      <c r="L340" s="71">
        <v>61</v>
      </c>
      <c r="M340" s="71">
        <v>47</v>
      </c>
      <c r="N340">
        <v>17</v>
      </c>
      <c r="O340" s="71">
        <v>179</v>
      </c>
      <c r="P340" s="71">
        <v>164</v>
      </c>
      <c r="Q340" s="71">
        <v>133</v>
      </c>
      <c r="R340" s="71">
        <v>357</v>
      </c>
      <c r="S340" s="71">
        <v>147</v>
      </c>
      <c r="T340" s="71">
        <v>199</v>
      </c>
      <c r="U340" s="71">
        <v>152</v>
      </c>
      <c r="V340" s="71">
        <v>193</v>
      </c>
      <c r="W340" s="71">
        <v>81</v>
      </c>
      <c r="X340" s="71">
        <v>100</v>
      </c>
      <c r="Y340" s="71">
        <v>366</v>
      </c>
      <c r="Z340" s="71">
        <v>312</v>
      </c>
      <c r="AA340" s="71">
        <v>218</v>
      </c>
      <c r="AB340" s="71">
        <v>172</v>
      </c>
      <c r="AC340">
        <v>35</v>
      </c>
      <c r="AD340">
        <v>21</v>
      </c>
      <c r="AE340">
        <v>11</v>
      </c>
      <c r="AF340">
        <v>0</v>
      </c>
      <c r="AG340" s="71">
        <v>0</v>
      </c>
      <c r="AH340" s="71">
        <v>0</v>
      </c>
      <c r="AI340" s="71">
        <v>0</v>
      </c>
      <c r="AJ340" s="71">
        <v>0</v>
      </c>
      <c r="AK340" s="71">
        <v>0</v>
      </c>
      <c r="AL340" s="71">
        <v>0</v>
      </c>
      <c r="AM340" s="71">
        <v>0</v>
      </c>
      <c r="AN340" s="71">
        <v>0</v>
      </c>
      <c r="AO340" s="71">
        <v>0</v>
      </c>
      <c r="AP340" s="71">
        <v>0</v>
      </c>
      <c r="AQ340" s="71">
        <v>0</v>
      </c>
      <c r="AR340" s="71">
        <v>0</v>
      </c>
      <c r="AS340" s="71">
        <v>0</v>
      </c>
      <c r="AT340" s="71">
        <v>0</v>
      </c>
      <c r="AU340" s="71">
        <v>0</v>
      </c>
      <c r="AV340" s="71">
        <v>0</v>
      </c>
      <c r="AW340" s="71">
        <v>0</v>
      </c>
      <c r="AX340" s="71">
        <v>0</v>
      </c>
      <c r="AY340" s="71">
        <v>0</v>
      </c>
      <c r="AZ340" s="71">
        <v>0</v>
      </c>
      <c r="BA340" s="71">
        <v>0</v>
      </c>
      <c r="BB340" s="71">
        <v>0</v>
      </c>
      <c r="BC340" s="71">
        <v>0</v>
      </c>
    </row>
    <row r="341" spans="1:55" x14ac:dyDescent="0.25">
      <c r="A341" t="s">
        <v>37</v>
      </c>
      <c r="B341" s="71" t="s">
        <v>544</v>
      </c>
      <c r="C341" s="71" t="s">
        <v>178</v>
      </c>
      <c r="D341" s="71" t="s">
        <v>177</v>
      </c>
      <c r="E341" s="24">
        <v>45536</v>
      </c>
      <c r="F341" s="71" t="s">
        <v>478</v>
      </c>
      <c r="G341" s="71">
        <v>367</v>
      </c>
      <c r="H341" s="71">
        <v>200</v>
      </c>
      <c r="I341" s="71">
        <v>117</v>
      </c>
      <c r="J341" s="71">
        <v>313</v>
      </c>
      <c r="K341" s="71">
        <v>152</v>
      </c>
      <c r="L341" s="71">
        <v>76</v>
      </c>
      <c r="M341" s="71">
        <v>46</v>
      </c>
      <c r="N341">
        <v>22</v>
      </c>
      <c r="O341" s="71">
        <v>210</v>
      </c>
      <c r="P341" s="71">
        <v>208</v>
      </c>
      <c r="Q341" s="71">
        <v>206</v>
      </c>
      <c r="R341" s="71">
        <v>357</v>
      </c>
      <c r="S341" s="71">
        <v>191</v>
      </c>
      <c r="T341" s="71">
        <v>234</v>
      </c>
      <c r="U341" s="71">
        <v>183</v>
      </c>
      <c r="V341" s="71">
        <v>238</v>
      </c>
      <c r="W341" s="71">
        <v>121</v>
      </c>
      <c r="X341" s="71">
        <v>117</v>
      </c>
      <c r="Y341" s="71">
        <v>367</v>
      </c>
      <c r="Z341" s="71">
        <v>313</v>
      </c>
      <c r="AA341" s="71">
        <v>219</v>
      </c>
      <c r="AB341" s="71">
        <v>175</v>
      </c>
      <c r="AC341">
        <v>36</v>
      </c>
      <c r="AD341">
        <v>21</v>
      </c>
      <c r="AE341">
        <v>11</v>
      </c>
      <c r="AF341">
        <v>0</v>
      </c>
      <c r="AG341" s="71">
        <v>0</v>
      </c>
      <c r="AH341" s="71">
        <v>0</v>
      </c>
      <c r="AI341" s="71">
        <v>0</v>
      </c>
      <c r="AJ341" s="71">
        <v>0</v>
      </c>
      <c r="AK341" s="71">
        <v>0</v>
      </c>
      <c r="AL341" s="71">
        <v>0</v>
      </c>
      <c r="AM341" s="71">
        <v>0</v>
      </c>
      <c r="AN341" s="71">
        <v>0</v>
      </c>
      <c r="AO341" s="71">
        <v>0</v>
      </c>
      <c r="AP341" s="71">
        <v>0</v>
      </c>
      <c r="AQ341" s="71">
        <v>0</v>
      </c>
      <c r="AR341" s="71">
        <v>0</v>
      </c>
      <c r="AS341" s="71">
        <v>0</v>
      </c>
      <c r="AT341" s="71">
        <v>0</v>
      </c>
      <c r="AU341" s="71">
        <v>0</v>
      </c>
      <c r="AV341" s="71">
        <v>0</v>
      </c>
      <c r="AW341" s="71">
        <v>0</v>
      </c>
      <c r="AX341" s="71">
        <v>0</v>
      </c>
      <c r="AY341" s="71">
        <v>0</v>
      </c>
      <c r="AZ341" s="71">
        <v>0</v>
      </c>
      <c r="BA341" s="71">
        <v>0</v>
      </c>
      <c r="BB341" s="71">
        <v>0</v>
      </c>
      <c r="BC341" s="71">
        <v>0</v>
      </c>
    </row>
    <row r="342" spans="1:55" x14ac:dyDescent="0.25">
      <c r="A342" t="s">
        <v>37</v>
      </c>
      <c r="B342" s="71" t="s">
        <v>544</v>
      </c>
      <c r="C342" s="71" t="s">
        <v>178</v>
      </c>
      <c r="D342" s="71" t="s">
        <v>177</v>
      </c>
      <c r="E342" s="24">
        <v>45566</v>
      </c>
      <c r="F342" s="71" t="s">
        <v>478</v>
      </c>
      <c r="G342" s="71">
        <v>371</v>
      </c>
      <c r="H342" s="71">
        <v>242</v>
      </c>
      <c r="I342" s="71">
        <v>145</v>
      </c>
      <c r="J342" s="71">
        <v>318</v>
      </c>
      <c r="K342" s="71">
        <v>151</v>
      </c>
      <c r="L342" s="71">
        <v>94</v>
      </c>
      <c r="M342" s="71">
        <v>46</v>
      </c>
      <c r="N342">
        <v>20</v>
      </c>
      <c r="O342" s="71">
        <v>256</v>
      </c>
      <c r="P342" s="71">
        <v>371</v>
      </c>
      <c r="Q342" s="71">
        <v>234</v>
      </c>
      <c r="R342" s="71">
        <v>362</v>
      </c>
      <c r="S342" s="71">
        <v>227</v>
      </c>
      <c r="T342" s="71">
        <v>282</v>
      </c>
      <c r="U342" s="71">
        <v>234</v>
      </c>
      <c r="V342" s="71">
        <v>287</v>
      </c>
      <c r="W342" s="71">
        <v>170</v>
      </c>
      <c r="X342" s="71">
        <v>140</v>
      </c>
      <c r="Y342" s="71">
        <v>371</v>
      </c>
      <c r="Z342" s="71">
        <v>318</v>
      </c>
      <c r="AA342" s="71">
        <v>224</v>
      </c>
      <c r="AB342" s="71">
        <v>184</v>
      </c>
      <c r="AC342">
        <v>34</v>
      </c>
      <c r="AD342">
        <v>24</v>
      </c>
      <c r="AE342">
        <v>12</v>
      </c>
      <c r="AF342">
        <v>2</v>
      </c>
      <c r="AG342" s="71">
        <v>0</v>
      </c>
      <c r="AH342" s="71">
        <v>0</v>
      </c>
      <c r="AI342" s="71">
        <v>0</v>
      </c>
      <c r="AJ342" s="71">
        <v>0</v>
      </c>
      <c r="AK342" s="71">
        <v>0</v>
      </c>
      <c r="AL342" s="71">
        <v>0</v>
      </c>
      <c r="AM342" s="71">
        <v>0</v>
      </c>
      <c r="AN342" s="71">
        <v>0</v>
      </c>
      <c r="AO342" s="71">
        <v>0</v>
      </c>
      <c r="AP342" s="71">
        <v>0</v>
      </c>
      <c r="AQ342" s="71">
        <v>0</v>
      </c>
      <c r="AR342" s="71">
        <v>0</v>
      </c>
      <c r="AS342" s="71">
        <v>0</v>
      </c>
      <c r="AT342" s="71">
        <v>0</v>
      </c>
      <c r="AU342" s="71">
        <v>2</v>
      </c>
      <c r="AV342" s="71">
        <v>1</v>
      </c>
      <c r="AW342" s="71">
        <v>2</v>
      </c>
      <c r="AX342" s="71">
        <v>2</v>
      </c>
      <c r="AY342" s="71">
        <v>2</v>
      </c>
      <c r="AZ342" s="71">
        <v>2</v>
      </c>
      <c r="BA342" s="71">
        <v>1</v>
      </c>
      <c r="BB342" s="71">
        <v>1</v>
      </c>
      <c r="BC342" s="71">
        <v>2</v>
      </c>
    </row>
    <row r="343" spans="1:55" x14ac:dyDescent="0.25">
      <c r="A343" t="s">
        <v>37</v>
      </c>
      <c r="B343" s="71" t="s">
        <v>544</v>
      </c>
      <c r="C343" s="71" t="s">
        <v>188</v>
      </c>
      <c r="D343" s="71" t="s">
        <v>187</v>
      </c>
      <c r="E343" s="24">
        <v>45413</v>
      </c>
      <c r="F343" s="71" t="s">
        <v>479</v>
      </c>
      <c r="G343" s="71">
        <v>243</v>
      </c>
      <c r="H343" s="71">
        <v>31</v>
      </c>
      <c r="I343" s="71">
        <v>18</v>
      </c>
      <c r="J343" s="71">
        <v>207</v>
      </c>
      <c r="K343" s="71">
        <v>75</v>
      </c>
      <c r="L343" s="71">
        <v>13</v>
      </c>
      <c r="M343" s="71">
        <v>21</v>
      </c>
      <c r="N343">
        <v>2</v>
      </c>
      <c r="O343" s="71">
        <v>38</v>
      </c>
      <c r="P343" s="71">
        <v>51</v>
      </c>
      <c r="Q343" s="71">
        <v>20</v>
      </c>
      <c r="R343" s="71">
        <v>234</v>
      </c>
      <c r="S343" s="71">
        <v>83</v>
      </c>
      <c r="T343" s="71">
        <v>35</v>
      </c>
      <c r="U343" s="71">
        <v>31</v>
      </c>
      <c r="V343" s="71">
        <v>45</v>
      </c>
      <c r="W343" s="71">
        <v>6</v>
      </c>
      <c r="X343" s="71">
        <v>21</v>
      </c>
      <c r="Y343" s="71">
        <v>243</v>
      </c>
      <c r="Z343" s="71">
        <v>207</v>
      </c>
      <c r="AA343" s="71">
        <v>125</v>
      </c>
      <c r="AB343" s="71">
        <v>49</v>
      </c>
      <c r="AC343">
        <v>41</v>
      </c>
      <c r="AD343">
        <v>6</v>
      </c>
      <c r="AE343">
        <v>5</v>
      </c>
      <c r="AF343">
        <v>0</v>
      </c>
      <c r="AG343" s="71">
        <v>0</v>
      </c>
      <c r="AH343" s="71">
        <v>0</v>
      </c>
      <c r="AI343" s="71">
        <v>0</v>
      </c>
      <c r="AJ343" s="71">
        <v>0</v>
      </c>
      <c r="AK343" s="71">
        <v>0</v>
      </c>
      <c r="AL343" s="71">
        <v>0</v>
      </c>
      <c r="AM343" s="71">
        <v>0</v>
      </c>
      <c r="AN343" s="71">
        <v>0</v>
      </c>
      <c r="AO343" s="71">
        <v>0</v>
      </c>
      <c r="AP343" s="71">
        <v>0</v>
      </c>
      <c r="AQ343" s="71">
        <v>0</v>
      </c>
      <c r="AR343" s="71">
        <v>0</v>
      </c>
      <c r="AS343" s="71">
        <v>0</v>
      </c>
      <c r="AT343" s="71">
        <v>0</v>
      </c>
      <c r="AU343" s="71">
        <v>0</v>
      </c>
      <c r="AV343" s="71">
        <v>0</v>
      </c>
      <c r="AW343" s="71">
        <v>0</v>
      </c>
      <c r="AX343" s="71">
        <v>0</v>
      </c>
      <c r="AY343" s="71">
        <v>0</v>
      </c>
      <c r="AZ343" s="71">
        <v>0</v>
      </c>
      <c r="BA343" s="71">
        <v>0</v>
      </c>
      <c r="BB343" s="71">
        <v>0</v>
      </c>
      <c r="BC343" s="71">
        <v>0</v>
      </c>
    </row>
    <row r="344" spans="1:55" x14ac:dyDescent="0.25">
      <c r="A344" t="s">
        <v>37</v>
      </c>
      <c r="B344" s="71" t="s">
        <v>544</v>
      </c>
      <c r="C344" s="71" t="s">
        <v>188</v>
      </c>
      <c r="D344" s="71" t="s">
        <v>187</v>
      </c>
      <c r="E344" s="24">
        <v>45444</v>
      </c>
      <c r="F344" s="71" t="s">
        <v>479</v>
      </c>
      <c r="G344" s="71">
        <v>245</v>
      </c>
      <c r="H344" s="71">
        <v>61</v>
      </c>
      <c r="I344" s="71">
        <v>37</v>
      </c>
      <c r="J344" s="71">
        <v>209</v>
      </c>
      <c r="K344" s="71">
        <v>78</v>
      </c>
      <c r="L344" s="71">
        <v>18</v>
      </c>
      <c r="M344" s="71">
        <v>19</v>
      </c>
      <c r="N344">
        <v>3</v>
      </c>
      <c r="O344" s="71">
        <v>72</v>
      </c>
      <c r="P344" s="71">
        <v>93</v>
      </c>
      <c r="Q344" s="71">
        <v>46</v>
      </c>
      <c r="R344" s="71">
        <v>238</v>
      </c>
      <c r="S344" s="71">
        <v>112</v>
      </c>
      <c r="T344" s="71">
        <v>70</v>
      </c>
      <c r="U344" s="71">
        <v>60</v>
      </c>
      <c r="V344" s="71">
        <v>85</v>
      </c>
      <c r="W344" s="71">
        <v>18</v>
      </c>
      <c r="X344" s="71">
        <v>44</v>
      </c>
      <c r="Y344" s="71">
        <v>245</v>
      </c>
      <c r="Z344" s="71">
        <v>209</v>
      </c>
      <c r="AA344" s="71">
        <v>127</v>
      </c>
      <c r="AB344" s="71">
        <v>87</v>
      </c>
      <c r="AC344">
        <v>41</v>
      </c>
      <c r="AD344">
        <v>19</v>
      </c>
      <c r="AE344">
        <v>4</v>
      </c>
      <c r="AF344">
        <v>0</v>
      </c>
      <c r="AG344" s="71">
        <v>0</v>
      </c>
      <c r="AH344" s="71">
        <v>0</v>
      </c>
      <c r="AI344" s="71">
        <v>0</v>
      </c>
      <c r="AJ344" s="71">
        <v>0</v>
      </c>
      <c r="AK344" s="71">
        <v>0</v>
      </c>
      <c r="AL344" s="71">
        <v>0</v>
      </c>
      <c r="AM344" s="71">
        <v>0</v>
      </c>
      <c r="AN344" s="71">
        <v>0</v>
      </c>
      <c r="AO344" s="71">
        <v>0</v>
      </c>
      <c r="AP344" s="71">
        <v>0</v>
      </c>
      <c r="AQ344" s="71">
        <v>0</v>
      </c>
      <c r="AR344" s="71">
        <v>0</v>
      </c>
      <c r="AS344" s="71">
        <v>0</v>
      </c>
      <c r="AT344" s="71">
        <v>0</v>
      </c>
      <c r="AU344" s="71">
        <v>0</v>
      </c>
      <c r="AV344" s="71">
        <v>0</v>
      </c>
      <c r="AW344" s="71">
        <v>0</v>
      </c>
      <c r="AX344" s="71">
        <v>0</v>
      </c>
      <c r="AY344" s="71">
        <v>0</v>
      </c>
      <c r="AZ344" s="71">
        <v>0</v>
      </c>
      <c r="BA344" s="71">
        <v>0</v>
      </c>
      <c r="BB344" s="71">
        <v>0</v>
      </c>
      <c r="BC344" s="71">
        <v>0</v>
      </c>
    </row>
    <row r="345" spans="1:55" x14ac:dyDescent="0.25">
      <c r="A345" t="s">
        <v>37</v>
      </c>
      <c r="B345" s="71" t="s">
        <v>544</v>
      </c>
      <c r="C345" s="71" t="s">
        <v>188</v>
      </c>
      <c r="D345" s="71" t="s">
        <v>187</v>
      </c>
      <c r="E345" s="24">
        <v>45474</v>
      </c>
      <c r="F345" s="71" t="s">
        <v>479</v>
      </c>
      <c r="G345" s="71">
        <v>249</v>
      </c>
      <c r="H345" s="71">
        <v>92</v>
      </c>
      <c r="I345" s="71">
        <v>59</v>
      </c>
      <c r="J345" s="71">
        <v>213</v>
      </c>
      <c r="K345" s="71">
        <v>78</v>
      </c>
      <c r="L345" s="71">
        <v>29</v>
      </c>
      <c r="M345" s="71">
        <v>20</v>
      </c>
      <c r="N345">
        <v>4</v>
      </c>
      <c r="O345" s="71">
        <v>107</v>
      </c>
      <c r="P345" s="71">
        <v>121</v>
      </c>
      <c r="Q345" s="71">
        <v>61</v>
      </c>
      <c r="R345" s="71">
        <v>245</v>
      </c>
      <c r="S345" s="71">
        <v>130</v>
      </c>
      <c r="T345" s="71">
        <v>108</v>
      </c>
      <c r="U345" s="71">
        <v>93</v>
      </c>
      <c r="V345" s="71">
        <v>112</v>
      </c>
      <c r="W345" s="71">
        <v>31</v>
      </c>
      <c r="X345" s="71">
        <v>60</v>
      </c>
      <c r="Y345" s="71">
        <v>249</v>
      </c>
      <c r="Z345" s="71">
        <v>213</v>
      </c>
      <c r="AA345" s="71">
        <v>128</v>
      </c>
      <c r="AB345" s="71">
        <v>94</v>
      </c>
      <c r="AC345">
        <v>41</v>
      </c>
      <c r="AD345">
        <v>19</v>
      </c>
      <c r="AE345">
        <v>5</v>
      </c>
      <c r="AF345">
        <v>0</v>
      </c>
      <c r="AG345" s="71">
        <v>0</v>
      </c>
      <c r="AH345" s="71">
        <v>0</v>
      </c>
      <c r="AI345" s="71">
        <v>0</v>
      </c>
      <c r="AJ345" s="71">
        <v>0</v>
      </c>
      <c r="AK345" s="71">
        <v>0</v>
      </c>
      <c r="AL345" s="71">
        <v>0</v>
      </c>
      <c r="AM345" s="71">
        <v>0</v>
      </c>
      <c r="AN345" s="71">
        <v>0</v>
      </c>
      <c r="AO345" s="71">
        <v>0</v>
      </c>
      <c r="AP345" s="71">
        <v>0</v>
      </c>
      <c r="AQ345" s="71">
        <v>0</v>
      </c>
      <c r="AR345" s="71">
        <v>0</v>
      </c>
      <c r="AS345" s="71">
        <v>0</v>
      </c>
      <c r="AT345" s="71">
        <v>0</v>
      </c>
      <c r="AU345" s="71">
        <v>0</v>
      </c>
      <c r="AV345" s="71">
        <v>0</v>
      </c>
      <c r="AW345" s="71">
        <v>0</v>
      </c>
      <c r="AX345" s="71">
        <v>0</v>
      </c>
      <c r="AY345" s="71">
        <v>0</v>
      </c>
      <c r="AZ345" s="71">
        <v>0</v>
      </c>
      <c r="BA345" s="71">
        <v>0</v>
      </c>
      <c r="BB345" s="71">
        <v>0</v>
      </c>
      <c r="BC345" s="71">
        <v>0</v>
      </c>
    </row>
    <row r="346" spans="1:55" x14ac:dyDescent="0.25">
      <c r="A346" t="s">
        <v>37</v>
      </c>
      <c r="B346" s="71" t="s">
        <v>544</v>
      </c>
      <c r="C346" s="71" t="s">
        <v>188</v>
      </c>
      <c r="D346" s="71" t="s">
        <v>187</v>
      </c>
      <c r="E346" s="24">
        <v>45505</v>
      </c>
      <c r="F346" s="71" t="s">
        <v>479</v>
      </c>
      <c r="G346" s="71">
        <v>247</v>
      </c>
      <c r="H346" s="71">
        <v>109</v>
      </c>
      <c r="I346" s="71">
        <v>70</v>
      </c>
      <c r="J346" s="71">
        <v>213</v>
      </c>
      <c r="K346" s="71">
        <v>78</v>
      </c>
      <c r="L346" s="71">
        <v>43</v>
      </c>
      <c r="M346" s="71">
        <v>20</v>
      </c>
      <c r="N346">
        <v>6</v>
      </c>
      <c r="O346" s="71">
        <v>134</v>
      </c>
      <c r="P346" s="71">
        <v>148</v>
      </c>
      <c r="Q346" s="71">
        <v>114</v>
      </c>
      <c r="R346" s="71">
        <v>243</v>
      </c>
      <c r="S346" s="71">
        <v>155</v>
      </c>
      <c r="T346" s="71">
        <v>134</v>
      </c>
      <c r="U346" s="71">
        <v>120</v>
      </c>
      <c r="V346" s="71">
        <v>147</v>
      </c>
      <c r="W346" s="71">
        <v>48</v>
      </c>
      <c r="X346" s="71">
        <v>82</v>
      </c>
      <c r="Y346" s="71">
        <v>247</v>
      </c>
      <c r="Z346" s="71">
        <v>213</v>
      </c>
      <c r="AA346" s="71">
        <v>128</v>
      </c>
      <c r="AB346" s="71">
        <v>95</v>
      </c>
      <c r="AC346">
        <v>41</v>
      </c>
      <c r="AD346">
        <v>20</v>
      </c>
      <c r="AE346">
        <v>6</v>
      </c>
      <c r="AF346">
        <v>0</v>
      </c>
      <c r="AG346" s="71">
        <v>0</v>
      </c>
      <c r="AH346" s="71">
        <v>0</v>
      </c>
      <c r="AI346" s="71">
        <v>0</v>
      </c>
      <c r="AJ346" s="71">
        <v>0</v>
      </c>
      <c r="AK346" s="71">
        <v>0</v>
      </c>
      <c r="AL346" s="71">
        <v>0</v>
      </c>
      <c r="AM346" s="71">
        <v>0</v>
      </c>
      <c r="AN346" s="71">
        <v>0</v>
      </c>
      <c r="AO346" s="71">
        <v>0</v>
      </c>
      <c r="AP346" s="71">
        <v>0</v>
      </c>
      <c r="AQ346" s="71">
        <v>0</v>
      </c>
      <c r="AR346" s="71">
        <v>0</v>
      </c>
      <c r="AS346" s="71">
        <v>0</v>
      </c>
      <c r="AT346" s="71">
        <v>0</v>
      </c>
      <c r="AU346" s="71">
        <v>0</v>
      </c>
      <c r="AV346" s="71">
        <v>0</v>
      </c>
      <c r="AW346" s="71">
        <v>0</v>
      </c>
      <c r="AX346" s="71">
        <v>0</v>
      </c>
      <c r="AY346" s="71">
        <v>0</v>
      </c>
      <c r="AZ346" s="71">
        <v>0</v>
      </c>
      <c r="BA346" s="71">
        <v>0</v>
      </c>
      <c r="BB346" s="71">
        <v>0</v>
      </c>
      <c r="BC346" s="71">
        <v>0</v>
      </c>
    </row>
    <row r="347" spans="1:55" x14ac:dyDescent="0.25">
      <c r="A347" t="s">
        <v>37</v>
      </c>
      <c r="B347" s="71" t="s">
        <v>544</v>
      </c>
      <c r="C347" s="71" t="s">
        <v>188</v>
      </c>
      <c r="D347" s="71" t="s">
        <v>187</v>
      </c>
      <c r="E347" s="24">
        <v>45536</v>
      </c>
      <c r="F347" s="71" t="s">
        <v>479</v>
      </c>
      <c r="G347" s="71">
        <v>257</v>
      </c>
      <c r="H347" s="71">
        <v>136</v>
      </c>
      <c r="I347" s="71">
        <v>92</v>
      </c>
      <c r="J347" s="71">
        <v>222</v>
      </c>
      <c r="K347" s="71">
        <v>80</v>
      </c>
      <c r="L347" s="71">
        <v>54</v>
      </c>
      <c r="M347" s="71">
        <v>22</v>
      </c>
      <c r="N347">
        <v>8</v>
      </c>
      <c r="O347" s="71">
        <v>164</v>
      </c>
      <c r="P347" s="71">
        <v>173</v>
      </c>
      <c r="Q347" s="71">
        <v>150</v>
      </c>
      <c r="R347" s="71">
        <v>253</v>
      </c>
      <c r="S347" s="71">
        <v>174</v>
      </c>
      <c r="T347" s="71">
        <v>164</v>
      </c>
      <c r="U347" s="71">
        <v>152</v>
      </c>
      <c r="V347" s="71">
        <v>178</v>
      </c>
      <c r="W347" s="71">
        <v>79</v>
      </c>
      <c r="X347" s="71">
        <v>98</v>
      </c>
      <c r="Y347" s="71">
        <v>257</v>
      </c>
      <c r="Z347" s="71">
        <v>222</v>
      </c>
      <c r="AA347" s="71">
        <v>131</v>
      </c>
      <c r="AB347" s="71">
        <v>99</v>
      </c>
      <c r="AC347">
        <v>42</v>
      </c>
      <c r="AD347">
        <v>22</v>
      </c>
      <c r="AE347">
        <v>6</v>
      </c>
      <c r="AF347">
        <v>1</v>
      </c>
      <c r="AG347" s="71">
        <v>0</v>
      </c>
      <c r="AH347" s="71">
        <v>1</v>
      </c>
      <c r="AI347" s="71">
        <v>0</v>
      </c>
      <c r="AJ347" s="71">
        <v>0</v>
      </c>
      <c r="AK347" s="71">
        <v>0</v>
      </c>
      <c r="AL347" s="71">
        <v>1</v>
      </c>
      <c r="AM347" s="71">
        <v>0</v>
      </c>
      <c r="AN347" s="71">
        <v>0</v>
      </c>
      <c r="AO347" s="71">
        <v>0</v>
      </c>
      <c r="AP347" s="71">
        <v>0</v>
      </c>
      <c r="AQ347" s="71">
        <v>0</v>
      </c>
      <c r="AR347" s="71">
        <v>0</v>
      </c>
      <c r="AS347" s="71">
        <v>0</v>
      </c>
      <c r="AT347" s="71">
        <v>0</v>
      </c>
      <c r="AU347" s="71">
        <v>1</v>
      </c>
      <c r="AV347" s="71">
        <v>1</v>
      </c>
      <c r="AW347" s="71">
        <v>1</v>
      </c>
      <c r="AX347" s="71">
        <v>1</v>
      </c>
      <c r="AY347" s="71">
        <v>1</v>
      </c>
      <c r="AZ347" s="71">
        <v>1</v>
      </c>
      <c r="BA347" s="71">
        <v>1</v>
      </c>
      <c r="BB347" s="71">
        <v>1</v>
      </c>
      <c r="BC347" s="71">
        <v>1</v>
      </c>
    </row>
    <row r="348" spans="1:55" x14ac:dyDescent="0.25">
      <c r="A348" t="s">
        <v>37</v>
      </c>
      <c r="B348" s="71" t="s">
        <v>544</v>
      </c>
      <c r="C348" s="71" t="s">
        <v>188</v>
      </c>
      <c r="D348" s="71" t="s">
        <v>187</v>
      </c>
      <c r="E348" s="24">
        <v>45566</v>
      </c>
      <c r="F348" s="71" t="s">
        <v>479</v>
      </c>
      <c r="G348" s="71">
        <v>265</v>
      </c>
      <c r="H348" s="71">
        <v>160</v>
      </c>
      <c r="I348" s="71">
        <v>111</v>
      </c>
      <c r="J348" s="71">
        <v>228</v>
      </c>
      <c r="K348" s="71">
        <v>84</v>
      </c>
      <c r="L348" s="71">
        <v>59</v>
      </c>
      <c r="M348" s="71">
        <v>22</v>
      </c>
      <c r="N348">
        <v>7</v>
      </c>
      <c r="O348" s="71">
        <v>192</v>
      </c>
      <c r="P348" s="71">
        <v>195</v>
      </c>
      <c r="Q348" s="71">
        <v>164</v>
      </c>
      <c r="R348" s="71">
        <v>263</v>
      </c>
      <c r="S348" s="71">
        <v>195</v>
      </c>
      <c r="T348" s="71">
        <v>192</v>
      </c>
      <c r="U348" s="71">
        <v>180</v>
      </c>
      <c r="V348" s="71">
        <v>202</v>
      </c>
      <c r="W348" s="71">
        <v>102</v>
      </c>
      <c r="X348" s="71">
        <v>116</v>
      </c>
      <c r="Y348" s="71">
        <v>265</v>
      </c>
      <c r="Z348" s="71">
        <v>228</v>
      </c>
      <c r="AA348" s="71">
        <v>136</v>
      </c>
      <c r="AB348" s="71">
        <v>104</v>
      </c>
      <c r="AC348">
        <v>43</v>
      </c>
      <c r="AD348">
        <v>23</v>
      </c>
      <c r="AE348">
        <v>6</v>
      </c>
      <c r="AF348">
        <v>1</v>
      </c>
      <c r="AG348" s="71">
        <v>0</v>
      </c>
      <c r="AH348" s="71">
        <v>1</v>
      </c>
      <c r="AI348" s="71">
        <v>0</v>
      </c>
      <c r="AJ348" s="71">
        <v>0</v>
      </c>
      <c r="AK348" s="71">
        <v>0</v>
      </c>
      <c r="AL348" s="71">
        <v>1</v>
      </c>
      <c r="AM348" s="71">
        <v>0</v>
      </c>
      <c r="AN348" s="71">
        <v>0</v>
      </c>
      <c r="AO348" s="71">
        <v>0</v>
      </c>
      <c r="AP348" s="71">
        <v>0</v>
      </c>
      <c r="AQ348" s="71">
        <v>0</v>
      </c>
      <c r="AR348" s="71">
        <v>0</v>
      </c>
      <c r="AS348" s="71">
        <v>0</v>
      </c>
      <c r="AT348" s="71">
        <v>0</v>
      </c>
      <c r="AU348" s="71">
        <v>1</v>
      </c>
      <c r="AV348" s="71">
        <v>1</v>
      </c>
      <c r="AW348" s="71">
        <v>1</v>
      </c>
      <c r="AX348" s="71">
        <v>1</v>
      </c>
      <c r="AY348" s="71">
        <v>1</v>
      </c>
      <c r="AZ348" s="71">
        <v>1</v>
      </c>
      <c r="BA348" s="71">
        <v>1</v>
      </c>
      <c r="BB348" s="71">
        <v>1</v>
      </c>
      <c r="BC348" s="71">
        <v>1</v>
      </c>
    </row>
    <row r="349" spans="1:55" x14ac:dyDescent="0.25">
      <c r="A349" t="s">
        <v>37</v>
      </c>
      <c r="B349" s="71" t="s">
        <v>544</v>
      </c>
      <c r="C349" s="71" t="s">
        <v>150</v>
      </c>
      <c r="D349" s="71" t="s">
        <v>149</v>
      </c>
      <c r="E349" s="24">
        <v>45413</v>
      </c>
      <c r="F349" s="71" t="s">
        <v>481</v>
      </c>
      <c r="G349" s="71">
        <v>233</v>
      </c>
      <c r="H349" s="71">
        <v>28</v>
      </c>
      <c r="I349" s="71">
        <v>14</v>
      </c>
      <c r="J349" s="71">
        <v>214</v>
      </c>
      <c r="K349" s="71">
        <v>111</v>
      </c>
      <c r="L349" s="71">
        <v>11</v>
      </c>
      <c r="M349" s="71">
        <v>14</v>
      </c>
      <c r="N349">
        <v>1</v>
      </c>
      <c r="O349" s="71">
        <v>31</v>
      </c>
      <c r="P349" s="71">
        <v>14</v>
      </c>
      <c r="Q349" s="71">
        <v>8</v>
      </c>
      <c r="R349" s="71">
        <v>219</v>
      </c>
      <c r="S349" s="71">
        <v>32</v>
      </c>
      <c r="T349" s="71">
        <v>29</v>
      </c>
      <c r="U349" s="71">
        <v>23</v>
      </c>
      <c r="V349" s="71">
        <v>25</v>
      </c>
      <c r="W349" s="71">
        <v>3</v>
      </c>
      <c r="X349" s="71">
        <v>21</v>
      </c>
      <c r="Y349" s="71">
        <v>233</v>
      </c>
      <c r="Z349" s="71">
        <v>214</v>
      </c>
      <c r="AA349" s="71">
        <v>69</v>
      </c>
      <c r="AB349" s="71">
        <v>26</v>
      </c>
      <c r="AC349">
        <v>39</v>
      </c>
      <c r="AD349">
        <v>13</v>
      </c>
      <c r="AE349">
        <v>10</v>
      </c>
      <c r="AF349">
        <v>0</v>
      </c>
      <c r="AG349" s="71">
        <v>0</v>
      </c>
      <c r="AH349" s="71">
        <v>0</v>
      </c>
      <c r="AI349" s="71">
        <v>0</v>
      </c>
      <c r="AJ349" s="71">
        <v>0</v>
      </c>
      <c r="AK349" s="71">
        <v>0</v>
      </c>
      <c r="AL349" s="71">
        <v>0</v>
      </c>
      <c r="AM349" s="71">
        <v>0</v>
      </c>
      <c r="AN349" s="71">
        <v>0</v>
      </c>
      <c r="AO349" s="71">
        <v>0</v>
      </c>
      <c r="AP349" s="71">
        <v>0</v>
      </c>
      <c r="AQ349" s="71">
        <v>0</v>
      </c>
      <c r="AR349" s="71">
        <v>0</v>
      </c>
      <c r="AS349" s="71">
        <v>0</v>
      </c>
      <c r="AT349" s="71">
        <v>0</v>
      </c>
      <c r="AU349" s="71">
        <v>0</v>
      </c>
      <c r="AV349" s="71">
        <v>0</v>
      </c>
      <c r="AW349" s="71">
        <v>0</v>
      </c>
      <c r="AX349" s="71">
        <v>0</v>
      </c>
      <c r="AY349" s="71">
        <v>0</v>
      </c>
      <c r="AZ349" s="71">
        <v>0</v>
      </c>
      <c r="BA349" s="71">
        <v>0</v>
      </c>
      <c r="BB349" s="71">
        <v>0</v>
      </c>
      <c r="BC349" s="71">
        <v>0</v>
      </c>
    </row>
    <row r="350" spans="1:55" x14ac:dyDescent="0.25">
      <c r="A350" t="s">
        <v>37</v>
      </c>
      <c r="B350" s="71" t="s">
        <v>544</v>
      </c>
      <c r="C350" s="71" t="s">
        <v>150</v>
      </c>
      <c r="D350" s="71" t="s">
        <v>149</v>
      </c>
      <c r="E350" s="24">
        <v>45444</v>
      </c>
      <c r="F350" s="71" t="s">
        <v>481</v>
      </c>
      <c r="G350" s="71">
        <v>238</v>
      </c>
      <c r="H350" s="71">
        <v>54</v>
      </c>
      <c r="I350" s="71">
        <v>33</v>
      </c>
      <c r="J350" s="71">
        <v>220</v>
      </c>
      <c r="K350" s="71">
        <v>116</v>
      </c>
      <c r="L350" s="71">
        <v>17</v>
      </c>
      <c r="M350" s="71">
        <v>14</v>
      </c>
      <c r="N350">
        <v>1</v>
      </c>
      <c r="O350" s="71">
        <v>56</v>
      </c>
      <c r="P350" s="71">
        <v>31</v>
      </c>
      <c r="Q350" s="71">
        <v>17</v>
      </c>
      <c r="R350" s="71">
        <v>225</v>
      </c>
      <c r="S350" s="71">
        <v>41</v>
      </c>
      <c r="T350" s="71">
        <v>57</v>
      </c>
      <c r="U350" s="71">
        <v>45</v>
      </c>
      <c r="V350" s="71">
        <v>39</v>
      </c>
      <c r="W350" s="71">
        <v>8</v>
      </c>
      <c r="X350" s="71">
        <v>37</v>
      </c>
      <c r="Y350" s="71">
        <v>238</v>
      </c>
      <c r="Z350" s="71">
        <v>220</v>
      </c>
      <c r="AA350" s="71">
        <v>68</v>
      </c>
      <c r="AB350" s="71">
        <v>43</v>
      </c>
      <c r="AC350">
        <v>41</v>
      </c>
      <c r="AD350">
        <v>19</v>
      </c>
      <c r="AE350">
        <v>10</v>
      </c>
      <c r="AF350">
        <v>0</v>
      </c>
      <c r="AG350" s="71">
        <v>0</v>
      </c>
      <c r="AH350" s="71">
        <v>0</v>
      </c>
      <c r="AI350" s="71">
        <v>0</v>
      </c>
      <c r="AJ350" s="71">
        <v>0</v>
      </c>
      <c r="AK350" s="71">
        <v>0</v>
      </c>
      <c r="AL350" s="71">
        <v>0</v>
      </c>
      <c r="AM350" s="71">
        <v>0</v>
      </c>
      <c r="AN350" s="71">
        <v>0</v>
      </c>
      <c r="AO350" s="71">
        <v>0</v>
      </c>
      <c r="AP350" s="71">
        <v>0</v>
      </c>
      <c r="AQ350" s="71">
        <v>0</v>
      </c>
      <c r="AR350" s="71">
        <v>0</v>
      </c>
      <c r="AS350" s="71">
        <v>0</v>
      </c>
      <c r="AT350" s="71">
        <v>0</v>
      </c>
      <c r="AU350" s="71">
        <v>0</v>
      </c>
      <c r="AV350" s="71">
        <v>0</v>
      </c>
      <c r="AW350" s="71">
        <v>0</v>
      </c>
      <c r="AX350" s="71">
        <v>0</v>
      </c>
      <c r="AY350" s="71">
        <v>0</v>
      </c>
      <c r="AZ350" s="71">
        <v>0</v>
      </c>
      <c r="BA350" s="71">
        <v>0</v>
      </c>
      <c r="BB350" s="71">
        <v>0</v>
      </c>
      <c r="BC350" s="71">
        <v>0</v>
      </c>
    </row>
    <row r="351" spans="1:55" x14ac:dyDescent="0.25">
      <c r="A351" t="s">
        <v>37</v>
      </c>
      <c r="B351" s="71" t="s">
        <v>544</v>
      </c>
      <c r="C351" s="71" t="s">
        <v>150</v>
      </c>
      <c r="D351" s="71" t="s">
        <v>149</v>
      </c>
      <c r="E351" s="24">
        <v>45474</v>
      </c>
      <c r="F351" s="71" t="s">
        <v>481</v>
      </c>
      <c r="G351" s="71">
        <v>233</v>
      </c>
      <c r="H351" s="71">
        <v>77</v>
      </c>
      <c r="I351" s="71">
        <v>48</v>
      </c>
      <c r="J351" s="71">
        <v>215</v>
      </c>
      <c r="K351" s="71">
        <v>114</v>
      </c>
      <c r="L351" s="71">
        <v>32</v>
      </c>
      <c r="M351" s="71">
        <v>15</v>
      </c>
      <c r="N351">
        <v>1</v>
      </c>
      <c r="O351" s="71">
        <v>83</v>
      </c>
      <c r="P351" s="71">
        <v>48</v>
      </c>
      <c r="Q351" s="71">
        <v>35</v>
      </c>
      <c r="R351" s="71">
        <v>221</v>
      </c>
      <c r="S351" s="71">
        <v>52</v>
      </c>
      <c r="T351" s="71">
        <v>81</v>
      </c>
      <c r="U351" s="71">
        <v>70</v>
      </c>
      <c r="V351" s="71">
        <v>73</v>
      </c>
      <c r="W351" s="71">
        <v>15</v>
      </c>
      <c r="X351" s="71">
        <v>46</v>
      </c>
      <c r="Y351" s="71">
        <v>233</v>
      </c>
      <c r="Z351" s="71">
        <v>215</v>
      </c>
      <c r="AA351" s="71">
        <v>66</v>
      </c>
      <c r="AB351" s="71">
        <v>49</v>
      </c>
      <c r="AC351">
        <v>41</v>
      </c>
      <c r="AD351">
        <v>20</v>
      </c>
      <c r="AE351">
        <v>10</v>
      </c>
      <c r="AF351">
        <v>0</v>
      </c>
      <c r="AG351" s="71">
        <v>0</v>
      </c>
      <c r="AH351" s="71">
        <v>0</v>
      </c>
      <c r="AI351" s="71">
        <v>0</v>
      </c>
      <c r="AJ351" s="71">
        <v>0</v>
      </c>
      <c r="AK351" s="71">
        <v>0</v>
      </c>
      <c r="AL351" s="71">
        <v>0</v>
      </c>
      <c r="AM351" s="71">
        <v>0</v>
      </c>
      <c r="AN351" s="71">
        <v>0</v>
      </c>
      <c r="AO351" s="71">
        <v>0</v>
      </c>
      <c r="AP351" s="71">
        <v>0</v>
      </c>
      <c r="AQ351" s="71">
        <v>0</v>
      </c>
      <c r="AR351" s="71">
        <v>0</v>
      </c>
      <c r="AS351" s="71">
        <v>0</v>
      </c>
      <c r="AT351" s="71">
        <v>0</v>
      </c>
      <c r="AU351" s="71">
        <v>0</v>
      </c>
      <c r="AV351" s="71">
        <v>0</v>
      </c>
      <c r="AW351" s="71">
        <v>0</v>
      </c>
      <c r="AX351" s="71">
        <v>0</v>
      </c>
      <c r="AY351" s="71">
        <v>0</v>
      </c>
      <c r="AZ351" s="71">
        <v>0</v>
      </c>
      <c r="BA351" s="71">
        <v>0</v>
      </c>
      <c r="BB351" s="71">
        <v>0</v>
      </c>
      <c r="BC351" s="71">
        <v>0</v>
      </c>
    </row>
    <row r="352" spans="1:55" x14ac:dyDescent="0.25">
      <c r="A352" t="s">
        <v>37</v>
      </c>
      <c r="B352" s="71" t="s">
        <v>544</v>
      </c>
      <c r="C352" s="71" t="s">
        <v>150</v>
      </c>
      <c r="D352" s="71" t="s">
        <v>149</v>
      </c>
      <c r="E352" s="24">
        <v>45505</v>
      </c>
      <c r="F352" s="71" t="s">
        <v>481</v>
      </c>
      <c r="G352" s="71">
        <v>236</v>
      </c>
      <c r="H352" s="71">
        <v>103</v>
      </c>
      <c r="I352" s="71">
        <v>66</v>
      </c>
      <c r="J352" s="71">
        <v>217</v>
      </c>
      <c r="K352" s="71">
        <v>114</v>
      </c>
      <c r="L352" s="71">
        <v>50</v>
      </c>
      <c r="M352" s="71">
        <v>15</v>
      </c>
      <c r="N352">
        <v>1</v>
      </c>
      <c r="O352" s="71">
        <v>113</v>
      </c>
      <c r="P352" s="71">
        <v>68</v>
      </c>
      <c r="Q352" s="71">
        <v>52</v>
      </c>
      <c r="R352" s="71">
        <v>224</v>
      </c>
      <c r="S352" s="71">
        <v>66</v>
      </c>
      <c r="T352" s="71">
        <v>112</v>
      </c>
      <c r="U352" s="71">
        <v>100</v>
      </c>
      <c r="V352" s="71">
        <v>101</v>
      </c>
      <c r="W352" s="71">
        <v>28</v>
      </c>
      <c r="X352" s="71">
        <v>66</v>
      </c>
      <c r="Y352" s="71">
        <v>236</v>
      </c>
      <c r="Z352" s="71">
        <v>217</v>
      </c>
      <c r="AA352" s="71">
        <v>67</v>
      </c>
      <c r="AB352" s="71">
        <v>53</v>
      </c>
      <c r="AC352">
        <v>41</v>
      </c>
      <c r="AD352">
        <v>22</v>
      </c>
      <c r="AE352">
        <v>10</v>
      </c>
      <c r="AF352">
        <v>0</v>
      </c>
      <c r="AG352" s="71">
        <v>0</v>
      </c>
      <c r="AH352" s="71">
        <v>0</v>
      </c>
      <c r="AI352" s="71">
        <v>0</v>
      </c>
      <c r="AJ352" s="71">
        <v>0</v>
      </c>
      <c r="AK352" s="71">
        <v>0</v>
      </c>
      <c r="AL352" s="71">
        <v>0</v>
      </c>
      <c r="AM352" s="71">
        <v>0</v>
      </c>
      <c r="AN352" s="71">
        <v>0</v>
      </c>
      <c r="AO352" s="71">
        <v>0</v>
      </c>
      <c r="AP352" s="71">
        <v>0</v>
      </c>
      <c r="AQ352" s="71">
        <v>0</v>
      </c>
      <c r="AR352" s="71">
        <v>0</v>
      </c>
      <c r="AS352" s="71">
        <v>0</v>
      </c>
      <c r="AT352" s="71">
        <v>0</v>
      </c>
      <c r="AU352" s="71">
        <v>0</v>
      </c>
      <c r="AV352" s="71">
        <v>0</v>
      </c>
      <c r="AW352" s="71">
        <v>0</v>
      </c>
      <c r="AX352" s="71">
        <v>0</v>
      </c>
      <c r="AY352" s="71">
        <v>0</v>
      </c>
      <c r="AZ352" s="71">
        <v>0</v>
      </c>
      <c r="BA352" s="71">
        <v>0</v>
      </c>
      <c r="BB352" s="71">
        <v>0</v>
      </c>
      <c r="BC352" s="71">
        <v>0</v>
      </c>
    </row>
    <row r="353" spans="1:55" x14ac:dyDescent="0.25">
      <c r="A353" t="s">
        <v>37</v>
      </c>
      <c r="B353" s="71" t="s">
        <v>544</v>
      </c>
      <c r="C353" s="71" t="s">
        <v>150</v>
      </c>
      <c r="D353" s="71" t="s">
        <v>149</v>
      </c>
      <c r="E353" s="24">
        <v>45536</v>
      </c>
      <c r="F353" s="71" t="s">
        <v>481</v>
      </c>
      <c r="G353" s="71">
        <v>239</v>
      </c>
      <c r="H353" s="71">
        <v>135</v>
      </c>
      <c r="I353" s="71">
        <v>81</v>
      </c>
      <c r="J353" s="71">
        <v>220</v>
      </c>
      <c r="K353" s="71">
        <v>116</v>
      </c>
      <c r="L353" s="71">
        <v>54</v>
      </c>
      <c r="M353" s="71">
        <v>14</v>
      </c>
      <c r="N353">
        <v>4</v>
      </c>
      <c r="O353" s="71">
        <v>147</v>
      </c>
      <c r="P353" s="71">
        <v>91</v>
      </c>
      <c r="Q353" s="71">
        <v>94</v>
      </c>
      <c r="R353" s="71">
        <v>229</v>
      </c>
      <c r="S353" s="71">
        <v>87</v>
      </c>
      <c r="T353" s="71">
        <v>148</v>
      </c>
      <c r="U353" s="71">
        <v>135</v>
      </c>
      <c r="V353" s="71">
        <v>115</v>
      </c>
      <c r="W353" s="71">
        <v>52</v>
      </c>
      <c r="X353" s="71">
        <v>80</v>
      </c>
      <c r="Y353" s="71">
        <v>239</v>
      </c>
      <c r="Z353" s="71">
        <v>220</v>
      </c>
      <c r="AA353" s="71">
        <v>71</v>
      </c>
      <c r="AB353" s="71">
        <v>57</v>
      </c>
      <c r="AC353">
        <v>42</v>
      </c>
      <c r="AD353">
        <v>23</v>
      </c>
      <c r="AE353">
        <v>10</v>
      </c>
      <c r="AF353">
        <v>0</v>
      </c>
      <c r="AG353" s="71">
        <v>0</v>
      </c>
      <c r="AH353" s="71">
        <v>0</v>
      </c>
      <c r="AI353" s="71">
        <v>0</v>
      </c>
      <c r="AJ353" s="71">
        <v>0</v>
      </c>
      <c r="AK353" s="71">
        <v>0</v>
      </c>
      <c r="AL353" s="71">
        <v>0</v>
      </c>
      <c r="AM353" s="71">
        <v>0</v>
      </c>
      <c r="AN353" s="71">
        <v>0</v>
      </c>
      <c r="AO353" s="71">
        <v>0</v>
      </c>
      <c r="AP353" s="71">
        <v>0</v>
      </c>
      <c r="AQ353" s="71">
        <v>0</v>
      </c>
      <c r="AR353" s="71">
        <v>0</v>
      </c>
      <c r="AS353" s="71">
        <v>0</v>
      </c>
      <c r="AT353" s="71">
        <v>0</v>
      </c>
      <c r="AU353" s="71">
        <v>0</v>
      </c>
      <c r="AV353" s="71">
        <v>0</v>
      </c>
      <c r="AW353" s="71">
        <v>0</v>
      </c>
      <c r="AX353" s="71">
        <v>0</v>
      </c>
      <c r="AY353" s="71">
        <v>0</v>
      </c>
      <c r="AZ353" s="71">
        <v>0</v>
      </c>
      <c r="BA353" s="71">
        <v>0</v>
      </c>
      <c r="BB353" s="71">
        <v>0</v>
      </c>
      <c r="BC353" s="71">
        <v>0</v>
      </c>
    </row>
    <row r="354" spans="1:55" x14ac:dyDescent="0.25">
      <c r="A354" t="s">
        <v>37</v>
      </c>
      <c r="B354" s="71" t="s">
        <v>544</v>
      </c>
      <c r="C354" s="71" t="s">
        <v>150</v>
      </c>
      <c r="D354" s="71" t="s">
        <v>149</v>
      </c>
      <c r="E354" s="24">
        <v>45566</v>
      </c>
      <c r="F354" s="71" t="s">
        <v>481</v>
      </c>
      <c r="G354" s="71">
        <v>241</v>
      </c>
      <c r="H354" s="71">
        <v>167</v>
      </c>
      <c r="I354" s="71">
        <v>100</v>
      </c>
      <c r="J354" s="71">
        <v>222</v>
      </c>
      <c r="K354" s="71">
        <v>117</v>
      </c>
      <c r="L354" s="71">
        <v>62</v>
      </c>
      <c r="M354" s="71">
        <v>15</v>
      </c>
      <c r="N354">
        <v>5</v>
      </c>
      <c r="O354" s="71">
        <v>178</v>
      </c>
      <c r="P354" s="71">
        <v>119</v>
      </c>
      <c r="Q354" s="71">
        <v>128</v>
      </c>
      <c r="R354" s="71">
        <v>233</v>
      </c>
      <c r="S354" s="71">
        <v>112</v>
      </c>
      <c r="T354" s="71">
        <v>181</v>
      </c>
      <c r="U354" s="71">
        <v>171</v>
      </c>
      <c r="V354" s="71">
        <v>138</v>
      </c>
      <c r="W354" s="71">
        <v>82</v>
      </c>
      <c r="X354" s="71">
        <v>95</v>
      </c>
      <c r="Y354" s="71">
        <v>241</v>
      </c>
      <c r="Z354" s="71">
        <v>222</v>
      </c>
      <c r="AA354" s="71">
        <v>75</v>
      </c>
      <c r="AB354" s="71">
        <v>62</v>
      </c>
      <c r="AC354">
        <v>43</v>
      </c>
      <c r="AD354">
        <v>23</v>
      </c>
      <c r="AE354">
        <v>10</v>
      </c>
      <c r="AF354">
        <v>0</v>
      </c>
      <c r="AG354" s="71">
        <v>0</v>
      </c>
      <c r="AH354" s="71">
        <v>0</v>
      </c>
      <c r="AI354" s="71">
        <v>0</v>
      </c>
      <c r="AJ354" s="71">
        <v>0</v>
      </c>
      <c r="AK354" s="71">
        <v>0</v>
      </c>
      <c r="AL354" s="71">
        <v>0</v>
      </c>
      <c r="AM354" s="71">
        <v>0</v>
      </c>
      <c r="AN354" s="71">
        <v>0</v>
      </c>
      <c r="AO354" s="71">
        <v>0</v>
      </c>
      <c r="AP354" s="71">
        <v>0</v>
      </c>
      <c r="AQ354" s="71">
        <v>0</v>
      </c>
      <c r="AR354" s="71">
        <v>0</v>
      </c>
      <c r="AS354" s="71">
        <v>0</v>
      </c>
      <c r="AT354" s="71">
        <v>0</v>
      </c>
      <c r="AU354" s="71">
        <v>0</v>
      </c>
      <c r="AV354" s="71">
        <v>0</v>
      </c>
      <c r="AW354" s="71">
        <v>0</v>
      </c>
      <c r="AX354" s="71">
        <v>0</v>
      </c>
      <c r="AY354" s="71">
        <v>0</v>
      </c>
      <c r="AZ354" s="71">
        <v>0</v>
      </c>
      <c r="BA354" s="71">
        <v>0</v>
      </c>
      <c r="BB354" s="71">
        <v>0</v>
      </c>
      <c r="BC354" s="71">
        <v>0</v>
      </c>
    </row>
    <row r="355" spans="1:55" x14ac:dyDescent="0.25">
      <c r="A355" t="s">
        <v>37</v>
      </c>
      <c r="B355" s="71" t="s">
        <v>544</v>
      </c>
      <c r="C355" s="71" t="s">
        <v>166</v>
      </c>
      <c r="D355" s="71" t="s">
        <v>165</v>
      </c>
      <c r="E355" s="24">
        <v>45413</v>
      </c>
      <c r="F355" s="71" t="s">
        <v>483</v>
      </c>
      <c r="G355" s="71">
        <v>306</v>
      </c>
      <c r="H355" s="71">
        <v>30</v>
      </c>
      <c r="I355" s="71">
        <v>15</v>
      </c>
      <c r="J355" s="71">
        <v>256</v>
      </c>
      <c r="K355" s="71">
        <v>117</v>
      </c>
      <c r="L355" s="71">
        <v>7</v>
      </c>
      <c r="M355" s="71">
        <v>34</v>
      </c>
      <c r="N355">
        <v>2</v>
      </c>
      <c r="O355" s="71">
        <v>34</v>
      </c>
      <c r="P355" s="71">
        <v>12</v>
      </c>
      <c r="Q355" s="71">
        <v>29</v>
      </c>
      <c r="R355" s="71">
        <v>273</v>
      </c>
      <c r="S355" s="71">
        <v>37</v>
      </c>
      <c r="T355" s="71">
        <v>31</v>
      </c>
      <c r="U355" s="71">
        <v>29</v>
      </c>
      <c r="V355" s="71">
        <v>24</v>
      </c>
      <c r="W355" s="71">
        <v>4</v>
      </c>
      <c r="X355" s="71">
        <v>27</v>
      </c>
      <c r="Y355" s="71">
        <v>306</v>
      </c>
      <c r="Z355" s="71">
        <v>256</v>
      </c>
      <c r="AA355" s="71">
        <v>124</v>
      </c>
      <c r="AB355" s="71">
        <v>47</v>
      </c>
      <c r="AC355">
        <v>44</v>
      </c>
      <c r="AD355">
        <v>11</v>
      </c>
      <c r="AE355">
        <v>21</v>
      </c>
      <c r="AF355">
        <v>0</v>
      </c>
      <c r="AG355" s="71">
        <v>0</v>
      </c>
      <c r="AH355" s="71">
        <v>0</v>
      </c>
      <c r="AI355" s="71">
        <v>0</v>
      </c>
      <c r="AJ355" s="71">
        <v>0</v>
      </c>
      <c r="AK355" s="71">
        <v>0</v>
      </c>
      <c r="AL355" s="71">
        <v>0</v>
      </c>
      <c r="AM355" s="71">
        <v>0</v>
      </c>
      <c r="AN355" s="71">
        <v>0</v>
      </c>
      <c r="AO355" s="71">
        <v>0</v>
      </c>
      <c r="AP355" s="71">
        <v>0</v>
      </c>
      <c r="AQ355" s="71">
        <v>0</v>
      </c>
      <c r="AR355" s="71">
        <v>0</v>
      </c>
      <c r="AS355" s="71">
        <v>0</v>
      </c>
      <c r="AT355" s="71">
        <v>0</v>
      </c>
      <c r="AU355" s="71">
        <v>0</v>
      </c>
      <c r="AV355" s="71">
        <v>0</v>
      </c>
      <c r="AW355" s="71">
        <v>0</v>
      </c>
      <c r="AX355" s="71">
        <v>0</v>
      </c>
      <c r="AY355" s="71">
        <v>0</v>
      </c>
      <c r="AZ355" s="71">
        <v>0</v>
      </c>
      <c r="BA355" s="71">
        <v>0</v>
      </c>
      <c r="BB355" s="71">
        <v>0</v>
      </c>
      <c r="BC355" s="71">
        <v>0</v>
      </c>
    </row>
    <row r="356" spans="1:55" x14ac:dyDescent="0.25">
      <c r="A356" t="s">
        <v>37</v>
      </c>
      <c r="B356" s="71" t="s">
        <v>544</v>
      </c>
      <c r="C356" s="71" t="s">
        <v>166</v>
      </c>
      <c r="D356" s="71" t="s">
        <v>165</v>
      </c>
      <c r="E356" s="24">
        <v>45444</v>
      </c>
      <c r="F356" s="71" t="s">
        <v>483</v>
      </c>
      <c r="G356" s="71">
        <v>306</v>
      </c>
      <c r="H356" s="71">
        <v>75</v>
      </c>
      <c r="I356" s="71">
        <v>46</v>
      </c>
      <c r="J356" s="71">
        <v>258</v>
      </c>
      <c r="K356" s="71">
        <v>116</v>
      </c>
      <c r="L356" s="71">
        <v>37</v>
      </c>
      <c r="M356" s="71">
        <v>35</v>
      </c>
      <c r="N356">
        <v>5</v>
      </c>
      <c r="O356" s="71">
        <v>89</v>
      </c>
      <c r="P356" s="71">
        <v>94</v>
      </c>
      <c r="Q356" s="71">
        <v>80</v>
      </c>
      <c r="R356" s="71">
        <v>286</v>
      </c>
      <c r="S356" s="71">
        <v>117</v>
      </c>
      <c r="T356" s="71">
        <v>82</v>
      </c>
      <c r="U356" s="71">
        <v>78</v>
      </c>
      <c r="V356" s="71">
        <v>115</v>
      </c>
      <c r="W356" s="71">
        <v>44</v>
      </c>
      <c r="X356" s="71">
        <v>41</v>
      </c>
      <c r="Y356" s="71">
        <v>306</v>
      </c>
      <c r="Z356" s="71">
        <v>258</v>
      </c>
      <c r="AA356" s="71">
        <v>126</v>
      </c>
      <c r="AB356" s="71">
        <v>78</v>
      </c>
      <c r="AC356">
        <v>43</v>
      </c>
      <c r="AD356">
        <v>24</v>
      </c>
      <c r="AE356">
        <v>21</v>
      </c>
      <c r="AF356">
        <v>0</v>
      </c>
      <c r="AG356" s="71">
        <v>0</v>
      </c>
      <c r="AH356" s="71">
        <v>0</v>
      </c>
      <c r="AI356" s="71">
        <v>0</v>
      </c>
      <c r="AJ356" s="71">
        <v>0</v>
      </c>
      <c r="AK356" s="71">
        <v>0</v>
      </c>
      <c r="AL356" s="71">
        <v>0</v>
      </c>
      <c r="AM356" s="71">
        <v>0</v>
      </c>
      <c r="AN356" s="71">
        <v>0</v>
      </c>
      <c r="AO356" s="71">
        <v>0</v>
      </c>
      <c r="AP356" s="71">
        <v>0</v>
      </c>
      <c r="AQ356" s="71">
        <v>0</v>
      </c>
      <c r="AR356" s="71">
        <v>0</v>
      </c>
      <c r="AS356" s="71">
        <v>0</v>
      </c>
      <c r="AT356" s="71">
        <v>0</v>
      </c>
      <c r="AU356" s="71">
        <v>0</v>
      </c>
      <c r="AV356" s="71">
        <v>0</v>
      </c>
      <c r="AW356" s="71">
        <v>0</v>
      </c>
      <c r="AX356" s="71">
        <v>0</v>
      </c>
      <c r="AY356" s="71">
        <v>0</v>
      </c>
      <c r="AZ356" s="71">
        <v>0</v>
      </c>
      <c r="BA356" s="71">
        <v>0</v>
      </c>
      <c r="BB356" s="71">
        <v>0</v>
      </c>
      <c r="BC356" s="71">
        <v>0</v>
      </c>
    </row>
    <row r="357" spans="1:55" x14ac:dyDescent="0.25">
      <c r="A357" t="s">
        <v>37</v>
      </c>
      <c r="B357" s="71" t="s">
        <v>544</v>
      </c>
      <c r="C357" s="71" t="s">
        <v>166</v>
      </c>
      <c r="D357" s="71" t="s">
        <v>165</v>
      </c>
      <c r="E357" s="24">
        <v>45474</v>
      </c>
      <c r="F357" s="71" t="s">
        <v>483</v>
      </c>
      <c r="G357" s="71">
        <v>304</v>
      </c>
      <c r="H357" s="71">
        <v>136</v>
      </c>
      <c r="I357" s="71">
        <v>88</v>
      </c>
      <c r="J357" s="71">
        <v>259</v>
      </c>
      <c r="K357" s="71">
        <v>113</v>
      </c>
      <c r="L357" s="71">
        <v>59</v>
      </c>
      <c r="M357" s="71">
        <v>36</v>
      </c>
      <c r="N357">
        <v>6</v>
      </c>
      <c r="O357" s="71">
        <v>157</v>
      </c>
      <c r="P357" s="71">
        <v>149</v>
      </c>
      <c r="Q357" s="71">
        <v>125</v>
      </c>
      <c r="R357" s="71">
        <v>288</v>
      </c>
      <c r="S357" s="71">
        <v>167</v>
      </c>
      <c r="T357" s="71">
        <v>151</v>
      </c>
      <c r="U357" s="71">
        <v>151</v>
      </c>
      <c r="V357" s="71">
        <v>171</v>
      </c>
      <c r="W357" s="71">
        <v>83</v>
      </c>
      <c r="X357" s="71">
        <v>64</v>
      </c>
      <c r="Y357" s="71">
        <v>304</v>
      </c>
      <c r="Z357" s="71">
        <v>259</v>
      </c>
      <c r="AA357" s="71">
        <v>127</v>
      </c>
      <c r="AB357" s="71">
        <v>91</v>
      </c>
      <c r="AC357">
        <v>43</v>
      </c>
      <c r="AD357">
        <v>27</v>
      </c>
      <c r="AE357">
        <v>21</v>
      </c>
      <c r="AF357">
        <v>0</v>
      </c>
      <c r="AG357" s="71">
        <v>0</v>
      </c>
      <c r="AH357" s="71">
        <v>0</v>
      </c>
      <c r="AI357" s="71">
        <v>0</v>
      </c>
      <c r="AJ357" s="71">
        <v>0</v>
      </c>
      <c r="AK357" s="71">
        <v>0</v>
      </c>
      <c r="AL357" s="71">
        <v>0</v>
      </c>
      <c r="AM357" s="71">
        <v>0</v>
      </c>
      <c r="AN357" s="71">
        <v>0</v>
      </c>
      <c r="AO357" s="71">
        <v>0</v>
      </c>
      <c r="AP357" s="71">
        <v>0</v>
      </c>
      <c r="AQ357" s="71">
        <v>0</v>
      </c>
      <c r="AR357" s="71">
        <v>0</v>
      </c>
      <c r="AS357" s="71">
        <v>0</v>
      </c>
      <c r="AT357" s="71">
        <v>0</v>
      </c>
      <c r="AU357" s="71">
        <v>0</v>
      </c>
      <c r="AV357" s="71">
        <v>0</v>
      </c>
      <c r="AW357" s="71">
        <v>0</v>
      </c>
      <c r="AX357" s="71">
        <v>0</v>
      </c>
      <c r="AY357" s="71">
        <v>0</v>
      </c>
      <c r="AZ357" s="71">
        <v>0</v>
      </c>
      <c r="BA357" s="71">
        <v>0</v>
      </c>
      <c r="BB357" s="71">
        <v>0</v>
      </c>
      <c r="BC357" s="71">
        <v>0</v>
      </c>
    </row>
    <row r="358" spans="1:55" x14ac:dyDescent="0.25">
      <c r="A358" t="s">
        <v>37</v>
      </c>
      <c r="B358" s="71" t="s">
        <v>544</v>
      </c>
      <c r="C358" s="71" t="s">
        <v>166</v>
      </c>
      <c r="D358" s="71" t="s">
        <v>165</v>
      </c>
      <c r="E358" s="24">
        <v>45505</v>
      </c>
      <c r="F358" s="71" t="s">
        <v>483</v>
      </c>
      <c r="G358" s="71">
        <v>305</v>
      </c>
      <c r="H358" s="71">
        <v>168</v>
      </c>
      <c r="I358" s="71">
        <v>111</v>
      </c>
      <c r="J358" s="71">
        <v>260</v>
      </c>
      <c r="K358" s="71">
        <v>112</v>
      </c>
      <c r="L358" s="71">
        <v>61</v>
      </c>
      <c r="M358" s="71">
        <v>37</v>
      </c>
      <c r="N358">
        <v>9</v>
      </c>
      <c r="O358" s="71">
        <v>195</v>
      </c>
      <c r="P358" s="71">
        <v>167</v>
      </c>
      <c r="Q358" s="71">
        <v>153</v>
      </c>
      <c r="R358" s="71">
        <v>291</v>
      </c>
      <c r="S358" s="71">
        <v>180</v>
      </c>
      <c r="T358" s="71">
        <v>187</v>
      </c>
      <c r="U358" s="71">
        <v>188</v>
      </c>
      <c r="V358" s="71">
        <v>195</v>
      </c>
      <c r="W358" s="71">
        <v>106</v>
      </c>
      <c r="X358" s="71">
        <v>76</v>
      </c>
      <c r="Y358" s="71">
        <v>305</v>
      </c>
      <c r="Z358" s="71">
        <v>260</v>
      </c>
      <c r="AA358" s="71">
        <v>127</v>
      </c>
      <c r="AB358" s="71">
        <v>93</v>
      </c>
      <c r="AC358">
        <v>42</v>
      </c>
      <c r="AD358">
        <v>27</v>
      </c>
      <c r="AE358">
        <v>23</v>
      </c>
      <c r="AF358">
        <v>0</v>
      </c>
      <c r="AG358" s="71">
        <v>0</v>
      </c>
      <c r="AH358" s="71">
        <v>0</v>
      </c>
      <c r="AI358" s="71">
        <v>0</v>
      </c>
      <c r="AJ358" s="71">
        <v>0</v>
      </c>
      <c r="AK358" s="71">
        <v>0</v>
      </c>
      <c r="AL358" s="71">
        <v>0</v>
      </c>
      <c r="AM358" s="71">
        <v>0</v>
      </c>
      <c r="AN358" s="71">
        <v>0</v>
      </c>
      <c r="AO358" s="71">
        <v>0</v>
      </c>
      <c r="AP358" s="71">
        <v>0</v>
      </c>
      <c r="AQ358" s="71">
        <v>0</v>
      </c>
      <c r="AR358" s="71">
        <v>0</v>
      </c>
      <c r="AS358" s="71">
        <v>0</v>
      </c>
      <c r="AT358" s="71">
        <v>0</v>
      </c>
      <c r="AU358" s="71">
        <v>0</v>
      </c>
      <c r="AV358" s="71">
        <v>0</v>
      </c>
      <c r="AW358" s="71">
        <v>0</v>
      </c>
      <c r="AX358" s="71">
        <v>0</v>
      </c>
      <c r="AY358" s="71">
        <v>0</v>
      </c>
      <c r="AZ358" s="71">
        <v>0</v>
      </c>
      <c r="BA358" s="71">
        <v>0</v>
      </c>
      <c r="BB358" s="71">
        <v>0</v>
      </c>
      <c r="BC358" s="71">
        <v>0</v>
      </c>
    </row>
    <row r="359" spans="1:55" x14ac:dyDescent="0.25">
      <c r="A359" t="s">
        <v>37</v>
      </c>
      <c r="B359" s="71" t="s">
        <v>544</v>
      </c>
      <c r="C359" s="71" t="s">
        <v>166</v>
      </c>
      <c r="D359" s="71" t="s">
        <v>165</v>
      </c>
      <c r="E359" s="24">
        <v>45536</v>
      </c>
      <c r="F359" s="71" t="s">
        <v>483</v>
      </c>
      <c r="G359" s="71">
        <v>308</v>
      </c>
      <c r="H359" s="71">
        <v>187</v>
      </c>
      <c r="I359" s="71">
        <v>124</v>
      </c>
      <c r="J359" s="71">
        <v>263</v>
      </c>
      <c r="K359" s="71">
        <v>112</v>
      </c>
      <c r="L359" s="71">
        <v>65</v>
      </c>
      <c r="M359" s="71">
        <v>37</v>
      </c>
      <c r="N359">
        <v>9</v>
      </c>
      <c r="O359" s="71">
        <v>216</v>
      </c>
      <c r="P359" s="71">
        <v>177</v>
      </c>
      <c r="Q359" s="71">
        <v>167</v>
      </c>
      <c r="R359" s="71">
        <v>295</v>
      </c>
      <c r="S359" s="71">
        <v>186</v>
      </c>
      <c r="T359" s="71">
        <v>213</v>
      </c>
      <c r="U359" s="71">
        <v>208</v>
      </c>
      <c r="V359" s="71">
        <v>208</v>
      </c>
      <c r="W359" s="71">
        <v>122</v>
      </c>
      <c r="X359" s="71">
        <v>89</v>
      </c>
      <c r="Y359" s="71">
        <v>308</v>
      </c>
      <c r="Z359" s="71">
        <v>263</v>
      </c>
      <c r="AA359" s="71">
        <v>127</v>
      </c>
      <c r="AB359" s="71">
        <v>94</v>
      </c>
      <c r="AC359">
        <v>42</v>
      </c>
      <c r="AD359">
        <v>27</v>
      </c>
      <c r="AE359">
        <v>24</v>
      </c>
      <c r="AF359">
        <v>0</v>
      </c>
      <c r="AG359" s="71">
        <v>0</v>
      </c>
      <c r="AH359" s="71">
        <v>0</v>
      </c>
      <c r="AI359" s="71">
        <v>0</v>
      </c>
      <c r="AJ359" s="71">
        <v>0</v>
      </c>
      <c r="AK359" s="71">
        <v>0</v>
      </c>
      <c r="AL359" s="71">
        <v>0</v>
      </c>
      <c r="AM359" s="71">
        <v>0</v>
      </c>
      <c r="AN359" s="71">
        <v>0</v>
      </c>
      <c r="AO359" s="71">
        <v>0</v>
      </c>
      <c r="AP359" s="71">
        <v>0</v>
      </c>
      <c r="AQ359" s="71">
        <v>0</v>
      </c>
      <c r="AR359" s="71">
        <v>0</v>
      </c>
      <c r="AS359" s="71">
        <v>0</v>
      </c>
      <c r="AT359" s="71">
        <v>0</v>
      </c>
      <c r="AU359" s="71">
        <v>0</v>
      </c>
      <c r="AV359" s="71">
        <v>0</v>
      </c>
      <c r="AW359" s="71">
        <v>0</v>
      </c>
      <c r="AX359" s="71">
        <v>0</v>
      </c>
      <c r="AY359" s="71">
        <v>0</v>
      </c>
      <c r="AZ359" s="71">
        <v>0</v>
      </c>
      <c r="BA359" s="71">
        <v>0</v>
      </c>
      <c r="BB359" s="71">
        <v>0</v>
      </c>
      <c r="BC359" s="71">
        <v>0</v>
      </c>
    </row>
    <row r="360" spans="1:55" x14ac:dyDescent="0.25">
      <c r="A360" t="s">
        <v>37</v>
      </c>
      <c r="B360" s="71" t="s">
        <v>544</v>
      </c>
      <c r="C360" s="71" t="s">
        <v>166</v>
      </c>
      <c r="D360" s="71" t="s">
        <v>165</v>
      </c>
      <c r="E360" s="24">
        <v>45566</v>
      </c>
      <c r="F360" s="71" t="s">
        <v>483</v>
      </c>
      <c r="G360" s="71">
        <v>306</v>
      </c>
      <c r="H360" s="71">
        <v>197</v>
      </c>
      <c r="I360" s="71">
        <v>128</v>
      </c>
      <c r="J360" s="71">
        <v>260</v>
      </c>
      <c r="K360" s="71">
        <v>111</v>
      </c>
      <c r="L360" s="71">
        <v>73</v>
      </c>
      <c r="M360" s="71">
        <v>37</v>
      </c>
      <c r="N360">
        <v>13</v>
      </c>
      <c r="O360" s="71">
        <v>236</v>
      </c>
      <c r="P360" s="71">
        <v>218</v>
      </c>
      <c r="Q360" s="71">
        <v>186</v>
      </c>
      <c r="R360" s="71">
        <v>296</v>
      </c>
      <c r="S360" s="71">
        <v>223</v>
      </c>
      <c r="T360" s="71">
        <v>233</v>
      </c>
      <c r="U360" s="71">
        <v>227</v>
      </c>
      <c r="V360" s="71">
        <v>247</v>
      </c>
      <c r="W360" s="71">
        <v>142</v>
      </c>
      <c r="X360" s="71">
        <v>100</v>
      </c>
      <c r="Y360" s="71">
        <v>306</v>
      </c>
      <c r="Z360" s="71">
        <v>260</v>
      </c>
      <c r="AA360" s="71">
        <v>127</v>
      </c>
      <c r="AB360" s="71">
        <v>98</v>
      </c>
      <c r="AC360">
        <v>42</v>
      </c>
      <c r="AD360">
        <v>27</v>
      </c>
      <c r="AE360">
        <v>26</v>
      </c>
      <c r="AF360">
        <v>1</v>
      </c>
      <c r="AG360" s="71">
        <v>0</v>
      </c>
      <c r="AH360" s="71">
        <v>1</v>
      </c>
      <c r="AI360" s="71">
        <v>0</v>
      </c>
      <c r="AJ360" s="71">
        <v>0</v>
      </c>
      <c r="AK360" s="71">
        <v>0</v>
      </c>
      <c r="AL360" s="71">
        <v>0</v>
      </c>
      <c r="AM360" s="71">
        <v>0</v>
      </c>
      <c r="AN360" s="71">
        <v>0</v>
      </c>
      <c r="AO360" s="71">
        <v>0</v>
      </c>
      <c r="AP360" s="71">
        <v>1</v>
      </c>
      <c r="AQ360" s="71">
        <v>1</v>
      </c>
      <c r="AR360" s="71">
        <v>1</v>
      </c>
      <c r="AS360" s="71">
        <v>1</v>
      </c>
      <c r="AT360" s="71">
        <v>0</v>
      </c>
      <c r="AU360" s="71">
        <v>1</v>
      </c>
      <c r="AV360" s="71">
        <v>1</v>
      </c>
      <c r="AW360" s="71">
        <v>1</v>
      </c>
      <c r="AX360" s="71">
        <v>1</v>
      </c>
      <c r="AY360" s="71">
        <v>1</v>
      </c>
      <c r="AZ360" s="71">
        <v>1</v>
      </c>
      <c r="BA360" s="71">
        <v>1</v>
      </c>
      <c r="BB360" s="71">
        <v>1</v>
      </c>
      <c r="BC360" s="71">
        <v>1</v>
      </c>
    </row>
    <row r="361" spans="1:55" x14ac:dyDescent="0.25">
      <c r="A361" t="s">
        <v>37</v>
      </c>
      <c r="B361" s="71" t="s">
        <v>544</v>
      </c>
      <c r="C361" s="71" t="s">
        <v>170</v>
      </c>
      <c r="D361" s="71" t="s">
        <v>169</v>
      </c>
      <c r="E361" s="24">
        <v>45413</v>
      </c>
      <c r="F361" s="71" t="s">
        <v>486</v>
      </c>
      <c r="G361" s="71">
        <v>362</v>
      </c>
      <c r="H361" s="71">
        <v>15</v>
      </c>
      <c r="I361" s="71">
        <v>7</v>
      </c>
      <c r="J361" s="71">
        <v>289</v>
      </c>
      <c r="K361" s="71">
        <v>83</v>
      </c>
      <c r="L361" s="71">
        <v>3</v>
      </c>
      <c r="M361" s="71">
        <v>10</v>
      </c>
      <c r="N361">
        <v>0</v>
      </c>
      <c r="O361" s="71">
        <v>30</v>
      </c>
      <c r="P361" s="71">
        <v>27</v>
      </c>
      <c r="Q361" s="71">
        <v>15</v>
      </c>
      <c r="R361" s="71">
        <v>334</v>
      </c>
      <c r="S361" s="71">
        <v>29</v>
      </c>
      <c r="T361" s="71">
        <v>26</v>
      </c>
      <c r="U361" s="71">
        <v>21</v>
      </c>
      <c r="V361" s="71">
        <v>33</v>
      </c>
      <c r="W361" s="71">
        <v>3</v>
      </c>
      <c r="X361" s="71">
        <v>20</v>
      </c>
      <c r="Y361" s="71">
        <v>362</v>
      </c>
      <c r="Z361" s="71">
        <v>289</v>
      </c>
      <c r="AA361" s="71">
        <v>169</v>
      </c>
      <c r="AB361" s="71">
        <v>92</v>
      </c>
      <c r="AC361">
        <v>24</v>
      </c>
      <c r="AD361">
        <v>13</v>
      </c>
      <c r="AE361">
        <v>16</v>
      </c>
      <c r="AF361">
        <v>0</v>
      </c>
      <c r="AG361" s="71">
        <v>0</v>
      </c>
      <c r="AH361" s="71">
        <v>0</v>
      </c>
      <c r="AI361" s="71">
        <v>0</v>
      </c>
      <c r="AJ361" s="71">
        <v>0</v>
      </c>
      <c r="AK361" s="71">
        <v>0</v>
      </c>
      <c r="AL361" s="71">
        <v>0</v>
      </c>
      <c r="AM361" s="71">
        <v>0</v>
      </c>
      <c r="AN361" s="71">
        <v>0</v>
      </c>
      <c r="AO361" s="71">
        <v>0</v>
      </c>
      <c r="AP361" s="71">
        <v>0</v>
      </c>
      <c r="AQ361" s="71">
        <v>0</v>
      </c>
      <c r="AR361" s="71">
        <v>0</v>
      </c>
      <c r="AS361" s="71">
        <v>0</v>
      </c>
      <c r="AT361" s="71">
        <v>0</v>
      </c>
      <c r="AU361" s="71">
        <v>0</v>
      </c>
      <c r="AV361" s="71">
        <v>0</v>
      </c>
      <c r="AW361" s="71">
        <v>0</v>
      </c>
      <c r="AX361" s="71">
        <v>0</v>
      </c>
      <c r="AY361" s="71">
        <v>0</v>
      </c>
      <c r="AZ361" s="71">
        <v>0</v>
      </c>
      <c r="BA361" s="71">
        <v>0</v>
      </c>
      <c r="BB361" s="71">
        <v>0</v>
      </c>
      <c r="BC361" s="71">
        <v>0</v>
      </c>
    </row>
    <row r="362" spans="1:55" x14ac:dyDescent="0.25">
      <c r="A362" t="s">
        <v>37</v>
      </c>
      <c r="B362" s="71" t="s">
        <v>544</v>
      </c>
      <c r="C362" s="71" t="s">
        <v>170</v>
      </c>
      <c r="D362" s="71" t="s">
        <v>169</v>
      </c>
      <c r="E362" s="24">
        <v>45444</v>
      </c>
      <c r="F362" s="71" t="s">
        <v>486</v>
      </c>
      <c r="G362" s="71">
        <v>364</v>
      </c>
      <c r="H362" s="71">
        <v>63</v>
      </c>
      <c r="I362" s="71">
        <v>36</v>
      </c>
      <c r="J362" s="71">
        <v>291</v>
      </c>
      <c r="K362" s="71">
        <v>85</v>
      </c>
      <c r="L362" s="71">
        <v>24</v>
      </c>
      <c r="M362" s="71">
        <v>10</v>
      </c>
      <c r="N362">
        <v>3</v>
      </c>
      <c r="O362" s="71">
        <v>82</v>
      </c>
      <c r="P362" s="71">
        <v>128</v>
      </c>
      <c r="Q362" s="71">
        <v>80</v>
      </c>
      <c r="R362" s="71">
        <v>350</v>
      </c>
      <c r="S362" s="71">
        <v>128</v>
      </c>
      <c r="T362" s="71">
        <v>86</v>
      </c>
      <c r="U362" s="71">
        <v>71</v>
      </c>
      <c r="V362" s="71">
        <v>131</v>
      </c>
      <c r="W362" s="71">
        <v>30</v>
      </c>
      <c r="X362" s="71">
        <v>29</v>
      </c>
      <c r="Y362" s="71">
        <v>364</v>
      </c>
      <c r="Z362" s="71">
        <v>291</v>
      </c>
      <c r="AA362" s="71">
        <v>173</v>
      </c>
      <c r="AB362" s="71">
        <v>118</v>
      </c>
      <c r="AC362">
        <v>23</v>
      </c>
      <c r="AD362">
        <v>15</v>
      </c>
      <c r="AE362">
        <v>16</v>
      </c>
      <c r="AF362">
        <v>0</v>
      </c>
      <c r="AG362" s="71">
        <v>0</v>
      </c>
      <c r="AH362" s="71">
        <v>0</v>
      </c>
      <c r="AI362" s="71">
        <v>0</v>
      </c>
      <c r="AJ362" s="71">
        <v>0</v>
      </c>
      <c r="AK362" s="71">
        <v>0</v>
      </c>
      <c r="AL362" s="71">
        <v>0</v>
      </c>
      <c r="AM362" s="71">
        <v>0</v>
      </c>
      <c r="AN362" s="71">
        <v>0</v>
      </c>
      <c r="AO362" s="71">
        <v>0</v>
      </c>
      <c r="AP362" s="71">
        <v>0</v>
      </c>
      <c r="AQ362" s="71">
        <v>0</v>
      </c>
      <c r="AR362" s="71">
        <v>0</v>
      </c>
      <c r="AS362" s="71">
        <v>0</v>
      </c>
      <c r="AT362" s="71">
        <v>0</v>
      </c>
      <c r="AU362" s="71">
        <v>0</v>
      </c>
      <c r="AV362" s="71">
        <v>0</v>
      </c>
      <c r="AW362" s="71">
        <v>0</v>
      </c>
      <c r="AX362" s="71">
        <v>0</v>
      </c>
      <c r="AY362" s="71">
        <v>0</v>
      </c>
      <c r="AZ362" s="71">
        <v>0</v>
      </c>
      <c r="BA362" s="71">
        <v>0</v>
      </c>
      <c r="BB362" s="71">
        <v>0</v>
      </c>
      <c r="BC362" s="71">
        <v>0</v>
      </c>
    </row>
    <row r="363" spans="1:55" x14ac:dyDescent="0.25">
      <c r="A363" t="s">
        <v>37</v>
      </c>
      <c r="B363" s="71" t="s">
        <v>544</v>
      </c>
      <c r="C363" s="71" t="s">
        <v>170</v>
      </c>
      <c r="D363" s="71" t="s">
        <v>169</v>
      </c>
      <c r="E363" s="24">
        <v>45474</v>
      </c>
      <c r="F363" s="71" t="s">
        <v>486</v>
      </c>
      <c r="G363" s="71">
        <v>546</v>
      </c>
      <c r="H363" s="71">
        <v>170</v>
      </c>
      <c r="I363" s="71">
        <v>91</v>
      </c>
      <c r="J363" s="71">
        <v>443</v>
      </c>
      <c r="K363" s="71">
        <v>172</v>
      </c>
      <c r="L363" s="71">
        <v>46</v>
      </c>
      <c r="M363" s="71">
        <v>22</v>
      </c>
      <c r="N363">
        <v>5</v>
      </c>
      <c r="O363" s="71">
        <v>217</v>
      </c>
      <c r="P363" s="71">
        <v>219</v>
      </c>
      <c r="Q363" s="71">
        <v>145</v>
      </c>
      <c r="R363" s="71">
        <v>528</v>
      </c>
      <c r="S363" s="71">
        <v>207</v>
      </c>
      <c r="T363" s="71">
        <v>222</v>
      </c>
      <c r="U363" s="71">
        <v>186</v>
      </c>
      <c r="V363" s="71">
        <v>234</v>
      </c>
      <c r="W363" s="71">
        <v>78</v>
      </c>
      <c r="X363" s="71">
        <v>81</v>
      </c>
      <c r="Y363" s="71">
        <v>546</v>
      </c>
      <c r="Z363" s="71">
        <v>443</v>
      </c>
      <c r="AA363" s="71">
        <v>255</v>
      </c>
      <c r="AB363" s="71">
        <v>177</v>
      </c>
      <c r="AC363">
        <v>43</v>
      </c>
      <c r="AD363">
        <v>27</v>
      </c>
      <c r="AE363">
        <v>21</v>
      </c>
      <c r="AF363">
        <v>0</v>
      </c>
      <c r="AG363" s="71">
        <v>0</v>
      </c>
      <c r="AH363" s="71">
        <v>0</v>
      </c>
      <c r="AI363" s="71">
        <v>0</v>
      </c>
      <c r="AJ363" s="71">
        <v>0</v>
      </c>
      <c r="AK363" s="71">
        <v>0</v>
      </c>
      <c r="AL363" s="71">
        <v>0</v>
      </c>
      <c r="AM363" s="71">
        <v>0</v>
      </c>
      <c r="AN363" s="71">
        <v>0</v>
      </c>
      <c r="AO363" s="71">
        <v>0</v>
      </c>
      <c r="AP363" s="71">
        <v>0</v>
      </c>
      <c r="AQ363" s="71">
        <v>0</v>
      </c>
      <c r="AR363" s="71">
        <v>0</v>
      </c>
      <c r="AS363" s="71">
        <v>0</v>
      </c>
      <c r="AT363" s="71">
        <v>0</v>
      </c>
      <c r="AU363" s="71">
        <v>0</v>
      </c>
      <c r="AV363" s="71">
        <v>0</v>
      </c>
      <c r="AW363" s="71">
        <v>0</v>
      </c>
      <c r="AX363" s="71">
        <v>0</v>
      </c>
      <c r="AY363" s="71">
        <v>0</v>
      </c>
      <c r="AZ363" s="71">
        <v>0</v>
      </c>
      <c r="BA363" s="71">
        <v>0</v>
      </c>
      <c r="BB363" s="71">
        <v>0</v>
      </c>
      <c r="BC363" s="71">
        <v>0</v>
      </c>
    </row>
    <row r="364" spans="1:55" x14ac:dyDescent="0.25">
      <c r="A364" t="s">
        <v>37</v>
      </c>
      <c r="B364" s="71" t="s">
        <v>544</v>
      </c>
      <c r="C364" s="71" t="s">
        <v>170</v>
      </c>
      <c r="D364" s="71" t="s">
        <v>169</v>
      </c>
      <c r="E364" s="24">
        <v>45505</v>
      </c>
      <c r="F364" s="71" t="s">
        <v>486</v>
      </c>
      <c r="G364" s="71">
        <v>545</v>
      </c>
      <c r="H364" s="71">
        <v>219</v>
      </c>
      <c r="I364" s="71">
        <v>122</v>
      </c>
      <c r="J364" s="71">
        <v>444</v>
      </c>
      <c r="K364" s="71">
        <v>175</v>
      </c>
      <c r="L364" s="71">
        <v>57</v>
      </c>
      <c r="M364" s="71">
        <v>22</v>
      </c>
      <c r="N364">
        <v>6</v>
      </c>
      <c r="O364" s="71">
        <v>266</v>
      </c>
      <c r="P364" s="71">
        <v>267</v>
      </c>
      <c r="Q364" s="71">
        <v>181</v>
      </c>
      <c r="R364" s="71">
        <v>529</v>
      </c>
      <c r="S364" s="71">
        <v>254</v>
      </c>
      <c r="T364" s="71">
        <v>277</v>
      </c>
      <c r="U364" s="71">
        <v>239</v>
      </c>
      <c r="V364" s="71">
        <v>284</v>
      </c>
      <c r="W364" s="71">
        <v>109</v>
      </c>
      <c r="X364" s="71">
        <v>94</v>
      </c>
      <c r="Y364" s="71">
        <v>545</v>
      </c>
      <c r="Z364" s="71">
        <v>444</v>
      </c>
      <c r="AA364" s="71">
        <v>258</v>
      </c>
      <c r="AB364" s="71">
        <v>181</v>
      </c>
      <c r="AC364">
        <v>42</v>
      </c>
      <c r="AD364">
        <v>26</v>
      </c>
      <c r="AE364">
        <v>19</v>
      </c>
      <c r="AF364">
        <v>0</v>
      </c>
      <c r="AG364" s="71">
        <v>0</v>
      </c>
      <c r="AH364" s="71">
        <v>0</v>
      </c>
      <c r="AI364" s="71">
        <v>0</v>
      </c>
      <c r="AJ364" s="71">
        <v>0</v>
      </c>
      <c r="AK364" s="71">
        <v>0</v>
      </c>
      <c r="AL364" s="71">
        <v>0</v>
      </c>
      <c r="AM364" s="71">
        <v>0</v>
      </c>
      <c r="AN364" s="71">
        <v>0</v>
      </c>
      <c r="AO364" s="71">
        <v>0</v>
      </c>
      <c r="AP364" s="71">
        <v>0</v>
      </c>
      <c r="AQ364" s="71">
        <v>0</v>
      </c>
      <c r="AR364" s="71">
        <v>0</v>
      </c>
      <c r="AS364" s="71">
        <v>0</v>
      </c>
      <c r="AT364" s="71">
        <v>0</v>
      </c>
      <c r="AU364" s="71">
        <v>0</v>
      </c>
      <c r="AV364" s="71">
        <v>0</v>
      </c>
      <c r="AW364" s="71">
        <v>0</v>
      </c>
      <c r="AX364" s="71">
        <v>0</v>
      </c>
      <c r="AY364" s="71">
        <v>0</v>
      </c>
      <c r="AZ364" s="71">
        <v>0</v>
      </c>
      <c r="BA364" s="71">
        <v>0</v>
      </c>
      <c r="BB364" s="71">
        <v>0</v>
      </c>
      <c r="BC364" s="71">
        <v>0</v>
      </c>
    </row>
    <row r="365" spans="1:55" x14ac:dyDescent="0.25">
      <c r="A365" t="s">
        <v>37</v>
      </c>
      <c r="B365" s="71" t="s">
        <v>544</v>
      </c>
      <c r="C365" s="71" t="s">
        <v>170</v>
      </c>
      <c r="D365" s="71" t="s">
        <v>169</v>
      </c>
      <c r="E365" s="24">
        <v>45536</v>
      </c>
      <c r="F365" s="71" t="s">
        <v>486</v>
      </c>
      <c r="G365" s="71">
        <v>548</v>
      </c>
      <c r="H365" s="71">
        <v>271</v>
      </c>
      <c r="I365" s="71">
        <v>150</v>
      </c>
      <c r="J365" s="71">
        <v>446</v>
      </c>
      <c r="K365" s="71">
        <v>179</v>
      </c>
      <c r="L365" s="71">
        <v>77</v>
      </c>
      <c r="M365" s="71">
        <v>21</v>
      </c>
      <c r="N365">
        <v>5</v>
      </c>
      <c r="O365" s="71">
        <v>321</v>
      </c>
      <c r="P365" s="71">
        <v>303</v>
      </c>
      <c r="Q365" s="71">
        <v>223</v>
      </c>
      <c r="R365" s="71">
        <v>536</v>
      </c>
      <c r="S365" s="71">
        <v>288</v>
      </c>
      <c r="T365" s="71">
        <v>340</v>
      </c>
      <c r="U365" s="71">
        <v>292</v>
      </c>
      <c r="V365" s="71">
        <v>330</v>
      </c>
      <c r="W365" s="71">
        <v>145</v>
      </c>
      <c r="X365" s="71">
        <v>107</v>
      </c>
      <c r="Y365" s="71">
        <v>548</v>
      </c>
      <c r="Z365" s="71">
        <v>446</v>
      </c>
      <c r="AA365" s="71">
        <v>261</v>
      </c>
      <c r="AB365" s="71">
        <v>186</v>
      </c>
      <c r="AC365">
        <v>44</v>
      </c>
      <c r="AD365">
        <v>27</v>
      </c>
      <c r="AE365">
        <v>19</v>
      </c>
      <c r="AF365">
        <v>0</v>
      </c>
      <c r="AG365" s="71">
        <v>0</v>
      </c>
      <c r="AH365" s="71">
        <v>0</v>
      </c>
      <c r="AI365" s="71">
        <v>0</v>
      </c>
      <c r="AJ365" s="71">
        <v>0</v>
      </c>
      <c r="AK365" s="71">
        <v>0</v>
      </c>
      <c r="AL365" s="71">
        <v>0</v>
      </c>
      <c r="AM365" s="71">
        <v>0</v>
      </c>
      <c r="AN365" s="71">
        <v>0</v>
      </c>
      <c r="AO365" s="71">
        <v>0</v>
      </c>
      <c r="AP365" s="71">
        <v>0</v>
      </c>
      <c r="AQ365" s="71">
        <v>0</v>
      </c>
      <c r="AR365" s="71">
        <v>0</v>
      </c>
      <c r="AS365" s="71">
        <v>0</v>
      </c>
      <c r="AT365" s="71">
        <v>0</v>
      </c>
      <c r="AU365" s="71">
        <v>0</v>
      </c>
      <c r="AV365" s="71">
        <v>0</v>
      </c>
      <c r="AW365" s="71">
        <v>0</v>
      </c>
      <c r="AX365" s="71">
        <v>0</v>
      </c>
      <c r="AY365" s="71">
        <v>0</v>
      </c>
      <c r="AZ365" s="71">
        <v>0</v>
      </c>
      <c r="BA365" s="71">
        <v>0</v>
      </c>
      <c r="BB365" s="71">
        <v>0</v>
      </c>
      <c r="BC365" s="71">
        <v>0</v>
      </c>
    </row>
    <row r="366" spans="1:55" x14ac:dyDescent="0.25">
      <c r="A366" t="s">
        <v>37</v>
      </c>
      <c r="B366" s="71" t="s">
        <v>544</v>
      </c>
      <c r="C366" s="71" t="s">
        <v>170</v>
      </c>
      <c r="D366" s="71" t="s">
        <v>169</v>
      </c>
      <c r="E366" s="24">
        <v>45566</v>
      </c>
      <c r="F366" s="71" t="s">
        <v>486</v>
      </c>
      <c r="G366" s="71">
        <v>554</v>
      </c>
      <c r="H366" s="71">
        <v>305</v>
      </c>
      <c r="I366" s="71">
        <v>170</v>
      </c>
      <c r="J366" s="71">
        <v>453</v>
      </c>
      <c r="K366" s="71">
        <v>182</v>
      </c>
      <c r="L366" s="71">
        <v>88</v>
      </c>
      <c r="M366" s="71">
        <v>21</v>
      </c>
      <c r="N366">
        <v>4</v>
      </c>
      <c r="O366" s="71">
        <v>362</v>
      </c>
      <c r="P366" s="71">
        <v>344</v>
      </c>
      <c r="Q366" s="71">
        <v>248</v>
      </c>
      <c r="R366" s="71">
        <v>544</v>
      </c>
      <c r="S366" s="71">
        <v>320</v>
      </c>
      <c r="T366" s="71">
        <v>380</v>
      </c>
      <c r="U366" s="71">
        <v>328</v>
      </c>
      <c r="V366" s="71">
        <v>370</v>
      </c>
      <c r="W366" s="71">
        <v>168</v>
      </c>
      <c r="X366" s="71">
        <v>119</v>
      </c>
      <c r="Y366" s="71">
        <v>554</v>
      </c>
      <c r="Z366" s="71">
        <v>453</v>
      </c>
      <c r="AA366" s="71">
        <v>269</v>
      </c>
      <c r="AB366" s="71">
        <v>193</v>
      </c>
      <c r="AC366">
        <v>43</v>
      </c>
      <c r="AD366">
        <v>27</v>
      </c>
      <c r="AE366">
        <v>19</v>
      </c>
      <c r="AF366">
        <v>0</v>
      </c>
      <c r="AG366" s="71">
        <v>0</v>
      </c>
      <c r="AH366" s="71">
        <v>0</v>
      </c>
      <c r="AI366" s="71">
        <v>0</v>
      </c>
      <c r="AJ366" s="71">
        <v>0</v>
      </c>
      <c r="AK366" s="71">
        <v>0</v>
      </c>
      <c r="AL366" s="71">
        <v>0</v>
      </c>
      <c r="AM366" s="71">
        <v>0</v>
      </c>
      <c r="AN366" s="71">
        <v>0</v>
      </c>
      <c r="AO366" s="71">
        <v>0</v>
      </c>
      <c r="AP366" s="71">
        <v>0</v>
      </c>
      <c r="AQ366" s="71">
        <v>0</v>
      </c>
      <c r="AR366" s="71">
        <v>0</v>
      </c>
      <c r="AS366" s="71">
        <v>0</v>
      </c>
      <c r="AT366" s="71">
        <v>0</v>
      </c>
      <c r="AU366" s="71">
        <v>0</v>
      </c>
      <c r="AV366" s="71">
        <v>0</v>
      </c>
      <c r="AW366" s="71">
        <v>0</v>
      </c>
      <c r="AX366" s="71">
        <v>0</v>
      </c>
      <c r="AY366" s="71">
        <v>0</v>
      </c>
      <c r="AZ366" s="71">
        <v>0</v>
      </c>
      <c r="BA366" s="71">
        <v>0</v>
      </c>
      <c r="BB366" s="71">
        <v>0</v>
      </c>
      <c r="BC366" s="71">
        <v>0</v>
      </c>
    </row>
    <row r="367" spans="1:55" x14ac:dyDescent="0.25">
      <c r="A367" t="s">
        <v>37</v>
      </c>
      <c r="B367" s="71" t="s">
        <v>544</v>
      </c>
      <c r="C367" s="71" t="s">
        <v>160</v>
      </c>
      <c r="D367" s="71" t="s">
        <v>159</v>
      </c>
      <c r="E367" s="24">
        <v>45413</v>
      </c>
      <c r="F367" s="71" t="s">
        <v>487</v>
      </c>
      <c r="G367" s="71">
        <v>425</v>
      </c>
      <c r="H367" s="71">
        <v>49</v>
      </c>
      <c r="I367" s="71">
        <v>23</v>
      </c>
      <c r="J367" s="71">
        <v>375</v>
      </c>
      <c r="K367" s="71">
        <v>171</v>
      </c>
      <c r="L367" s="71">
        <v>15</v>
      </c>
      <c r="M367" s="71">
        <v>34</v>
      </c>
      <c r="N367">
        <v>3</v>
      </c>
      <c r="O367" s="71">
        <v>60</v>
      </c>
      <c r="P367" s="71">
        <v>42</v>
      </c>
      <c r="Q367" s="71">
        <v>67</v>
      </c>
      <c r="R367" s="71">
        <v>388</v>
      </c>
      <c r="S367" s="71">
        <v>53</v>
      </c>
      <c r="T367" s="71">
        <v>57</v>
      </c>
      <c r="U367" s="71">
        <v>40</v>
      </c>
      <c r="V367" s="71">
        <v>53</v>
      </c>
      <c r="W367" s="71">
        <v>4</v>
      </c>
      <c r="X367" s="71">
        <v>46</v>
      </c>
      <c r="Y367" s="71">
        <v>425</v>
      </c>
      <c r="Z367" s="71">
        <v>375</v>
      </c>
      <c r="AA367" s="71">
        <v>138</v>
      </c>
      <c r="AB367" s="71">
        <v>56</v>
      </c>
      <c r="AC367">
        <v>47</v>
      </c>
      <c r="AD367">
        <v>19</v>
      </c>
      <c r="AE367">
        <v>25</v>
      </c>
      <c r="AF367">
        <v>0</v>
      </c>
      <c r="AG367" s="71">
        <v>0</v>
      </c>
      <c r="AH367" s="71">
        <v>0</v>
      </c>
      <c r="AI367" s="71">
        <v>0</v>
      </c>
      <c r="AJ367" s="71">
        <v>0</v>
      </c>
      <c r="AK367" s="71">
        <v>0</v>
      </c>
      <c r="AL367" s="71">
        <v>0</v>
      </c>
      <c r="AM367" s="71">
        <v>0</v>
      </c>
      <c r="AN367" s="71">
        <v>0</v>
      </c>
      <c r="AO367" s="71">
        <v>0</v>
      </c>
      <c r="AP367" s="71">
        <v>0</v>
      </c>
      <c r="AQ367" s="71">
        <v>0</v>
      </c>
      <c r="AR367" s="71">
        <v>0</v>
      </c>
      <c r="AS367" s="71">
        <v>0</v>
      </c>
      <c r="AT367" s="71">
        <v>0</v>
      </c>
      <c r="AU367" s="71">
        <v>0</v>
      </c>
      <c r="AV367" s="71">
        <v>0</v>
      </c>
      <c r="AW367" s="71">
        <v>0</v>
      </c>
      <c r="AX367" s="71">
        <v>0</v>
      </c>
      <c r="AY367" s="71">
        <v>0</v>
      </c>
      <c r="AZ367" s="71">
        <v>0</v>
      </c>
      <c r="BA367" s="71">
        <v>0</v>
      </c>
      <c r="BB367" s="71">
        <v>0</v>
      </c>
      <c r="BC367" s="71">
        <v>0</v>
      </c>
    </row>
    <row r="368" spans="1:55" x14ac:dyDescent="0.25">
      <c r="A368" t="s">
        <v>37</v>
      </c>
      <c r="B368" s="71" t="s">
        <v>544</v>
      </c>
      <c r="C368" s="71" t="s">
        <v>160</v>
      </c>
      <c r="D368" s="71" t="s">
        <v>159</v>
      </c>
      <c r="E368" s="24">
        <v>45444</v>
      </c>
      <c r="F368" s="71" t="s">
        <v>487</v>
      </c>
      <c r="G368" s="71">
        <v>427</v>
      </c>
      <c r="H368" s="71">
        <v>107</v>
      </c>
      <c r="I368" s="71">
        <v>50</v>
      </c>
      <c r="J368" s="71">
        <v>378</v>
      </c>
      <c r="K368" s="71">
        <v>171</v>
      </c>
      <c r="L368" s="71">
        <v>32</v>
      </c>
      <c r="M368" s="71">
        <v>36</v>
      </c>
      <c r="N368">
        <v>6</v>
      </c>
      <c r="O368" s="71">
        <v>124</v>
      </c>
      <c r="P368" s="71">
        <v>89</v>
      </c>
      <c r="Q368" s="71">
        <v>127</v>
      </c>
      <c r="R368" s="71">
        <v>396</v>
      </c>
      <c r="S368" s="71">
        <v>93</v>
      </c>
      <c r="T368" s="71">
        <v>121</v>
      </c>
      <c r="U368" s="71">
        <v>101</v>
      </c>
      <c r="V368" s="71">
        <v>102</v>
      </c>
      <c r="W368" s="71">
        <v>26</v>
      </c>
      <c r="X368" s="71">
        <v>78</v>
      </c>
      <c r="Y368" s="71">
        <v>427</v>
      </c>
      <c r="Z368" s="71">
        <v>378</v>
      </c>
      <c r="AA368" s="71">
        <v>141</v>
      </c>
      <c r="AB368" s="71">
        <v>87</v>
      </c>
      <c r="AC368">
        <v>46</v>
      </c>
      <c r="AD368">
        <v>25</v>
      </c>
      <c r="AE368">
        <v>27</v>
      </c>
      <c r="AF368">
        <v>0</v>
      </c>
      <c r="AG368" s="71">
        <v>0</v>
      </c>
      <c r="AH368" s="71">
        <v>0</v>
      </c>
      <c r="AI368" s="71">
        <v>0</v>
      </c>
      <c r="AJ368" s="71">
        <v>0</v>
      </c>
      <c r="AK368" s="71">
        <v>0</v>
      </c>
      <c r="AL368" s="71">
        <v>0</v>
      </c>
      <c r="AM368" s="71">
        <v>0</v>
      </c>
      <c r="AN368" s="71">
        <v>0</v>
      </c>
      <c r="AO368" s="71">
        <v>0</v>
      </c>
      <c r="AP368" s="71">
        <v>0</v>
      </c>
      <c r="AQ368" s="71">
        <v>0</v>
      </c>
      <c r="AR368" s="71">
        <v>0</v>
      </c>
      <c r="AS368" s="71">
        <v>0</v>
      </c>
      <c r="AT368" s="71">
        <v>0</v>
      </c>
      <c r="AU368" s="71">
        <v>0</v>
      </c>
      <c r="AV368" s="71">
        <v>0</v>
      </c>
      <c r="AW368" s="71">
        <v>0</v>
      </c>
      <c r="AX368" s="71">
        <v>0</v>
      </c>
      <c r="AY368" s="71">
        <v>0</v>
      </c>
      <c r="AZ368" s="71">
        <v>0</v>
      </c>
      <c r="BA368" s="71">
        <v>0</v>
      </c>
      <c r="BB368" s="71">
        <v>0</v>
      </c>
      <c r="BC368" s="71">
        <v>0</v>
      </c>
    </row>
    <row r="369" spans="1:55" x14ac:dyDescent="0.25">
      <c r="A369" t="s">
        <v>37</v>
      </c>
      <c r="B369" s="71" t="s">
        <v>544</v>
      </c>
      <c r="C369" s="71" t="s">
        <v>160</v>
      </c>
      <c r="D369" s="71" t="s">
        <v>159</v>
      </c>
      <c r="E369" s="24">
        <v>45474</v>
      </c>
      <c r="F369" s="71" t="s">
        <v>487</v>
      </c>
      <c r="G369" s="71">
        <v>428</v>
      </c>
      <c r="H369" s="71">
        <v>166</v>
      </c>
      <c r="I369" s="71">
        <v>84</v>
      </c>
      <c r="J369" s="71">
        <v>378</v>
      </c>
      <c r="K369" s="71">
        <v>169</v>
      </c>
      <c r="L369" s="71">
        <v>60</v>
      </c>
      <c r="M369" s="71">
        <v>36</v>
      </c>
      <c r="N369">
        <v>6</v>
      </c>
      <c r="O369" s="71">
        <v>187</v>
      </c>
      <c r="P369" s="71">
        <v>165</v>
      </c>
      <c r="Q369" s="71">
        <v>178</v>
      </c>
      <c r="R369" s="71">
        <v>404</v>
      </c>
      <c r="S369" s="71">
        <v>167</v>
      </c>
      <c r="T369" s="71">
        <v>188</v>
      </c>
      <c r="U369" s="71">
        <v>156</v>
      </c>
      <c r="V369" s="71">
        <v>185</v>
      </c>
      <c r="W369" s="71">
        <v>76</v>
      </c>
      <c r="X369" s="71">
        <v>163</v>
      </c>
      <c r="Y369" s="71">
        <v>428</v>
      </c>
      <c r="Z369" s="71">
        <v>378</v>
      </c>
      <c r="AA369" s="71">
        <v>142</v>
      </c>
      <c r="AB369" s="71">
        <v>110</v>
      </c>
      <c r="AC369">
        <v>45</v>
      </c>
      <c r="AD369">
        <v>24</v>
      </c>
      <c r="AE369">
        <v>27</v>
      </c>
      <c r="AF369">
        <v>0</v>
      </c>
      <c r="AG369" s="71">
        <v>0</v>
      </c>
      <c r="AH369" s="71">
        <v>0</v>
      </c>
      <c r="AI369" s="71">
        <v>0</v>
      </c>
      <c r="AJ369" s="71">
        <v>0</v>
      </c>
      <c r="AK369" s="71">
        <v>0</v>
      </c>
      <c r="AL369" s="71">
        <v>0</v>
      </c>
      <c r="AM369" s="71">
        <v>0</v>
      </c>
      <c r="AN369" s="71">
        <v>0</v>
      </c>
      <c r="AO369" s="71">
        <v>0</v>
      </c>
      <c r="AP369" s="71">
        <v>0</v>
      </c>
      <c r="AQ369" s="71">
        <v>0</v>
      </c>
      <c r="AR369" s="71">
        <v>0</v>
      </c>
      <c r="AS369" s="71">
        <v>0</v>
      </c>
      <c r="AT369" s="71">
        <v>0</v>
      </c>
      <c r="AU369" s="71">
        <v>0</v>
      </c>
      <c r="AV369" s="71">
        <v>0</v>
      </c>
      <c r="AW369" s="71">
        <v>0</v>
      </c>
      <c r="AX369" s="71">
        <v>0</v>
      </c>
      <c r="AY369" s="71">
        <v>0</v>
      </c>
      <c r="AZ369" s="71">
        <v>0</v>
      </c>
      <c r="BA369" s="71">
        <v>0</v>
      </c>
      <c r="BB369" s="71">
        <v>0</v>
      </c>
      <c r="BC369" s="71">
        <v>0</v>
      </c>
    </row>
    <row r="370" spans="1:55" x14ac:dyDescent="0.25">
      <c r="A370" t="s">
        <v>37</v>
      </c>
      <c r="B370" s="71" t="s">
        <v>544</v>
      </c>
      <c r="C370" s="71" t="s">
        <v>160</v>
      </c>
      <c r="D370" s="71" t="s">
        <v>159</v>
      </c>
      <c r="E370" s="24">
        <v>45505</v>
      </c>
      <c r="F370" s="71" t="s">
        <v>487</v>
      </c>
      <c r="G370" s="71">
        <v>430</v>
      </c>
      <c r="H370" s="71">
        <v>242</v>
      </c>
      <c r="I370" s="71">
        <v>128</v>
      </c>
      <c r="J370" s="71">
        <v>381</v>
      </c>
      <c r="K370" s="71">
        <v>167</v>
      </c>
      <c r="L370" s="71">
        <v>78</v>
      </c>
      <c r="M370" s="71">
        <v>36</v>
      </c>
      <c r="N370">
        <v>7</v>
      </c>
      <c r="O370" s="71">
        <v>249</v>
      </c>
      <c r="P370" s="71">
        <v>217</v>
      </c>
      <c r="Q370" s="71">
        <v>212</v>
      </c>
      <c r="R370" s="71">
        <v>412</v>
      </c>
      <c r="S370" s="71">
        <v>217</v>
      </c>
      <c r="T370" s="71">
        <v>269</v>
      </c>
      <c r="U370" s="71">
        <v>214</v>
      </c>
      <c r="V370" s="71">
        <v>240</v>
      </c>
      <c r="W370" s="71">
        <v>112</v>
      </c>
      <c r="X370" s="71">
        <v>208</v>
      </c>
      <c r="Y370" s="71">
        <v>430</v>
      </c>
      <c r="Z370" s="71">
        <v>381</v>
      </c>
      <c r="AA370" s="71">
        <v>147</v>
      </c>
      <c r="AB370" s="71">
        <v>117</v>
      </c>
      <c r="AC370">
        <v>46</v>
      </c>
      <c r="AD370">
        <v>26</v>
      </c>
      <c r="AE370">
        <v>28</v>
      </c>
      <c r="AF370">
        <v>0</v>
      </c>
      <c r="AG370" s="71">
        <v>0</v>
      </c>
      <c r="AH370" s="71">
        <v>0</v>
      </c>
      <c r="AI370" s="71">
        <v>0</v>
      </c>
      <c r="AJ370" s="71">
        <v>0</v>
      </c>
      <c r="AK370" s="71">
        <v>0</v>
      </c>
      <c r="AL370" s="71">
        <v>0</v>
      </c>
      <c r="AM370" s="71">
        <v>0</v>
      </c>
      <c r="AN370" s="71">
        <v>0</v>
      </c>
      <c r="AO370" s="71">
        <v>0</v>
      </c>
      <c r="AP370" s="71">
        <v>0</v>
      </c>
      <c r="AQ370" s="71">
        <v>0</v>
      </c>
      <c r="AR370" s="71">
        <v>0</v>
      </c>
      <c r="AS370" s="71">
        <v>0</v>
      </c>
      <c r="AT370" s="71">
        <v>0</v>
      </c>
      <c r="AU370" s="71">
        <v>0</v>
      </c>
      <c r="AV370" s="71">
        <v>0</v>
      </c>
      <c r="AW370" s="71">
        <v>0</v>
      </c>
      <c r="AX370" s="71">
        <v>0</v>
      </c>
      <c r="AY370" s="71">
        <v>0</v>
      </c>
      <c r="AZ370" s="71">
        <v>0</v>
      </c>
      <c r="BA370" s="71">
        <v>0</v>
      </c>
      <c r="BB370" s="71">
        <v>0</v>
      </c>
      <c r="BC370" s="71">
        <v>0</v>
      </c>
    </row>
    <row r="371" spans="1:55" x14ac:dyDescent="0.25">
      <c r="A371" t="s">
        <v>37</v>
      </c>
      <c r="B371" s="71" t="s">
        <v>544</v>
      </c>
      <c r="C371" s="71" t="s">
        <v>160</v>
      </c>
      <c r="D371" s="71" t="s">
        <v>159</v>
      </c>
      <c r="E371" s="24">
        <v>45536</v>
      </c>
      <c r="F371" s="71" t="s">
        <v>487</v>
      </c>
      <c r="G371" s="71">
        <v>431</v>
      </c>
      <c r="H371" s="71">
        <v>303</v>
      </c>
      <c r="I371" s="71">
        <v>169</v>
      </c>
      <c r="J371" s="71">
        <v>383</v>
      </c>
      <c r="K371" s="71">
        <v>168</v>
      </c>
      <c r="L371" s="71">
        <v>100</v>
      </c>
      <c r="M371" s="71">
        <v>36</v>
      </c>
      <c r="N371">
        <v>9</v>
      </c>
      <c r="O371" s="71">
        <v>290</v>
      </c>
      <c r="P371" s="71">
        <v>268</v>
      </c>
      <c r="Q371" s="71">
        <v>248</v>
      </c>
      <c r="R371" s="71">
        <v>418</v>
      </c>
      <c r="S371" s="71">
        <v>265</v>
      </c>
      <c r="T371" s="71">
        <v>334</v>
      </c>
      <c r="U371" s="71">
        <v>252</v>
      </c>
      <c r="V371" s="71">
        <v>297</v>
      </c>
      <c r="W371" s="71">
        <v>141</v>
      </c>
      <c r="X371" s="71">
        <v>239</v>
      </c>
      <c r="Y371" s="71">
        <v>431</v>
      </c>
      <c r="Z371" s="71">
        <v>383</v>
      </c>
      <c r="AA371" s="71">
        <v>150</v>
      </c>
      <c r="AB371" s="71">
        <v>121</v>
      </c>
      <c r="AC371">
        <v>46</v>
      </c>
      <c r="AD371">
        <v>27</v>
      </c>
      <c r="AE371">
        <v>26</v>
      </c>
      <c r="AF371">
        <v>0</v>
      </c>
      <c r="AG371" s="71">
        <v>0</v>
      </c>
      <c r="AH371" s="71">
        <v>0</v>
      </c>
      <c r="AI371" s="71">
        <v>0</v>
      </c>
      <c r="AJ371" s="71">
        <v>0</v>
      </c>
      <c r="AK371" s="71">
        <v>0</v>
      </c>
      <c r="AL371" s="71">
        <v>0</v>
      </c>
      <c r="AM371" s="71">
        <v>0</v>
      </c>
      <c r="AN371" s="71">
        <v>0</v>
      </c>
      <c r="AO371" s="71">
        <v>0</v>
      </c>
      <c r="AP371" s="71">
        <v>0</v>
      </c>
      <c r="AQ371" s="71">
        <v>0</v>
      </c>
      <c r="AR371" s="71">
        <v>0</v>
      </c>
      <c r="AS371" s="71">
        <v>0</v>
      </c>
      <c r="AT371" s="71">
        <v>0</v>
      </c>
      <c r="AU371" s="71">
        <v>0</v>
      </c>
      <c r="AV371" s="71">
        <v>0</v>
      </c>
      <c r="AW371" s="71">
        <v>0</v>
      </c>
      <c r="AX371" s="71">
        <v>0</v>
      </c>
      <c r="AY371" s="71">
        <v>0</v>
      </c>
      <c r="AZ371" s="71">
        <v>0</v>
      </c>
      <c r="BA371" s="71">
        <v>0</v>
      </c>
      <c r="BB371" s="71">
        <v>0</v>
      </c>
      <c r="BC371" s="71">
        <v>0</v>
      </c>
    </row>
    <row r="372" spans="1:55" x14ac:dyDescent="0.25">
      <c r="A372" t="s">
        <v>37</v>
      </c>
      <c r="B372" s="71" t="s">
        <v>544</v>
      </c>
      <c r="C372" s="71" t="s">
        <v>160</v>
      </c>
      <c r="D372" s="71" t="s">
        <v>159</v>
      </c>
      <c r="E372" s="24">
        <v>45566</v>
      </c>
      <c r="F372" s="71" t="s">
        <v>487</v>
      </c>
      <c r="G372" s="71">
        <v>434</v>
      </c>
      <c r="H372" s="71">
        <v>339</v>
      </c>
      <c r="I372" s="71">
        <v>189</v>
      </c>
      <c r="J372" s="71">
        <v>386</v>
      </c>
      <c r="K372" s="71">
        <v>170</v>
      </c>
      <c r="L372" s="71">
        <v>127</v>
      </c>
      <c r="M372" s="71">
        <v>36</v>
      </c>
      <c r="N372">
        <v>14</v>
      </c>
      <c r="O372" s="71">
        <v>330</v>
      </c>
      <c r="P372" s="71">
        <v>330</v>
      </c>
      <c r="Q372" s="71">
        <v>283</v>
      </c>
      <c r="R372" s="71">
        <v>424</v>
      </c>
      <c r="S372" s="71">
        <v>330</v>
      </c>
      <c r="T372" s="71">
        <v>381</v>
      </c>
      <c r="U372" s="71">
        <v>299</v>
      </c>
      <c r="V372" s="71">
        <v>379</v>
      </c>
      <c r="W372" s="71">
        <v>190</v>
      </c>
      <c r="X372" s="71">
        <v>299</v>
      </c>
      <c r="Y372" s="71">
        <v>434</v>
      </c>
      <c r="Z372" s="71">
        <v>386</v>
      </c>
      <c r="AA372" s="71">
        <v>157</v>
      </c>
      <c r="AB372" s="71">
        <v>127</v>
      </c>
      <c r="AC372">
        <v>47</v>
      </c>
      <c r="AD372">
        <v>27</v>
      </c>
      <c r="AE372">
        <v>25</v>
      </c>
      <c r="AF372">
        <v>0</v>
      </c>
      <c r="AG372" s="71">
        <v>0</v>
      </c>
      <c r="AH372" s="71">
        <v>0</v>
      </c>
      <c r="AI372" s="71">
        <v>0</v>
      </c>
      <c r="AJ372" s="71">
        <v>0</v>
      </c>
      <c r="AK372" s="71">
        <v>0</v>
      </c>
      <c r="AL372" s="71">
        <v>0</v>
      </c>
      <c r="AM372" s="71">
        <v>0</v>
      </c>
      <c r="AN372" s="71">
        <v>0</v>
      </c>
      <c r="AO372" s="71">
        <v>0</v>
      </c>
      <c r="AP372" s="71">
        <v>0</v>
      </c>
      <c r="AQ372" s="71">
        <v>0</v>
      </c>
      <c r="AR372" s="71">
        <v>0</v>
      </c>
      <c r="AS372" s="71">
        <v>0</v>
      </c>
      <c r="AT372" s="71">
        <v>0</v>
      </c>
      <c r="AU372" s="71">
        <v>0</v>
      </c>
      <c r="AV372" s="71">
        <v>0</v>
      </c>
      <c r="AW372" s="71">
        <v>0</v>
      </c>
      <c r="AX372" s="71">
        <v>0</v>
      </c>
      <c r="AY372" s="71">
        <v>0</v>
      </c>
      <c r="AZ372" s="71">
        <v>0</v>
      </c>
      <c r="BA372" s="71">
        <v>0</v>
      </c>
      <c r="BB372" s="71">
        <v>0</v>
      </c>
      <c r="BC372" s="71">
        <v>0</v>
      </c>
    </row>
    <row r="373" spans="1:55" x14ac:dyDescent="0.25">
      <c r="A373" t="s">
        <v>37</v>
      </c>
      <c r="B373" s="71" t="s">
        <v>544</v>
      </c>
      <c r="C373" s="71" t="s">
        <v>162</v>
      </c>
      <c r="D373" s="71" t="s">
        <v>161</v>
      </c>
      <c r="E373" s="24">
        <v>45413</v>
      </c>
      <c r="F373" s="71" t="s">
        <v>488</v>
      </c>
      <c r="G373" s="71">
        <v>377</v>
      </c>
      <c r="H373" s="71">
        <v>33</v>
      </c>
      <c r="I373" s="71">
        <v>21</v>
      </c>
      <c r="J373" s="71">
        <v>282</v>
      </c>
      <c r="K373" s="71">
        <v>127</v>
      </c>
      <c r="L373" s="71">
        <v>12</v>
      </c>
      <c r="M373" s="71">
        <v>37</v>
      </c>
      <c r="N373">
        <v>1</v>
      </c>
      <c r="O373" s="71">
        <v>46</v>
      </c>
      <c r="P373" s="71">
        <v>36</v>
      </c>
      <c r="Q373" s="71">
        <v>34</v>
      </c>
      <c r="R373" s="71">
        <v>348</v>
      </c>
      <c r="S373" s="71">
        <v>68</v>
      </c>
      <c r="T373" s="71">
        <v>43</v>
      </c>
      <c r="U373" s="71">
        <v>34</v>
      </c>
      <c r="V373" s="71">
        <v>49</v>
      </c>
      <c r="W373" s="71">
        <v>10</v>
      </c>
      <c r="X373" s="71">
        <v>18</v>
      </c>
      <c r="Y373" s="71">
        <v>377</v>
      </c>
      <c r="Z373" s="71">
        <v>282</v>
      </c>
      <c r="AA373" s="71">
        <v>126</v>
      </c>
      <c r="AB373" s="71">
        <v>48</v>
      </c>
      <c r="AC373">
        <v>35</v>
      </c>
      <c r="AD373">
        <v>10</v>
      </c>
      <c r="AE373">
        <v>7</v>
      </c>
      <c r="AF373">
        <v>0</v>
      </c>
      <c r="AG373" s="71">
        <v>0</v>
      </c>
      <c r="AH373" s="71">
        <v>0</v>
      </c>
      <c r="AI373" s="71">
        <v>0</v>
      </c>
      <c r="AJ373" s="71">
        <v>0</v>
      </c>
      <c r="AK373" s="71">
        <v>0</v>
      </c>
      <c r="AL373" s="71">
        <v>0</v>
      </c>
      <c r="AM373" s="71">
        <v>0</v>
      </c>
      <c r="AN373" s="71">
        <v>0</v>
      </c>
      <c r="AO373" s="71">
        <v>0</v>
      </c>
      <c r="AP373" s="71">
        <v>0</v>
      </c>
      <c r="AQ373" s="71">
        <v>0</v>
      </c>
      <c r="AR373" s="71">
        <v>0</v>
      </c>
      <c r="AS373" s="71">
        <v>0</v>
      </c>
      <c r="AT373" s="71">
        <v>0</v>
      </c>
      <c r="AU373" s="71">
        <v>0</v>
      </c>
      <c r="AV373" s="71">
        <v>0</v>
      </c>
      <c r="AW373" s="71">
        <v>0</v>
      </c>
      <c r="AX373" s="71">
        <v>0</v>
      </c>
      <c r="AY373" s="71">
        <v>0</v>
      </c>
      <c r="AZ373" s="71">
        <v>0</v>
      </c>
      <c r="BA373" s="71">
        <v>0</v>
      </c>
      <c r="BB373" s="71">
        <v>0</v>
      </c>
      <c r="BC373" s="71">
        <v>0</v>
      </c>
    </row>
    <row r="374" spans="1:55" x14ac:dyDescent="0.25">
      <c r="A374" t="s">
        <v>37</v>
      </c>
      <c r="B374" s="71" t="s">
        <v>544</v>
      </c>
      <c r="C374" s="71" t="s">
        <v>162</v>
      </c>
      <c r="D374" s="71" t="s">
        <v>161</v>
      </c>
      <c r="E374" s="24">
        <v>45444</v>
      </c>
      <c r="F374" s="71" t="s">
        <v>488</v>
      </c>
      <c r="G374" s="71">
        <v>373</v>
      </c>
      <c r="H374" s="71">
        <v>60</v>
      </c>
      <c r="I374" s="71">
        <v>38</v>
      </c>
      <c r="J374" s="71">
        <v>281</v>
      </c>
      <c r="K374" s="71">
        <v>129</v>
      </c>
      <c r="L374" s="71">
        <v>22</v>
      </c>
      <c r="M374" s="71">
        <v>37</v>
      </c>
      <c r="N374">
        <v>2</v>
      </c>
      <c r="O374" s="71">
        <v>86</v>
      </c>
      <c r="P374" s="71">
        <v>68</v>
      </c>
      <c r="Q374" s="71">
        <v>61</v>
      </c>
      <c r="R374" s="71">
        <v>346</v>
      </c>
      <c r="S374" s="71">
        <v>90</v>
      </c>
      <c r="T374" s="71">
        <v>81</v>
      </c>
      <c r="U374" s="71">
        <v>63</v>
      </c>
      <c r="V374" s="71">
        <v>88</v>
      </c>
      <c r="W374" s="71">
        <v>28</v>
      </c>
      <c r="X374" s="71">
        <v>32</v>
      </c>
      <c r="Y374" s="71">
        <v>373</v>
      </c>
      <c r="Z374" s="71">
        <v>281</v>
      </c>
      <c r="AA374" s="71">
        <v>127</v>
      </c>
      <c r="AB374" s="71">
        <v>83</v>
      </c>
      <c r="AC374">
        <v>36</v>
      </c>
      <c r="AD374">
        <v>20</v>
      </c>
      <c r="AE374">
        <v>6</v>
      </c>
      <c r="AF374">
        <v>0</v>
      </c>
      <c r="AG374" s="71">
        <v>0</v>
      </c>
      <c r="AH374" s="71">
        <v>0</v>
      </c>
      <c r="AI374" s="71">
        <v>0</v>
      </c>
      <c r="AJ374" s="71">
        <v>0</v>
      </c>
      <c r="AK374" s="71">
        <v>0</v>
      </c>
      <c r="AL374" s="71">
        <v>0</v>
      </c>
      <c r="AM374" s="71">
        <v>0</v>
      </c>
      <c r="AN374" s="71">
        <v>0</v>
      </c>
      <c r="AO374" s="71">
        <v>0</v>
      </c>
      <c r="AP374" s="71">
        <v>0</v>
      </c>
      <c r="AQ374" s="71">
        <v>0</v>
      </c>
      <c r="AR374" s="71">
        <v>0</v>
      </c>
      <c r="AS374" s="71">
        <v>0</v>
      </c>
      <c r="AT374" s="71">
        <v>0</v>
      </c>
      <c r="AU374" s="71">
        <v>0</v>
      </c>
      <c r="AV374" s="71">
        <v>0</v>
      </c>
      <c r="AW374" s="71">
        <v>0</v>
      </c>
      <c r="AX374" s="71">
        <v>0</v>
      </c>
      <c r="AY374" s="71">
        <v>0</v>
      </c>
      <c r="AZ374" s="71">
        <v>0</v>
      </c>
      <c r="BA374" s="71">
        <v>0</v>
      </c>
      <c r="BB374" s="71">
        <v>0</v>
      </c>
      <c r="BC374" s="71">
        <v>0</v>
      </c>
    </row>
    <row r="375" spans="1:55" x14ac:dyDescent="0.25">
      <c r="A375" t="s">
        <v>37</v>
      </c>
      <c r="B375" s="71" t="s">
        <v>544</v>
      </c>
      <c r="C375" s="71" t="s">
        <v>162</v>
      </c>
      <c r="D375" s="71" t="s">
        <v>161</v>
      </c>
      <c r="E375" s="24">
        <v>45474</v>
      </c>
      <c r="F375" s="71" t="s">
        <v>488</v>
      </c>
      <c r="G375" s="71">
        <v>375</v>
      </c>
      <c r="H375" s="71">
        <v>91</v>
      </c>
      <c r="I375" s="71">
        <v>58</v>
      </c>
      <c r="J375" s="71">
        <v>281</v>
      </c>
      <c r="K375" s="71">
        <v>129</v>
      </c>
      <c r="L375" s="71">
        <v>32</v>
      </c>
      <c r="M375" s="71">
        <v>37</v>
      </c>
      <c r="N375">
        <v>2</v>
      </c>
      <c r="O375" s="71">
        <v>123</v>
      </c>
      <c r="P375" s="71">
        <v>91</v>
      </c>
      <c r="Q375" s="71">
        <v>90</v>
      </c>
      <c r="R375" s="71">
        <v>349</v>
      </c>
      <c r="S375" s="71">
        <v>112</v>
      </c>
      <c r="T375" s="71">
        <v>120</v>
      </c>
      <c r="U375" s="71">
        <v>99</v>
      </c>
      <c r="V375" s="71">
        <v>124</v>
      </c>
      <c r="W375" s="71">
        <v>49</v>
      </c>
      <c r="X375" s="71">
        <v>57</v>
      </c>
      <c r="Y375" s="71">
        <v>375</v>
      </c>
      <c r="Z375" s="71">
        <v>281</v>
      </c>
      <c r="AA375" s="71">
        <v>129</v>
      </c>
      <c r="AB375" s="71">
        <v>90</v>
      </c>
      <c r="AC375">
        <v>35</v>
      </c>
      <c r="AD375">
        <v>21</v>
      </c>
      <c r="AE375">
        <v>5</v>
      </c>
      <c r="AF375">
        <v>0</v>
      </c>
      <c r="AG375" s="71">
        <v>0</v>
      </c>
      <c r="AH375" s="71">
        <v>0</v>
      </c>
      <c r="AI375" s="71">
        <v>0</v>
      </c>
      <c r="AJ375" s="71">
        <v>0</v>
      </c>
      <c r="AK375" s="71">
        <v>0</v>
      </c>
      <c r="AL375" s="71">
        <v>0</v>
      </c>
      <c r="AM375" s="71">
        <v>0</v>
      </c>
      <c r="AN375" s="71">
        <v>0</v>
      </c>
      <c r="AO375" s="71">
        <v>0</v>
      </c>
      <c r="AP375" s="71">
        <v>0</v>
      </c>
      <c r="AQ375" s="71">
        <v>0</v>
      </c>
      <c r="AR375" s="71">
        <v>0</v>
      </c>
      <c r="AS375" s="71">
        <v>0</v>
      </c>
      <c r="AT375" s="71">
        <v>0</v>
      </c>
      <c r="AU375" s="71">
        <v>0</v>
      </c>
      <c r="AV375" s="71">
        <v>0</v>
      </c>
      <c r="AW375" s="71">
        <v>0</v>
      </c>
      <c r="AX375" s="71">
        <v>0</v>
      </c>
      <c r="AY375" s="71">
        <v>0</v>
      </c>
      <c r="AZ375" s="71">
        <v>0</v>
      </c>
      <c r="BA375" s="71">
        <v>0</v>
      </c>
      <c r="BB375" s="71">
        <v>0</v>
      </c>
      <c r="BC375" s="71">
        <v>0</v>
      </c>
    </row>
    <row r="376" spans="1:55" x14ac:dyDescent="0.25">
      <c r="A376" t="s">
        <v>37</v>
      </c>
      <c r="B376" s="71" t="s">
        <v>544</v>
      </c>
      <c r="C376" s="71" t="s">
        <v>162</v>
      </c>
      <c r="D376" s="71" t="s">
        <v>161</v>
      </c>
      <c r="E376" s="24">
        <v>45505</v>
      </c>
      <c r="F376" s="71" t="s">
        <v>488</v>
      </c>
      <c r="G376" s="71">
        <v>379</v>
      </c>
      <c r="H376" s="71">
        <v>116</v>
      </c>
      <c r="I376" s="71">
        <v>77</v>
      </c>
      <c r="J376" s="71">
        <v>279</v>
      </c>
      <c r="K376" s="71">
        <v>128</v>
      </c>
      <c r="L376" s="71">
        <v>36</v>
      </c>
      <c r="M376" s="71">
        <v>35</v>
      </c>
      <c r="N376">
        <v>4</v>
      </c>
      <c r="O376" s="71">
        <v>168</v>
      </c>
      <c r="P376" s="71">
        <v>134</v>
      </c>
      <c r="Q376" s="71">
        <v>125</v>
      </c>
      <c r="R376" s="71">
        <v>355</v>
      </c>
      <c r="S376" s="71">
        <v>153</v>
      </c>
      <c r="T376" s="71">
        <v>162</v>
      </c>
      <c r="U376" s="71">
        <v>141</v>
      </c>
      <c r="V376" s="71">
        <v>163</v>
      </c>
      <c r="W376" s="71">
        <v>81</v>
      </c>
      <c r="X376" s="71">
        <v>77</v>
      </c>
      <c r="Y376" s="71">
        <v>379</v>
      </c>
      <c r="Z376" s="71">
        <v>279</v>
      </c>
      <c r="AA376" s="71">
        <v>135</v>
      </c>
      <c r="AB376" s="71">
        <v>97</v>
      </c>
      <c r="AC376">
        <v>35</v>
      </c>
      <c r="AD376">
        <v>20</v>
      </c>
      <c r="AE376">
        <v>5</v>
      </c>
      <c r="AF376">
        <v>0</v>
      </c>
      <c r="AG376" s="71">
        <v>0</v>
      </c>
      <c r="AH376" s="71">
        <v>0</v>
      </c>
      <c r="AI376" s="71">
        <v>0</v>
      </c>
      <c r="AJ376" s="71">
        <v>0</v>
      </c>
      <c r="AK376" s="71">
        <v>0</v>
      </c>
      <c r="AL376" s="71">
        <v>0</v>
      </c>
      <c r="AM376" s="71">
        <v>0</v>
      </c>
      <c r="AN376" s="71">
        <v>0</v>
      </c>
      <c r="AO376" s="71">
        <v>0</v>
      </c>
      <c r="AP376" s="71">
        <v>0</v>
      </c>
      <c r="AQ376" s="71">
        <v>0</v>
      </c>
      <c r="AR376" s="71">
        <v>0</v>
      </c>
      <c r="AS376" s="71">
        <v>0</v>
      </c>
      <c r="AT376" s="71">
        <v>0</v>
      </c>
      <c r="AU376" s="71">
        <v>0</v>
      </c>
      <c r="AV376" s="71">
        <v>0</v>
      </c>
      <c r="AW376" s="71">
        <v>0</v>
      </c>
      <c r="AX376" s="71">
        <v>0</v>
      </c>
      <c r="AY376" s="71">
        <v>0</v>
      </c>
      <c r="AZ376" s="71">
        <v>0</v>
      </c>
      <c r="BA376" s="71">
        <v>0</v>
      </c>
      <c r="BB376" s="71">
        <v>0</v>
      </c>
      <c r="BC376" s="71">
        <v>0</v>
      </c>
    </row>
    <row r="377" spans="1:55" x14ac:dyDescent="0.25">
      <c r="A377" t="s">
        <v>37</v>
      </c>
      <c r="B377" s="71" t="s">
        <v>544</v>
      </c>
      <c r="C377" s="71" t="s">
        <v>162</v>
      </c>
      <c r="D377" s="71" t="s">
        <v>161</v>
      </c>
      <c r="E377" s="24">
        <v>45536</v>
      </c>
      <c r="F377" s="71" t="s">
        <v>488</v>
      </c>
      <c r="G377" s="71">
        <v>375</v>
      </c>
      <c r="H377" s="71">
        <v>135</v>
      </c>
      <c r="I377" s="71">
        <v>88</v>
      </c>
      <c r="J377" s="71">
        <v>274</v>
      </c>
      <c r="K377" s="71">
        <v>128</v>
      </c>
      <c r="L377" s="71">
        <v>50</v>
      </c>
      <c r="M377" s="71">
        <v>35</v>
      </c>
      <c r="N377">
        <v>6</v>
      </c>
      <c r="O377" s="71">
        <v>195</v>
      </c>
      <c r="P377" s="71">
        <v>167</v>
      </c>
      <c r="Q377" s="71">
        <v>148</v>
      </c>
      <c r="R377" s="71">
        <v>357</v>
      </c>
      <c r="S377" s="71">
        <v>183</v>
      </c>
      <c r="T377" s="71">
        <v>194</v>
      </c>
      <c r="U377" s="71">
        <v>174</v>
      </c>
      <c r="V377" s="71">
        <v>199</v>
      </c>
      <c r="W377" s="71">
        <v>108</v>
      </c>
      <c r="X377" s="71">
        <v>98</v>
      </c>
      <c r="Y377" s="71">
        <v>375</v>
      </c>
      <c r="Z377" s="71">
        <v>274</v>
      </c>
      <c r="AA377" s="71">
        <v>134</v>
      </c>
      <c r="AB377" s="71">
        <v>100</v>
      </c>
      <c r="AC377">
        <v>34</v>
      </c>
      <c r="AD377">
        <v>19</v>
      </c>
      <c r="AE377">
        <v>4</v>
      </c>
      <c r="AF377">
        <v>0</v>
      </c>
      <c r="AG377" s="71">
        <v>0</v>
      </c>
      <c r="AH377" s="71">
        <v>0</v>
      </c>
      <c r="AI377" s="71">
        <v>0</v>
      </c>
      <c r="AJ377" s="71">
        <v>0</v>
      </c>
      <c r="AK377" s="71">
        <v>0</v>
      </c>
      <c r="AL377" s="71">
        <v>0</v>
      </c>
      <c r="AM377" s="71">
        <v>0</v>
      </c>
      <c r="AN377" s="71">
        <v>0</v>
      </c>
      <c r="AO377" s="71">
        <v>0</v>
      </c>
      <c r="AP377" s="71">
        <v>0</v>
      </c>
      <c r="AQ377" s="71">
        <v>0</v>
      </c>
      <c r="AR377" s="71">
        <v>0</v>
      </c>
      <c r="AS377" s="71">
        <v>0</v>
      </c>
      <c r="AT377" s="71">
        <v>0</v>
      </c>
      <c r="AU377" s="71">
        <v>0</v>
      </c>
      <c r="AV377" s="71">
        <v>0</v>
      </c>
      <c r="AW377" s="71">
        <v>0</v>
      </c>
      <c r="AX377" s="71">
        <v>0</v>
      </c>
      <c r="AY377" s="71">
        <v>0</v>
      </c>
      <c r="AZ377" s="71">
        <v>0</v>
      </c>
      <c r="BA377" s="71">
        <v>0</v>
      </c>
      <c r="BB377" s="71">
        <v>0</v>
      </c>
      <c r="BC377" s="71">
        <v>0</v>
      </c>
    </row>
    <row r="378" spans="1:55" x14ac:dyDescent="0.25">
      <c r="A378" t="s">
        <v>37</v>
      </c>
      <c r="B378" s="71" t="s">
        <v>544</v>
      </c>
      <c r="C378" s="71" t="s">
        <v>162</v>
      </c>
      <c r="D378" s="71" t="s">
        <v>161</v>
      </c>
      <c r="E378" s="24">
        <v>45566</v>
      </c>
      <c r="F378" s="71" t="s">
        <v>488</v>
      </c>
      <c r="G378" s="71">
        <v>382</v>
      </c>
      <c r="H378" s="71">
        <v>172</v>
      </c>
      <c r="I378" s="71">
        <v>118</v>
      </c>
      <c r="J378" s="71">
        <v>278</v>
      </c>
      <c r="K378" s="71">
        <v>129</v>
      </c>
      <c r="L378" s="71">
        <v>65</v>
      </c>
      <c r="M378" s="71">
        <v>36</v>
      </c>
      <c r="N378">
        <v>7</v>
      </c>
      <c r="O378" s="71">
        <v>237</v>
      </c>
      <c r="P378" s="71">
        <v>202</v>
      </c>
      <c r="Q378" s="71">
        <v>187</v>
      </c>
      <c r="R378" s="71">
        <v>367</v>
      </c>
      <c r="S378" s="71">
        <v>220</v>
      </c>
      <c r="T378" s="71">
        <v>237</v>
      </c>
      <c r="U378" s="71">
        <v>215</v>
      </c>
      <c r="V378" s="71">
        <v>234</v>
      </c>
      <c r="W378" s="71">
        <v>140</v>
      </c>
      <c r="X378" s="71">
        <v>106</v>
      </c>
      <c r="Y378" s="71">
        <v>382</v>
      </c>
      <c r="Z378" s="71">
        <v>278</v>
      </c>
      <c r="AA378" s="71">
        <v>143</v>
      </c>
      <c r="AB378" s="71">
        <v>110</v>
      </c>
      <c r="AC378">
        <v>33</v>
      </c>
      <c r="AD378">
        <v>18</v>
      </c>
      <c r="AE378">
        <v>4</v>
      </c>
      <c r="AF378">
        <v>0</v>
      </c>
      <c r="AG378" s="71">
        <v>0</v>
      </c>
      <c r="AH378" s="71">
        <v>0</v>
      </c>
      <c r="AI378" s="71">
        <v>0</v>
      </c>
      <c r="AJ378" s="71">
        <v>0</v>
      </c>
      <c r="AK378" s="71">
        <v>0</v>
      </c>
      <c r="AL378" s="71">
        <v>0</v>
      </c>
      <c r="AM378" s="71">
        <v>0</v>
      </c>
      <c r="AN378" s="71">
        <v>0</v>
      </c>
      <c r="AO378" s="71">
        <v>0</v>
      </c>
      <c r="AP378" s="71">
        <v>0</v>
      </c>
      <c r="AQ378" s="71">
        <v>0</v>
      </c>
      <c r="AR378" s="71">
        <v>0</v>
      </c>
      <c r="AS378" s="71">
        <v>0</v>
      </c>
      <c r="AT378" s="71">
        <v>0</v>
      </c>
      <c r="AU378" s="71">
        <v>0</v>
      </c>
      <c r="AV378" s="71">
        <v>0</v>
      </c>
      <c r="AW378" s="71">
        <v>0</v>
      </c>
      <c r="AX378" s="71">
        <v>0</v>
      </c>
      <c r="AY378" s="71">
        <v>0</v>
      </c>
      <c r="AZ378" s="71">
        <v>0</v>
      </c>
      <c r="BA378" s="71">
        <v>0</v>
      </c>
      <c r="BB378" s="71">
        <v>0</v>
      </c>
      <c r="BC378" s="71">
        <v>0</v>
      </c>
    </row>
    <row r="379" spans="1:55" x14ac:dyDescent="0.25">
      <c r="A379" t="s">
        <v>37</v>
      </c>
      <c r="B379" s="71" t="s">
        <v>544</v>
      </c>
      <c r="C379" s="71" t="s">
        <v>140</v>
      </c>
      <c r="D379" s="71" t="s">
        <v>139</v>
      </c>
      <c r="E379" s="24">
        <v>45413</v>
      </c>
      <c r="F379" s="71" t="s">
        <v>489</v>
      </c>
      <c r="G379" s="71">
        <v>979</v>
      </c>
      <c r="H379" s="71">
        <v>95</v>
      </c>
      <c r="I379" s="71">
        <v>49</v>
      </c>
      <c r="J379" s="71">
        <v>741</v>
      </c>
      <c r="K379" s="71">
        <v>379</v>
      </c>
      <c r="L379" s="71">
        <v>29</v>
      </c>
      <c r="M379" s="71">
        <v>65</v>
      </c>
      <c r="N379">
        <v>3</v>
      </c>
      <c r="O379" s="71">
        <v>144</v>
      </c>
      <c r="P379" s="71">
        <v>71</v>
      </c>
      <c r="Q379" s="71">
        <v>77</v>
      </c>
      <c r="R379" s="71">
        <v>892</v>
      </c>
      <c r="S379" s="71">
        <v>119</v>
      </c>
      <c r="T379" s="71">
        <v>130</v>
      </c>
      <c r="U379" s="71">
        <v>122</v>
      </c>
      <c r="V379" s="71">
        <v>113</v>
      </c>
      <c r="W379" s="71">
        <v>13</v>
      </c>
      <c r="X379" s="71">
        <v>72</v>
      </c>
      <c r="Y379" s="71">
        <v>979</v>
      </c>
      <c r="Z379" s="71">
        <v>741</v>
      </c>
      <c r="AA379" s="71">
        <v>307</v>
      </c>
      <c r="AB379" s="71">
        <v>111</v>
      </c>
      <c r="AC379">
        <v>81</v>
      </c>
      <c r="AD379">
        <v>25</v>
      </c>
      <c r="AE379">
        <v>26</v>
      </c>
      <c r="AF379">
        <v>0</v>
      </c>
      <c r="AG379" s="71">
        <v>0</v>
      </c>
      <c r="AH379" s="71">
        <v>0</v>
      </c>
      <c r="AI379" s="71">
        <v>0</v>
      </c>
      <c r="AJ379" s="71">
        <v>0</v>
      </c>
      <c r="AK379" s="71">
        <v>0</v>
      </c>
      <c r="AL379" s="71">
        <v>0</v>
      </c>
      <c r="AM379" s="71">
        <v>0</v>
      </c>
      <c r="AN379" s="71">
        <v>0</v>
      </c>
      <c r="AO379" s="71">
        <v>0</v>
      </c>
      <c r="AP379" s="71">
        <v>0</v>
      </c>
      <c r="AQ379" s="71">
        <v>0</v>
      </c>
      <c r="AR379" s="71">
        <v>0</v>
      </c>
      <c r="AS379" s="71">
        <v>0</v>
      </c>
      <c r="AT379" s="71">
        <v>0</v>
      </c>
      <c r="AU379" s="71">
        <v>0</v>
      </c>
      <c r="AV379" s="71">
        <v>0</v>
      </c>
      <c r="AW379" s="71">
        <v>0</v>
      </c>
      <c r="AX379" s="71">
        <v>0</v>
      </c>
      <c r="AY379" s="71">
        <v>0</v>
      </c>
      <c r="AZ379" s="71">
        <v>0</v>
      </c>
      <c r="BA379" s="71">
        <v>0</v>
      </c>
      <c r="BB379" s="71">
        <v>0</v>
      </c>
      <c r="BC379" s="71">
        <v>0</v>
      </c>
    </row>
    <row r="380" spans="1:55" x14ac:dyDescent="0.25">
      <c r="A380" t="s">
        <v>37</v>
      </c>
      <c r="B380" s="71" t="s">
        <v>544</v>
      </c>
      <c r="C380" s="71" t="s">
        <v>140</v>
      </c>
      <c r="D380" s="71" t="s">
        <v>139</v>
      </c>
      <c r="E380" s="24">
        <v>45444</v>
      </c>
      <c r="F380" s="71" t="s">
        <v>489</v>
      </c>
      <c r="G380" s="71">
        <v>985</v>
      </c>
      <c r="H380" s="71">
        <v>336</v>
      </c>
      <c r="I380" s="71">
        <v>200</v>
      </c>
      <c r="J380" s="71">
        <v>744</v>
      </c>
      <c r="K380" s="71">
        <v>373</v>
      </c>
      <c r="L380" s="71">
        <v>84</v>
      </c>
      <c r="M380" s="71">
        <v>71</v>
      </c>
      <c r="N380">
        <v>5</v>
      </c>
      <c r="O380" s="71">
        <v>480</v>
      </c>
      <c r="P380" s="71">
        <v>233</v>
      </c>
      <c r="Q380" s="71">
        <v>404</v>
      </c>
      <c r="R380" s="71">
        <v>913</v>
      </c>
      <c r="S380" s="71">
        <v>254</v>
      </c>
      <c r="T380" s="71">
        <v>464</v>
      </c>
      <c r="U380" s="71">
        <v>450</v>
      </c>
      <c r="V380" s="71">
        <v>294</v>
      </c>
      <c r="W380" s="71">
        <v>143</v>
      </c>
      <c r="X380" s="71">
        <v>109</v>
      </c>
      <c r="Y380" s="71">
        <v>985</v>
      </c>
      <c r="Z380" s="71">
        <v>744</v>
      </c>
      <c r="AA380" s="71">
        <v>310</v>
      </c>
      <c r="AB380" s="71">
        <v>186</v>
      </c>
      <c r="AC380">
        <v>81</v>
      </c>
      <c r="AD380">
        <v>32</v>
      </c>
      <c r="AE380">
        <v>26</v>
      </c>
      <c r="AF380">
        <v>0</v>
      </c>
      <c r="AG380" s="71">
        <v>0</v>
      </c>
      <c r="AH380" s="71">
        <v>0</v>
      </c>
      <c r="AI380" s="71">
        <v>0</v>
      </c>
      <c r="AJ380" s="71">
        <v>0</v>
      </c>
      <c r="AK380" s="71">
        <v>0</v>
      </c>
      <c r="AL380" s="71">
        <v>0</v>
      </c>
      <c r="AM380" s="71">
        <v>0</v>
      </c>
      <c r="AN380" s="71">
        <v>0</v>
      </c>
      <c r="AO380" s="71">
        <v>0</v>
      </c>
      <c r="AP380" s="71">
        <v>0</v>
      </c>
      <c r="AQ380" s="71">
        <v>0</v>
      </c>
      <c r="AR380" s="71">
        <v>0</v>
      </c>
      <c r="AS380" s="71">
        <v>0</v>
      </c>
      <c r="AT380" s="71">
        <v>0</v>
      </c>
      <c r="AU380" s="71">
        <v>0</v>
      </c>
      <c r="AV380" s="71">
        <v>0</v>
      </c>
      <c r="AW380" s="71">
        <v>0</v>
      </c>
      <c r="AX380" s="71">
        <v>0</v>
      </c>
      <c r="AY380" s="71">
        <v>0</v>
      </c>
      <c r="AZ380" s="71">
        <v>0</v>
      </c>
      <c r="BA380" s="71">
        <v>0</v>
      </c>
      <c r="BB380" s="71">
        <v>0</v>
      </c>
      <c r="BC380" s="71">
        <v>0</v>
      </c>
    </row>
    <row r="381" spans="1:55" x14ac:dyDescent="0.25">
      <c r="A381" t="s">
        <v>37</v>
      </c>
      <c r="B381" s="71" t="s">
        <v>544</v>
      </c>
      <c r="C381" s="71" t="s">
        <v>140</v>
      </c>
      <c r="D381" s="71" t="s">
        <v>139</v>
      </c>
      <c r="E381" s="24">
        <v>45474</v>
      </c>
      <c r="F381" s="71" t="s">
        <v>489</v>
      </c>
      <c r="G381" s="71">
        <v>999</v>
      </c>
      <c r="H381" s="71">
        <v>466</v>
      </c>
      <c r="I381" s="71">
        <v>292</v>
      </c>
      <c r="J381" s="71">
        <v>756</v>
      </c>
      <c r="K381" s="71">
        <v>374</v>
      </c>
      <c r="L381" s="71">
        <v>121</v>
      </c>
      <c r="M381" s="71">
        <v>73</v>
      </c>
      <c r="N381">
        <v>6</v>
      </c>
      <c r="O381" s="71">
        <v>652</v>
      </c>
      <c r="P381" s="71">
        <v>353</v>
      </c>
      <c r="Q381" s="71">
        <v>535</v>
      </c>
      <c r="R381" s="71">
        <v>934</v>
      </c>
      <c r="S381" s="71">
        <v>360</v>
      </c>
      <c r="T381" s="71">
        <v>643</v>
      </c>
      <c r="U381" s="71">
        <v>615</v>
      </c>
      <c r="V381" s="71">
        <v>426</v>
      </c>
      <c r="W381" s="71">
        <v>248</v>
      </c>
      <c r="X381" s="71">
        <v>186</v>
      </c>
      <c r="Y381" s="71">
        <v>999</v>
      </c>
      <c r="Z381" s="71">
        <v>756</v>
      </c>
      <c r="AA381" s="71">
        <v>320</v>
      </c>
      <c r="AB381" s="71">
        <v>215</v>
      </c>
      <c r="AC381">
        <v>82</v>
      </c>
      <c r="AD381">
        <v>37</v>
      </c>
      <c r="AE381">
        <v>27</v>
      </c>
      <c r="AF381">
        <v>0</v>
      </c>
      <c r="AG381" s="71">
        <v>0</v>
      </c>
      <c r="AH381" s="71">
        <v>0</v>
      </c>
      <c r="AI381" s="71">
        <v>0</v>
      </c>
      <c r="AJ381" s="71">
        <v>0</v>
      </c>
      <c r="AK381" s="71">
        <v>0</v>
      </c>
      <c r="AL381" s="71">
        <v>0</v>
      </c>
      <c r="AM381" s="71">
        <v>0</v>
      </c>
      <c r="AN381" s="71">
        <v>0</v>
      </c>
      <c r="AO381" s="71">
        <v>0</v>
      </c>
      <c r="AP381" s="71">
        <v>0</v>
      </c>
      <c r="AQ381" s="71">
        <v>0</v>
      </c>
      <c r="AR381" s="71">
        <v>0</v>
      </c>
      <c r="AS381" s="71">
        <v>0</v>
      </c>
      <c r="AT381" s="71">
        <v>0</v>
      </c>
      <c r="AU381" s="71">
        <v>0</v>
      </c>
      <c r="AV381" s="71">
        <v>0</v>
      </c>
      <c r="AW381" s="71">
        <v>0</v>
      </c>
      <c r="AX381" s="71">
        <v>0</v>
      </c>
      <c r="AY381" s="71">
        <v>0</v>
      </c>
      <c r="AZ381" s="71">
        <v>0</v>
      </c>
      <c r="BA381" s="71">
        <v>0</v>
      </c>
      <c r="BB381" s="71">
        <v>0</v>
      </c>
      <c r="BC381" s="71">
        <v>0</v>
      </c>
    </row>
    <row r="382" spans="1:55" x14ac:dyDescent="0.25">
      <c r="A382" t="s">
        <v>37</v>
      </c>
      <c r="B382" s="71" t="s">
        <v>544</v>
      </c>
      <c r="C382" s="71" t="s">
        <v>140</v>
      </c>
      <c r="D382" s="71" t="s">
        <v>139</v>
      </c>
      <c r="E382" s="24">
        <v>45505</v>
      </c>
      <c r="F382" s="71" t="s">
        <v>489</v>
      </c>
      <c r="G382" s="71">
        <v>993</v>
      </c>
      <c r="H382" s="71">
        <v>517</v>
      </c>
      <c r="I382" s="71">
        <v>322</v>
      </c>
      <c r="J382" s="71">
        <v>750</v>
      </c>
      <c r="K382" s="71">
        <v>370</v>
      </c>
      <c r="L382" s="71">
        <v>152</v>
      </c>
      <c r="M382" s="71">
        <v>72</v>
      </c>
      <c r="N382">
        <v>10</v>
      </c>
      <c r="O382" s="71">
        <v>713</v>
      </c>
      <c r="P382" s="71">
        <v>464</v>
      </c>
      <c r="Q382" s="71">
        <v>628</v>
      </c>
      <c r="R382" s="71">
        <v>945</v>
      </c>
      <c r="S382" s="71">
        <v>467</v>
      </c>
      <c r="T382" s="71">
        <v>708</v>
      </c>
      <c r="U382" s="71">
        <v>682</v>
      </c>
      <c r="V382" s="71">
        <v>542</v>
      </c>
      <c r="W382" s="71">
        <v>344</v>
      </c>
      <c r="X382" s="71">
        <v>237</v>
      </c>
      <c r="Y382" s="71">
        <v>993</v>
      </c>
      <c r="Z382" s="71">
        <v>750</v>
      </c>
      <c r="AA382" s="71">
        <v>315</v>
      </c>
      <c r="AB382" s="71">
        <v>229</v>
      </c>
      <c r="AC382">
        <v>81</v>
      </c>
      <c r="AD382">
        <v>39</v>
      </c>
      <c r="AE382">
        <v>26</v>
      </c>
      <c r="AF382">
        <v>0</v>
      </c>
      <c r="AG382" s="71">
        <v>0</v>
      </c>
      <c r="AH382" s="71">
        <v>0</v>
      </c>
      <c r="AI382" s="71">
        <v>0</v>
      </c>
      <c r="AJ382" s="71">
        <v>0</v>
      </c>
      <c r="AK382" s="71">
        <v>0</v>
      </c>
      <c r="AL382" s="71">
        <v>0</v>
      </c>
      <c r="AM382" s="71">
        <v>0</v>
      </c>
      <c r="AN382" s="71">
        <v>0</v>
      </c>
      <c r="AO382" s="71">
        <v>0</v>
      </c>
      <c r="AP382" s="71">
        <v>0</v>
      </c>
      <c r="AQ382" s="71">
        <v>0</v>
      </c>
      <c r="AR382" s="71">
        <v>0</v>
      </c>
      <c r="AS382" s="71">
        <v>0</v>
      </c>
      <c r="AT382" s="71">
        <v>0</v>
      </c>
      <c r="AU382" s="71">
        <v>0</v>
      </c>
      <c r="AV382" s="71">
        <v>0</v>
      </c>
      <c r="AW382" s="71">
        <v>0</v>
      </c>
      <c r="AX382" s="71">
        <v>0</v>
      </c>
      <c r="AY382" s="71">
        <v>0</v>
      </c>
      <c r="AZ382" s="71">
        <v>0</v>
      </c>
      <c r="BA382" s="71">
        <v>0</v>
      </c>
      <c r="BB382" s="71">
        <v>0</v>
      </c>
      <c r="BC382" s="71">
        <v>0</v>
      </c>
    </row>
    <row r="383" spans="1:55" x14ac:dyDescent="0.25">
      <c r="A383" t="s">
        <v>37</v>
      </c>
      <c r="B383" s="71" t="s">
        <v>544</v>
      </c>
      <c r="C383" s="71" t="s">
        <v>140</v>
      </c>
      <c r="D383" s="71" t="s">
        <v>139</v>
      </c>
      <c r="E383" s="24">
        <v>45536</v>
      </c>
      <c r="F383" s="71" t="s">
        <v>489</v>
      </c>
      <c r="G383" s="71">
        <v>1002</v>
      </c>
      <c r="H383" s="71">
        <v>549</v>
      </c>
      <c r="I383" s="71">
        <v>351</v>
      </c>
      <c r="J383" s="71">
        <v>760</v>
      </c>
      <c r="K383" s="71">
        <v>376</v>
      </c>
      <c r="L383" s="71">
        <v>170</v>
      </c>
      <c r="M383" s="71">
        <v>71</v>
      </c>
      <c r="N383">
        <v>12</v>
      </c>
      <c r="O383" s="71">
        <v>751</v>
      </c>
      <c r="P383" s="71">
        <v>519</v>
      </c>
      <c r="Q383" s="71">
        <v>669</v>
      </c>
      <c r="R383" s="71">
        <v>959</v>
      </c>
      <c r="S383" s="71">
        <v>523</v>
      </c>
      <c r="T383" s="71">
        <v>750</v>
      </c>
      <c r="U383" s="71">
        <v>717</v>
      </c>
      <c r="V383" s="71">
        <v>602</v>
      </c>
      <c r="W383" s="71">
        <v>402</v>
      </c>
      <c r="X383" s="71">
        <v>281</v>
      </c>
      <c r="Y383" s="71">
        <v>1002</v>
      </c>
      <c r="Z383" s="71">
        <v>760</v>
      </c>
      <c r="AA383" s="71">
        <v>317</v>
      </c>
      <c r="AB383" s="71">
        <v>233</v>
      </c>
      <c r="AC383">
        <v>83</v>
      </c>
      <c r="AD383">
        <v>42</v>
      </c>
      <c r="AE383">
        <v>28</v>
      </c>
      <c r="AF383">
        <v>0</v>
      </c>
      <c r="AG383" s="71">
        <v>0</v>
      </c>
      <c r="AH383" s="71">
        <v>0</v>
      </c>
      <c r="AI383" s="71">
        <v>0</v>
      </c>
      <c r="AJ383" s="71">
        <v>0</v>
      </c>
      <c r="AK383" s="71">
        <v>0</v>
      </c>
      <c r="AL383" s="71">
        <v>0</v>
      </c>
      <c r="AM383" s="71">
        <v>0</v>
      </c>
      <c r="AN383" s="71">
        <v>0</v>
      </c>
      <c r="AO383" s="71">
        <v>0</v>
      </c>
      <c r="AP383" s="71">
        <v>0</v>
      </c>
      <c r="AQ383" s="71">
        <v>0</v>
      </c>
      <c r="AR383" s="71">
        <v>0</v>
      </c>
      <c r="AS383" s="71">
        <v>0</v>
      </c>
      <c r="AT383" s="71">
        <v>0</v>
      </c>
      <c r="AU383" s="71">
        <v>0</v>
      </c>
      <c r="AV383" s="71">
        <v>0</v>
      </c>
      <c r="AW383" s="71">
        <v>0</v>
      </c>
      <c r="AX383" s="71">
        <v>0</v>
      </c>
      <c r="AY383" s="71">
        <v>0</v>
      </c>
      <c r="AZ383" s="71">
        <v>0</v>
      </c>
      <c r="BA383" s="71">
        <v>0</v>
      </c>
      <c r="BB383" s="71">
        <v>0</v>
      </c>
      <c r="BC383" s="71">
        <v>0</v>
      </c>
    </row>
    <row r="384" spans="1:55" x14ac:dyDescent="0.25">
      <c r="A384" t="s">
        <v>37</v>
      </c>
      <c r="B384" s="71" t="s">
        <v>544</v>
      </c>
      <c r="C384" s="71" t="s">
        <v>140</v>
      </c>
      <c r="D384" s="71" t="s">
        <v>139</v>
      </c>
      <c r="E384" s="24">
        <v>45566</v>
      </c>
      <c r="F384" s="71" t="s">
        <v>489</v>
      </c>
      <c r="G384" s="71">
        <v>1012</v>
      </c>
      <c r="H384" s="71">
        <v>592</v>
      </c>
      <c r="I384" s="71">
        <v>388</v>
      </c>
      <c r="J384" s="71">
        <v>768</v>
      </c>
      <c r="K384" s="71">
        <v>379</v>
      </c>
      <c r="L384" s="71">
        <v>197</v>
      </c>
      <c r="M384" s="71">
        <v>73</v>
      </c>
      <c r="N384">
        <v>13</v>
      </c>
      <c r="O384" s="71">
        <v>804</v>
      </c>
      <c r="P384" s="71">
        <v>597</v>
      </c>
      <c r="Q384" s="71">
        <v>708</v>
      </c>
      <c r="R384" s="71">
        <v>976</v>
      </c>
      <c r="S384" s="71">
        <v>593</v>
      </c>
      <c r="T384" s="71">
        <v>804</v>
      </c>
      <c r="U384" s="71">
        <v>775</v>
      </c>
      <c r="V384" s="71">
        <v>680</v>
      </c>
      <c r="W384" s="71">
        <v>468</v>
      </c>
      <c r="X384" s="71">
        <v>341</v>
      </c>
      <c r="Y384" s="71">
        <v>1012</v>
      </c>
      <c r="Z384" s="71">
        <v>768</v>
      </c>
      <c r="AA384" s="71">
        <v>322</v>
      </c>
      <c r="AB384" s="71">
        <v>245</v>
      </c>
      <c r="AC384">
        <v>84</v>
      </c>
      <c r="AD384">
        <v>44</v>
      </c>
      <c r="AE384">
        <v>28</v>
      </c>
      <c r="AF384">
        <v>0</v>
      </c>
      <c r="AG384" s="71">
        <v>0</v>
      </c>
      <c r="AH384" s="71">
        <v>0</v>
      </c>
      <c r="AI384" s="71">
        <v>0</v>
      </c>
      <c r="AJ384" s="71">
        <v>0</v>
      </c>
      <c r="AK384" s="71">
        <v>0</v>
      </c>
      <c r="AL384" s="71">
        <v>0</v>
      </c>
      <c r="AM384" s="71">
        <v>0</v>
      </c>
      <c r="AN384" s="71">
        <v>0</v>
      </c>
      <c r="AO384" s="71">
        <v>0</v>
      </c>
      <c r="AP384" s="71">
        <v>0</v>
      </c>
      <c r="AQ384" s="71">
        <v>0</v>
      </c>
      <c r="AR384" s="71">
        <v>0</v>
      </c>
      <c r="AS384" s="71">
        <v>0</v>
      </c>
      <c r="AT384" s="71">
        <v>0</v>
      </c>
      <c r="AU384" s="71">
        <v>0</v>
      </c>
      <c r="AV384" s="71">
        <v>0</v>
      </c>
      <c r="AW384" s="71">
        <v>0</v>
      </c>
      <c r="AX384" s="71">
        <v>0</v>
      </c>
      <c r="AY384" s="71">
        <v>0</v>
      </c>
      <c r="AZ384" s="71">
        <v>0</v>
      </c>
      <c r="BA384" s="71">
        <v>0</v>
      </c>
      <c r="BB384" s="71">
        <v>0</v>
      </c>
      <c r="BC384" s="71">
        <v>0</v>
      </c>
    </row>
    <row r="385" spans="1:55" x14ac:dyDescent="0.25">
      <c r="A385" t="s">
        <v>37</v>
      </c>
      <c r="B385" s="71" t="s">
        <v>544</v>
      </c>
      <c r="C385" s="71" t="s">
        <v>168</v>
      </c>
      <c r="D385" s="71" t="s">
        <v>167</v>
      </c>
      <c r="E385" s="24">
        <v>45413</v>
      </c>
      <c r="F385" s="71" t="s">
        <v>490</v>
      </c>
      <c r="G385" s="71">
        <v>330</v>
      </c>
      <c r="H385" s="71">
        <v>22</v>
      </c>
      <c r="I385" s="71">
        <v>9</v>
      </c>
      <c r="J385" s="71">
        <v>250</v>
      </c>
      <c r="K385" s="71">
        <v>128</v>
      </c>
      <c r="L385" s="71">
        <v>3</v>
      </c>
      <c r="M385" s="71">
        <v>23</v>
      </c>
      <c r="N385">
        <v>1</v>
      </c>
      <c r="O385" s="71">
        <v>42</v>
      </c>
      <c r="P385" s="71">
        <v>21</v>
      </c>
      <c r="Q385" s="71">
        <v>5</v>
      </c>
      <c r="R385" s="71">
        <v>314</v>
      </c>
      <c r="S385" s="71">
        <v>13</v>
      </c>
      <c r="T385" s="71">
        <v>32</v>
      </c>
      <c r="U385" s="71">
        <v>27</v>
      </c>
      <c r="V385" s="71">
        <v>21</v>
      </c>
      <c r="W385" s="71">
        <v>0</v>
      </c>
      <c r="X385" s="71">
        <v>35</v>
      </c>
      <c r="Y385" s="71">
        <v>330</v>
      </c>
      <c r="Z385" s="71">
        <v>250</v>
      </c>
      <c r="AA385" s="71">
        <v>175</v>
      </c>
      <c r="AB385" s="71">
        <v>55</v>
      </c>
      <c r="AC385">
        <v>29</v>
      </c>
      <c r="AD385">
        <v>7</v>
      </c>
      <c r="AE385">
        <v>6</v>
      </c>
      <c r="AF385">
        <v>0</v>
      </c>
      <c r="AG385" s="71">
        <v>0</v>
      </c>
      <c r="AH385" s="71">
        <v>0</v>
      </c>
      <c r="AI385" s="71">
        <v>0</v>
      </c>
      <c r="AJ385" s="71">
        <v>0</v>
      </c>
      <c r="AK385" s="71">
        <v>0</v>
      </c>
      <c r="AL385" s="71">
        <v>0</v>
      </c>
      <c r="AM385" s="71">
        <v>0</v>
      </c>
      <c r="AN385" s="71">
        <v>0</v>
      </c>
      <c r="AO385" s="71">
        <v>0</v>
      </c>
      <c r="AP385" s="71">
        <v>0</v>
      </c>
      <c r="AQ385" s="71">
        <v>0</v>
      </c>
      <c r="AR385" s="71">
        <v>0</v>
      </c>
      <c r="AS385" s="71">
        <v>0</v>
      </c>
      <c r="AT385" s="71">
        <v>0</v>
      </c>
      <c r="AU385" s="71">
        <v>0</v>
      </c>
      <c r="AV385" s="71">
        <v>0</v>
      </c>
      <c r="AW385" s="71">
        <v>0</v>
      </c>
      <c r="AX385" s="71">
        <v>0</v>
      </c>
      <c r="AY385" s="71">
        <v>0</v>
      </c>
      <c r="AZ385" s="71">
        <v>0</v>
      </c>
      <c r="BA385" s="71">
        <v>0</v>
      </c>
      <c r="BB385" s="71">
        <v>0</v>
      </c>
      <c r="BC385" s="71">
        <v>0</v>
      </c>
    </row>
    <row r="386" spans="1:55" x14ac:dyDescent="0.25">
      <c r="A386" t="s">
        <v>37</v>
      </c>
      <c r="B386" s="71" t="s">
        <v>544</v>
      </c>
      <c r="C386" s="71" t="s">
        <v>168</v>
      </c>
      <c r="D386" s="71" t="s">
        <v>167</v>
      </c>
      <c r="E386" s="24">
        <v>45444</v>
      </c>
      <c r="F386" s="71" t="s">
        <v>490</v>
      </c>
      <c r="G386" s="71">
        <v>332</v>
      </c>
      <c r="H386" s="71">
        <v>43</v>
      </c>
      <c r="I386" s="71">
        <v>26</v>
      </c>
      <c r="J386" s="71">
        <v>253</v>
      </c>
      <c r="K386" s="71">
        <v>130</v>
      </c>
      <c r="L386" s="71">
        <v>14</v>
      </c>
      <c r="M386" s="71">
        <v>23</v>
      </c>
      <c r="N386">
        <v>4</v>
      </c>
      <c r="O386" s="71">
        <v>79</v>
      </c>
      <c r="P386" s="71">
        <v>61</v>
      </c>
      <c r="Q386" s="71">
        <v>15</v>
      </c>
      <c r="R386" s="71">
        <v>316</v>
      </c>
      <c r="S386" s="71">
        <v>36</v>
      </c>
      <c r="T386" s="71">
        <v>64</v>
      </c>
      <c r="U386" s="71">
        <v>55</v>
      </c>
      <c r="V386" s="71">
        <v>55</v>
      </c>
      <c r="W386" s="71">
        <v>9</v>
      </c>
      <c r="X386" s="71">
        <v>65</v>
      </c>
      <c r="Y386" s="71">
        <v>332</v>
      </c>
      <c r="Z386" s="71">
        <v>253</v>
      </c>
      <c r="AA386" s="71">
        <v>177</v>
      </c>
      <c r="AB386" s="71">
        <v>102</v>
      </c>
      <c r="AC386">
        <v>30</v>
      </c>
      <c r="AD386">
        <v>12</v>
      </c>
      <c r="AE386">
        <v>6</v>
      </c>
      <c r="AF386">
        <v>0</v>
      </c>
      <c r="AG386" s="71">
        <v>0</v>
      </c>
      <c r="AH386" s="71">
        <v>0</v>
      </c>
      <c r="AI386" s="71">
        <v>0</v>
      </c>
      <c r="AJ386" s="71">
        <v>0</v>
      </c>
      <c r="AK386" s="71">
        <v>0</v>
      </c>
      <c r="AL386" s="71">
        <v>0</v>
      </c>
      <c r="AM386" s="71">
        <v>0</v>
      </c>
      <c r="AN386" s="71">
        <v>0</v>
      </c>
      <c r="AO386" s="71">
        <v>0</v>
      </c>
      <c r="AP386" s="71">
        <v>0</v>
      </c>
      <c r="AQ386" s="71">
        <v>0</v>
      </c>
      <c r="AR386" s="71">
        <v>0</v>
      </c>
      <c r="AS386" s="71">
        <v>0</v>
      </c>
      <c r="AT386" s="71">
        <v>0</v>
      </c>
      <c r="AU386" s="71">
        <v>0</v>
      </c>
      <c r="AV386" s="71">
        <v>0</v>
      </c>
      <c r="AW386" s="71">
        <v>0</v>
      </c>
      <c r="AX386" s="71">
        <v>0</v>
      </c>
      <c r="AY386" s="71">
        <v>0</v>
      </c>
      <c r="AZ386" s="71">
        <v>0</v>
      </c>
      <c r="BA386" s="71">
        <v>0</v>
      </c>
      <c r="BB386" s="71">
        <v>0</v>
      </c>
      <c r="BC386" s="71">
        <v>0</v>
      </c>
    </row>
    <row r="387" spans="1:55" x14ac:dyDescent="0.25">
      <c r="A387" t="s">
        <v>37</v>
      </c>
      <c r="B387" s="71" t="s">
        <v>544</v>
      </c>
      <c r="C387" s="71" t="s">
        <v>168</v>
      </c>
      <c r="D387" s="71" t="s">
        <v>167</v>
      </c>
      <c r="E387" s="24">
        <v>45474</v>
      </c>
      <c r="F387" s="71" t="s">
        <v>490</v>
      </c>
      <c r="G387" s="71">
        <v>334</v>
      </c>
      <c r="H387" s="71">
        <v>74</v>
      </c>
      <c r="I387" s="71">
        <v>49</v>
      </c>
      <c r="J387" s="71">
        <v>256</v>
      </c>
      <c r="K387" s="71">
        <v>132</v>
      </c>
      <c r="L387" s="71">
        <v>30</v>
      </c>
      <c r="M387" s="71">
        <v>23</v>
      </c>
      <c r="N387">
        <v>3</v>
      </c>
      <c r="O387" s="71">
        <v>117</v>
      </c>
      <c r="P387" s="71">
        <v>98</v>
      </c>
      <c r="Q387" s="71">
        <v>43</v>
      </c>
      <c r="R387" s="71">
        <v>321</v>
      </c>
      <c r="S387" s="71">
        <v>68</v>
      </c>
      <c r="T387" s="71">
        <v>101</v>
      </c>
      <c r="U387" s="71">
        <v>91</v>
      </c>
      <c r="V387" s="71">
        <v>106</v>
      </c>
      <c r="W387" s="71">
        <v>28</v>
      </c>
      <c r="X387" s="71">
        <v>113</v>
      </c>
      <c r="Y387" s="71">
        <v>334</v>
      </c>
      <c r="Z387" s="71">
        <v>256</v>
      </c>
      <c r="AA387" s="71">
        <v>178</v>
      </c>
      <c r="AB387" s="71">
        <v>129</v>
      </c>
      <c r="AC387">
        <v>31</v>
      </c>
      <c r="AD387">
        <v>13</v>
      </c>
      <c r="AE387">
        <v>7</v>
      </c>
      <c r="AF387">
        <v>0</v>
      </c>
      <c r="AG387" s="71">
        <v>0</v>
      </c>
      <c r="AH387" s="71">
        <v>0</v>
      </c>
      <c r="AI387" s="71">
        <v>0</v>
      </c>
      <c r="AJ387" s="71">
        <v>0</v>
      </c>
      <c r="AK387" s="71">
        <v>0</v>
      </c>
      <c r="AL387" s="71">
        <v>0</v>
      </c>
      <c r="AM387" s="71">
        <v>0</v>
      </c>
      <c r="AN387" s="71">
        <v>0</v>
      </c>
      <c r="AO387" s="71">
        <v>0</v>
      </c>
      <c r="AP387" s="71">
        <v>0</v>
      </c>
      <c r="AQ387" s="71">
        <v>0</v>
      </c>
      <c r="AR387" s="71">
        <v>0</v>
      </c>
      <c r="AS387" s="71">
        <v>0</v>
      </c>
      <c r="AT387" s="71">
        <v>0</v>
      </c>
      <c r="AU387" s="71">
        <v>0</v>
      </c>
      <c r="AV387" s="71">
        <v>0</v>
      </c>
      <c r="AW387" s="71">
        <v>0</v>
      </c>
      <c r="AX387" s="71">
        <v>0</v>
      </c>
      <c r="AY387" s="71">
        <v>0</v>
      </c>
      <c r="AZ387" s="71">
        <v>0</v>
      </c>
      <c r="BA387" s="71">
        <v>0</v>
      </c>
      <c r="BB387" s="71">
        <v>0</v>
      </c>
      <c r="BC387" s="71">
        <v>0</v>
      </c>
    </row>
    <row r="388" spans="1:55" x14ac:dyDescent="0.25">
      <c r="A388" t="s">
        <v>37</v>
      </c>
      <c r="B388" s="71" t="s">
        <v>544</v>
      </c>
      <c r="C388" s="71" t="s">
        <v>168</v>
      </c>
      <c r="D388" s="71" t="s">
        <v>167</v>
      </c>
      <c r="E388" s="24">
        <v>45505</v>
      </c>
      <c r="F388" s="71" t="s">
        <v>490</v>
      </c>
      <c r="G388" s="71">
        <v>333</v>
      </c>
      <c r="H388" s="71">
        <v>105</v>
      </c>
      <c r="I388" s="71">
        <v>66</v>
      </c>
      <c r="J388" s="71">
        <v>257</v>
      </c>
      <c r="K388" s="71">
        <v>128</v>
      </c>
      <c r="L388" s="71">
        <v>50</v>
      </c>
      <c r="M388" s="71">
        <v>23</v>
      </c>
      <c r="N388">
        <v>3</v>
      </c>
      <c r="O388" s="71">
        <v>152</v>
      </c>
      <c r="P388" s="71">
        <v>140</v>
      </c>
      <c r="Q388" s="71">
        <v>81</v>
      </c>
      <c r="R388" s="71">
        <v>323</v>
      </c>
      <c r="S388" s="71">
        <v>120</v>
      </c>
      <c r="T388" s="71">
        <v>139</v>
      </c>
      <c r="U388" s="71">
        <v>127</v>
      </c>
      <c r="V388" s="71">
        <v>147</v>
      </c>
      <c r="W388" s="71">
        <v>50</v>
      </c>
      <c r="X388" s="71">
        <v>153</v>
      </c>
      <c r="Y388" s="71">
        <v>333</v>
      </c>
      <c r="Z388" s="71">
        <v>257</v>
      </c>
      <c r="AA388" s="71">
        <v>179</v>
      </c>
      <c r="AB388" s="71">
        <v>137</v>
      </c>
      <c r="AC388">
        <v>30</v>
      </c>
      <c r="AD388">
        <v>12</v>
      </c>
      <c r="AE388">
        <v>6</v>
      </c>
      <c r="AF388">
        <v>0</v>
      </c>
      <c r="AG388" s="71">
        <v>0</v>
      </c>
      <c r="AH388" s="71">
        <v>0</v>
      </c>
      <c r="AI388" s="71">
        <v>0</v>
      </c>
      <c r="AJ388" s="71">
        <v>0</v>
      </c>
      <c r="AK388" s="71">
        <v>0</v>
      </c>
      <c r="AL388" s="71">
        <v>0</v>
      </c>
      <c r="AM388" s="71">
        <v>0</v>
      </c>
      <c r="AN388" s="71">
        <v>0</v>
      </c>
      <c r="AO388" s="71">
        <v>0</v>
      </c>
      <c r="AP388" s="71">
        <v>0</v>
      </c>
      <c r="AQ388" s="71">
        <v>0</v>
      </c>
      <c r="AR388" s="71">
        <v>0</v>
      </c>
      <c r="AS388" s="71">
        <v>0</v>
      </c>
      <c r="AT388" s="71">
        <v>0</v>
      </c>
      <c r="AU388" s="71">
        <v>0</v>
      </c>
      <c r="AV388" s="71">
        <v>0</v>
      </c>
      <c r="AW388" s="71">
        <v>0</v>
      </c>
      <c r="AX388" s="71">
        <v>0</v>
      </c>
      <c r="AY388" s="71">
        <v>0</v>
      </c>
      <c r="AZ388" s="71">
        <v>0</v>
      </c>
      <c r="BA388" s="71">
        <v>0</v>
      </c>
      <c r="BB388" s="71">
        <v>0</v>
      </c>
      <c r="BC388" s="71">
        <v>0</v>
      </c>
    </row>
    <row r="389" spans="1:55" x14ac:dyDescent="0.25">
      <c r="A389" t="s">
        <v>37</v>
      </c>
      <c r="B389" s="71" t="s">
        <v>544</v>
      </c>
      <c r="C389" s="71" t="s">
        <v>168</v>
      </c>
      <c r="D389" s="71" t="s">
        <v>167</v>
      </c>
      <c r="E389" s="24">
        <v>45536</v>
      </c>
      <c r="F389" s="71" t="s">
        <v>490</v>
      </c>
      <c r="G389" s="71">
        <v>329</v>
      </c>
      <c r="H389" s="71">
        <v>130</v>
      </c>
      <c r="I389" s="71">
        <v>89</v>
      </c>
      <c r="J389" s="71">
        <v>253</v>
      </c>
      <c r="K389" s="71">
        <v>126</v>
      </c>
      <c r="L389" s="71">
        <v>66</v>
      </c>
      <c r="M389" s="71">
        <v>23</v>
      </c>
      <c r="N389">
        <v>4</v>
      </c>
      <c r="O389" s="71">
        <v>187</v>
      </c>
      <c r="P389" s="71">
        <v>163</v>
      </c>
      <c r="Q389" s="71">
        <v>99</v>
      </c>
      <c r="R389" s="71">
        <v>320</v>
      </c>
      <c r="S389" s="71">
        <v>139</v>
      </c>
      <c r="T389" s="71">
        <v>177</v>
      </c>
      <c r="U389" s="71">
        <v>165</v>
      </c>
      <c r="V389" s="71">
        <v>184</v>
      </c>
      <c r="W389" s="71">
        <v>76</v>
      </c>
      <c r="X389" s="71">
        <v>178</v>
      </c>
      <c r="Y389" s="71">
        <v>329</v>
      </c>
      <c r="Z389" s="71">
        <v>253</v>
      </c>
      <c r="AA389" s="71">
        <v>178</v>
      </c>
      <c r="AB389" s="71">
        <v>138</v>
      </c>
      <c r="AC389">
        <v>29</v>
      </c>
      <c r="AD389">
        <v>12</v>
      </c>
      <c r="AE389">
        <v>6</v>
      </c>
      <c r="AF389">
        <v>0</v>
      </c>
      <c r="AG389" s="71">
        <v>0</v>
      </c>
      <c r="AH389" s="71">
        <v>0</v>
      </c>
      <c r="AI389" s="71">
        <v>0</v>
      </c>
      <c r="AJ389" s="71">
        <v>0</v>
      </c>
      <c r="AK389" s="71">
        <v>0</v>
      </c>
      <c r="AL389" s="71">
        <v>0</v>
      </c>
      <c r="AM389" s="71">
        <v>0</v>
      </c>
      <c r="AN389" s="71">
        <v>0</v>
      </c>
      <c r="AO389" s="71">
        <v>0</v>
      </c>
      <c r="AP389" s="71">
        <v>0</v>
      </c>
      <c r="AQ389" s="71">
        <v>0</v>
      </c>
      <c r="AR389" s="71">
        <v>0</v>
      </c>
      <c r="AS389" s="71">
        <v>0</v>
      </c>
      <c r="AT389" s="71">
        <v>0</v>
      </c>
      <c r="AU389" s="71">
        <v>0</v>
      </c>
      <c r="AV389" s="71">
        <v>0</v>
      </c>
      <c r="AW389" s="71">
        <v>0</v>
      </c>
      <c r="AX389" s="71">
        <v>0</v>
      </c>
      <c r="AY389" s="71">
        <v>0</v>
      </c>
      <c r="AZ389" s="71">
        <v>0</v>
      </c>
      <c r="BA389" s="71">
        <v>0</v>
      </c>
      <c r="BB389" s="71">
        <v>0</v>
      </c>
      <c r="BC389" s="71">
        <v>0</v>
      </c>
    </row>
    <row r="390" spans="1:55" x14ac:dyDescent="0.25">
      <c r="A390" t="s">
        <v>37</v>
      </c>
      <c r="B390" s="71" t="s">
        <v>544</v>
      </c>
      <c r="C390" s="71" t="s">
        <v>168</v>
      </c>
      <c r="D390" s="71" t="s">
        <v>167</v>
      </c>
      <c r="E390" s="24">
        <v>45566</v>
      </c>
      <c r="F390" s="71" t="s">
        <v>490</v>
      </c>
      <c r="G390" s="71">
        <v>330</v>
      </c>
      <c r="H390" s="71">
        <v>154</v>
      </c>
      <c r="I390" s="71">
        <v>107</v>
      </c>
      <c r="J390" s="71">
        <v>258</v>
      </c>
      <c r="K390" s="71">
        <v>129</v>
      </c>
      <c r="L390" s="71">
        <v>89</v>
      </c>
      <c r="M390" s="71">
        <v>22</v>
      </c>
      <c r="N390">
        <v>6</v>
      </c>
      <c r="O390" s="71">
        <v>212</v>
      </c>
      <c r="P390" s="71">
        <v>195</v>
      </c>
      <c r="Q390" s="71">
        <v>134</v>
      </c>
      <c r="R390" s="71">
        <v>322</v>
      </c>
      <c r="S390" s="71">
        <v>175</v>
      </c>
      <c r="T390" s="71">
        <v>209</v>
      </c>
      <c r="U390" s="71">
        <v>197</v>
      </c>
      <c r="V390" s="71">
        <v>220</v>
      </c>
      <c r="W390" s="71">
        <v>106</v>
      </c>
      <c r="X390" s="71">
        <v>191</v>
      </c>
      <c r="Y390" s="71">
        <v>330</v>
      </c>
      <c r="Z390" s="71">
        <v>258</v>
      </c>
      <c r="AA390" s="71">
        <v>175</v>
      </c>
      <c r="AB390" s="71">
        <v>137</v>
      </c>
      <c r="AC390">
        <v>30</v>
      </c>
      <c r="AD390">
        <v>13</v>
      </c>
      <c r="AE390">
        <v>7</v>
      </c>
      <c r="AF390">
        <v>0</v>
      </c>
      <c r="AG390" s="71">
        <v>0</v>
      </c>
      <c r="AH390" s="71">
        <v>0</v>
      </c>
      <c r="AI390" s="71">
        <v>0</v>
      </c>
      <c r="AJ390" s="71">
        <v>0</v>
      </c>
      <c r="AK390" s="71">
        <v>0</v>
      </c>
      <c r="AL390" s="71">
        <v>0</v>
      </c>
      <c r="AM390" s="71">
        <v>0</v>
      </c>
      <c r="AN390" s="71">
        <v>0</v>
      </c>
      <c r="AO390" s="71">
        <v>0</v>
      </c>
      <c r="AP390" s="71">
        <v>0</v>
      </c>
      <c r="AQ390" s="71">
        <v>0</v>
      </c>
      <c r="AR390" s="71">
        <v>0</v>
      </c>
      <c r="AS390" s="71">
        <v>0</v>
      </c>
      <c r="AT390" s="71">
        <v>0</v>
      </c>
      <c r="AU390" s="71">
        <v>0</v>
      </c>
      <c r="AV390" s="71">
        <v>0</v>
      </c>
      <c r="AW390" s="71">
        <v>0</v>
      </c>
      <c r="AX390" s="71">
        <v>0</v>
      </c>
      <c r="AY390" s="71">
        <v>0</v>
      </c>
      <c r="AZ390" s="71">
        <v>0</v>
      </c>
      <c r="BA390" s="71">
        <v>0</v>
      </c>
      <c r="BB390" s="71">
        <v>0</v>
      </c>
      <c r="BC390" s="71">
        <v>0</v>
      </c>
    </row>
    <row r="391" spans="1:55" x14ac:dyDescent="0.25">
      <c r="A391" t="s">
        <v>37</v>
      </c>
      <c r="B391" s="71" t="s">
        <v>544</v>
      </c>
      <c r="C391" s="71" t="s">
        <v>156</v>
      </c>
      <c r="D391" s="71" t="s">
        <v>155</v>
      </c>
      <c r="E391" s="24">
        <v>45413</v>
      </c>
      <c r="F391" s="71" t="s">
        <v>491</v>
      </c>
      <c r="G391" s="71">
        <v>181</v>
      </c>
      <c r="H391" s="71">
        <v>24</v>
      </c>
      <c r="I391" s="71">
        <v>12</v>
      </c>
      <c r="J391" s="71">
        <v>151</v>
      </c>
      <c r="K391" s="71">
        <v>85</v>
      </c>
      <c r="L391" s="71">
        <v>3</v>
      </c>
      <c r="M391" s="71">
        <v>12</v>
      </c>
      <c r="N391">
        <v>1</v>
      </c>
      <c r="O391" s="71">
        <v>32</v>
      </c>
      <c r="P391" s="71">
        <v>25</v>
      </c>
      <c r="Q391" s="71">
        <v>10</v>
      </c>
      <c r="R391" s="71">
        <v>171</v>
      </c>
      <c r="S391" s="71">
        <v>22</v>
      </c>
      <c r="T391" s="71">
        <v>28</v>
      </c>
      <c r="U391" s="71">
        <v>18</v>
      </c>
      <c r="V391" s="71">
        <v>17</v>
      </c>
      <c r="W391" s="71">
        <v>0</v>
      </c>
      <c r="X391" s="71">
        <v>25</v>
      </c>
      <c r="Y391" s="71">
        <v>181</v>
      </c>
      <c r="Z391" s="71">
        <v>151</v>
      </c>
      <c r="AA391" s="71">
        <v>76</v>
      </c>
      <c r="AB391" s="71">
        <v>26</v>
      </c>
      <c r="AC391">
        <v>21</v>
      </c>
      <c r="AD391">
        <v>8</v>
      </c>
      <c r="AE391">
        <v>5</v>
      </c>
      <c r="AF391">
        <v>0</v>
      </c>
      <c r="AG391" s="71">
        <v>0</v>
      </c>
      <c r="AH391" s="71">
        <v>0</v>
      </c>
      <c r="AI391" s="71">
        <v>0</v>
      </c>
      <c r="AJ391" s="71">
        <v>0</v>
      </c>
      <c r="AK391" s="71">
        <v>0</v>
      </c>
      <c r="AL391" s="71">
        <v>0</v>
      </c>
      <c r="AM391" s="71">
        <v>0</v>
      </c>
      <c r="AN391" s="71">
        <v>0</v>
      </c>
      <c r="AO391" s="71">
        <v>0</v>
      </c>
      <c r="AP391" s="71">
        <v>0</v>
      </c>
      <c r="AQ391" s="71">
        <v>0</v>
      </c>
      <c r="AR391" s="71">
        <v>0</v>
      </c>
      <c r="AS391" s="71">
        <v>0</v>
      </c>
      <c r="AT391" s="71">
        <v>0</v>
      </c>
      <c r="AU391" s="71">
        <v>0</v>
      </c>
      <c r="AV391" s="71">
        <v>0</v>
      </c>
      <c r="AW391" s="71">
        <v>0</v>
      </c>
      <c r="AX391" s="71">
        <v>0</v>
      </c>
      <c r="AY391" s="71">
        <v>0</v>
      </c>
      <c r="AZ391" s="71">
        <v>0</v>
      </c>
      <c r="BA391" s="71">
        <v>0</v>
      </c>
      <c r="BB391" s="71">
        <v>0</v>
      </c>
      <c r="BC391" s="71">
        <v>0</v>
      </c>
    </row>
    <row r="392" spans="1:55" x14ac:dyDescent="0.25">
      <c r="A392" t="s">
        <v>37</v>
      </c>
      <c r="B392" s="71" t="s">
        <v>544</v>
      </c>
      <c r="C392" s="71" t="s">
        <v>156</v>
      </c>
      <c r="D392" s="71" t="s">
        <v>155</v>
      </c>
      <c r="E392" s="24">
        <v>45444</v>
      </c>
      <c r="F392" s="71" t="s">
        <v>491</v>
      </c>
      <c r="G392" s="71">
        <v>182</v>
      </c>
      <c r="H392" s="71">
        <v>44</v>
      </c>
      <c r="I392" s="71">
        <v>22</v>
      </c>
      <c r="J392" s="71">
        <v>153</v>
      </c>
      <c r="K392" s="71">
        <v>86</v>
      </c>
      <c r="L392" s="71">
        <v>9</v>
      </c>
      <c r="M392" s="71">
        <v>12</v>
      </c>
      <c r="N392">
        <v>1</v>
      </c>
      <c r="O392" s="71">
        <v>54</v>
      </c>
      <c r="P392" s="71">
        <v>37</v>
      </c>
      <c r="Q392" s="71">
        <v>21</v>
      </c>
      <c r="R392" s="71">
        <v>174</v>
      </c>
      <c r="S392" s="71">
        <v>33</v>
      </c>
      <c r="T392" s="71">
        <v>51</v>
      </c>
      <c r="U392" s="71">
        <v>39</v>
      </c>
      <c r="V392" s="71">
        <v>39</v>
      </c>
      <c r="W392" s="71">
        <v>2</v>
      </c>
      <c r="X392" s="71">
        <v>33</v>
      </c>
      <c r="Y392" s="71">
        <v>182</v>
      </c>
      <c r="Z392" s="71">
        <v>153</v>
      </c>
      <c r="AA392" s="71">
        <v>81</v>
      </c>
      <c r="AB392" s="71">
        <v>45</v>
      </c>
      <c r="AC392">
        <v>21</v>
      </c>
      <c r="AD392">
        <v>11</v>
      </c>
      <c r="AE392">
        <v>5</v>
      </c>
      <c r="AF392">
        <v>0</v>
      </c>
      <c r="AG392" s="71">
        <v>0</v>
      </c>
      <c r="AH392" s="71">
        <v>0</v>
      </c>
      <c r="AI392" s="71">
        <v>0</v>
      </c>
      <c r="AJ392" s="71">
        <v>0</v>
      </c>
      <c r="AK392" s="71">
        <v>0</v>
      </c>
      <c r="AL392" s="71">
        <v>0</v>
      </c>
      <c r="AM392" s="71">
        <v>0</v>
      </c>
      <c r="AN392" s="71">
        <v>0</v>
      </c>
      <c r="AO392" s="71">
        <v>0</v>
      </c>
      <c r="AP392" s="71">
        <v>0</v>
      </c>
      <c r="AQ392" s="71">
        <v>0</v>
      </c>
      <c r="AR392" s="71">
        <v>0</v>
      </c>
      <c r="AS392" s="71">
        <v>0</v>
      </c>
      <c r="AT392" s="71">
        <v>0</v>
      </c>
      <c r="AU392" s="71">
        <v>0</v>
      </c>
      <c r="AV392" s="71">
        <v>0</v>
      </c>
      <c r="AW392" s="71">
        <v>0</v>
      </c>
      <c r="AX392" s="71">
        <v>0</v>
      </c>
      <c r="AY392" s="71">
        <v>0</v>
      </c>
      <c r="AZ392" s="71">
        <v>0</v>
      </c>
      <c r="BA392" s="71">
        <v>0</v>
      </c>
      <c r="BB392" s="71">
        <v>0</v>
      </c>
      <c r="BC392" s="71">
        <v>0</v>
      </c>
    </row>
    <row r="393" spans="1:55" x14ac:dyDescent="0.25">
      <c r="A393" t="s">
        <v>37</v>
      </c>
      <c r="B393" s="71" t="s">
        <v>544</v>
      </c>
      <c r="C393" s="71" t="s">
        <v>156</v>
      </c>
      <c r="D393" s="71" t="s">
        <v>155</v>
      </c>
      <c r="E393" s="24">
        <v>45474</v>
      </c>
      <c r="F393" s="71" t="s">
        <v>491</v>
      </c>
      <c r="G393" s="71">
        <v>0</v>
      </c>
      <c r="H393" s="71">
        <v>0</v>
      </c>
      <c r="I393" s="71">
        <v>0</v>
      </c>
      <c r="J393" s="71">
        <v>0</v>
      </c>
      <c r="K393" s="71">
        <v>0</v>
      </c>
      <c r="L393" s="71">
        <v>0</v>
      </c>
      <c r="M393" s="71">
        <v>0</v>
      </c>
      <c r="N393">
        <v>0</v>
      </c>
      <c r="O393" s="71">
        <v>0</v>
      </c>
      <c r="P393" s="71">
        <v>0</v>
      </c>
      <c r="Q393" s="71">
        <v>0</v>
      </c>
      <c r="R393" s="71">
        <v>0</v>
      </c>
      <c r="S393" s="71">
        <v>0</v>
      </c>
      <c r="T393" s="71">
        <v>0</v>
      </c>
      <c r="U393" s="71">
        <v>0</v>
      </c>
      <c r="V393" s="71">
        <v>0</v>
      </c>
      <c r="W393" s="71">
        <v>0</v>
      </c>
      <c r="X393" s="71">
        <v>0</v>
      </c>
      <c r="Y393" s="71">
        <v>0</v>
      </c>
      <c r="Z393" s="71">
        <v>0</v>
      </c>
      <c r="AA393" s="71">
        <v>0</v>
      </c>
      <c r="AB393" s="71">
        <v>0</v>
      </c>
      <c r="AC393">
        <v>0</v>
      </c>
      <c r="AD393">
        <v>0</v>
      </c>
      <c r="AE393">
        <v>0</v>
      </c>
      <c r="AF393">
        <v>0</v>
      </c>
      <c r="AG393" s="71">
        <v>0</v>
      </c>
      <c r="AH393" s="71">
        <v>0</v>
      </c>
      <c r="AI393" s="71">
        <v>0</v>
      </c>
      <c r="AJ393" s="71">
        <v>0</v>
      </c>
      <c r="AK393" s="71">
        <v>0</v>
      </c>
      <c r="AL393" s="71">
        <v>0</v>
      </c>
      <c r="AM393" s="71">
        <v>0</v>
      </c>
      <c r="AN393" s="71">
        <v>0</v>
      </c>
      <c r="AO393" s="71">
        <v>0</v>
      </c>
      <c r="AP393" s="71">
        <v>0</v>
      </c>
      <c r="AQ393" s="71">
        <v>0</v>
      </c>
      <c r="AR393" s="71">
        <v>0</v>
      </c>
      <c r="AS393" s="71">
        <v>0</v>
      </c>
      <c r="AT393" s="71">
        <v>0</v>
      </c>
      <c r="AU393" s="71">
        <v>0</v>
      </c>
      <c r="AV393" s="71">
        <v>0</v>
      </c>
      <c r="AW393" s="71">
        <v>0</v>
      </c>
      <c r="AX393" s="71">
        <v>0</v>
      </c>
      <c r="AY393" s="71">
        <v>0</v>
      </c>
      <c r="AZ393" s="71">
        <v>0</v>
      </c>
      <c r="BA393" s="71">
        <v>0</v>
      </c>
      <c r="BB393" s="71">
        <v>0</v>
      </c>
      <c r="BC393" s="71">
        <v>0</v>
      </c>
    </row>
    <row r="394" spans="1:55" x14ac:dyDescent="0.25">
      <c r="A394" t="s">
        <v>37</v>
      </c>
      <c r="B394" s="71" t="s">
        <v>544</v>
      </c>
      <c r="C394" s="71" t="s">
        <v>156</v>
      </c>
      <c r="D394" s="71" t="s">
        <v>155</v>
      </c>
      <c r="E394" s="24">
        <v>45505</v>
      </c>
      <c r="F394" s="71" t="s">
        <v>491</v>
      </c>
      <c r="G394" s="71">
        <v>0</v>
      </c>
      <c r="H394" s="71">
        <v>0</v>
      </c>
      <c r="I394" s="71">
        <v>0</v>
      </c>
      <c r="J394" s="71">
        <v>0</v>
      </c>
      <c r="K394" s="71">
        <v>0</v>
      </c>
      <c r="L394" s="71">
        <v>0</v>
      </c>
      <c r="M394" s="71">
        <v>0</v>
      </c>
      <c r="N394">
        <v>0</v>
      </c>
      <c r="O394" s="71">
        <v>0</v>
      </c>
      <c r="P394" s="71">
        <v>0</v>
      </c>
      <c r="Q394" s="71">
        <v>0</v>
      </c>
      <c r="R394" s="71">
        <v>0</v>
      </c>
      <c r="S394" s="71">
        <v>0</v>
      </c>
      <c r="T394" s="71">
        <v>0</v>
      </c>
      <c r="U394" s="71">
        <v>0</v>
      </c>
      <c r="V394" s="71">
        <v>0</v>
      </c>
      <c r="W394" s="71">
        <v>0</v>
      </c>
      <c r="X394" s="71">
        <v>0</v>
      </c>
      <c r="Y394" s="71">
        <v>0</v>
      </c>
      <c r="Z394" s="71">
        <v>0</v>
      </c>
      <c r="AA394" s="71">
        <v>0</v>
      </c>
      <c r="AB394" s="71">
        <v>0</v>
      </c>
      <c r="AC394">
        <v>0</v>
      </c>
      <c r="AD394">
        <v>0</v>
      </c>
      <c r="AE394">
        <v>0</v>
      </c>
      <c r="AF394">
        <v>0</v>
      </c>
      <c r="AG394" s="71">
        <v>0</v>
      </c>
      <c r="AH394" s="71">
        <v>0</v>
      </c>
      <c r="AI394" s="71">
        <v>0</v>
      </c>
      <c r="AJ394" s="71">
        <v>0</v>
      </c>
      <c r="AK394" s="71">
        <v>0</v>
      </c>
      <c r="AL394" s="71">
        <v>0</v>
      </c>
      <c r="AM394" s="71">
        <v>0</v>
      </c>
      <c r="AN394" s="71">
        <v>0</v>
      </c>
      <c r="AO394" s="71">
        <v>0</v>
      </c>
      <c r="AP394" s="71">
        <v>0</v>
      </c>
      <c r="AQ394" s="71">
        <v>0</v>
      </c>
      <c r="AR394" s="71">
        <v>0</v>
      </c>
      <c r="AS394" s="71">
        <v>0</v>
      </c>
      <c r="AT394" s="71">
        <v>0</v>
      </c>
      <c r="AU394" s="71">
        <v>0</v>
      </c>
      <c r="AV394" s="71">
        <v>0</v>
      </c>
      <c r="AW394" s="71">
        <v>0</v>
      </c>
      <c r="AX394" s="71">
        <v>0</v>
      </c>
      <c r="AY394" s="71">
        <v>0</v>
      </c>
      <c r="AZ394" s="71">
        <v>0</v>
      </c>
      <c r="BA394" s="71">
        <v>0</v>
      </c>
      <c r="BB394" s="71">
        <v>0</v>
      </c>
      <c r="BC394" s="71">
        <v>0</v>
      </c>
    </row>
    <row r="395" spans="1:55" x14ac:dyDescent="0.25">
      <c r="A395" t="s">
        <v>37</v>
      </c>
      <c r="B395" s="71" t="s">
        <v>544</v>
      </c>
      <c r="C395" s="71" t="s">
        <v>156</v>
      </c>
      <c r="D395" s="71" t="s">
        <v>155</v>
      </c>
      <c r="E395" s="24">
        <v>45536</v>
      </c>
      <c r="F395" s="71" t="s">
        <v>491</v>
      </c>
      <c r="G395" s="71">
        <v>0</v>
      </c>
      <c r="H395" s="71">
        <v>0</v>
      </c>
      <c r="I395" s="71">
        <v>0</v>
      </c>
      <c r="J395" s="71">
        <v>0</v>
      </c>
      <c r="K395" s="71">
        <v>0</v>
      </c>
      <c r="L395" s="71">
        <v>0</v>
      </c>
      <c r="M395" s="71">
        <v>0</v>
      </c>
      <c r="N395">
        <v>0</v>
      </c>
      <c r="O395" s="71">
        <v>0</v>
      </c>
      <c r="P395" s="71">
        <v>0</v>
      </c>
      <c r="Q395" s="71">
        <v>0</v>
      </c>
      <c r="R395" s="71">
        <v>0</v>
      </c>
      <c r="S395" s="71">
        <v>0</v>
      </c>
      <c r="T395" s="71">
        <v>0</v>
      </c>
      <c r="U395" s="71">
        <v>0</v>
      </c>
      <c r="V395" s="71">
        <v>0</v>
      </c>
      <c r="W395" s="71">
        <v>0</v>
      </c>
      <c r="X395" s="71">
        <v>0</v>
      </c>
      <c r="Y395" s="71">
        <v>0</v>
      </c>
      <c r="Z395" s="71">
        <v>0</v>
      </c>
      <c r="AA395" s="71">
        <v>0</v>
      </c>
      <c r="AB395" s="71">
        <v>0</v>
      </c>
      <c r="AC395">
        <v>0</v>
      </c>
      <c r="AD395">
        <v>0</v>
      </c>
      <c r="AE395">
        <v>0</v>
      </c>
      <c r="AF395">
        <v>0</v>
      </c>
      <c r="AG395" s="71">
        <v>0</v>
      </c>
      <c r="AH395" s="71">
        <v>0</v>
      </c>
      <c r="AI395" s="71">
        <v>0</v>
      </c>
      <c r="AJ395" s="71">
        <v>0</v>
      </c>
      <c r="AK395" s="71">
        <v>0</v>
      </c>
      <c r="AL395" s="71">
        <v>0</v>
      </c>
      <c r="AM395" s="71">
        <v>0</v>
      </c>
      <c r="AN395" s="71">
        <v>0</v>
      </c>
      <c r="AO395" s="71">
        <v>0</v>
      </c>
      <c r="AP395" s="71">
        <v>0</v>
      </c>
      <c r="AQ395" s="71">
        <v>0</v>
      </c>
      <c r="AR395" s="71">
        <v>0</v>
      </c>
      <c r="AS395" s="71">
        <v>0</v>
      </c>
      <c r="AT395" s="71">
        <v>0</v>
      </c>
      <c r="AU395" s="71">
        <v>0</v>
      </c>
      <c r="AV395" s="71">
        <v>0</v>
      </c>
      <c r="AW395" s="71">
        <v>0</v>
      </c>
      <c r="AX395" s="71">
        <v>0</v>
      </c>
      <c r="AY395" s="71">
        <v>0</v>
      </c>
      <c r="AZ395" s="71">
        <v>0</v>
      </c>
      <c r="BA395" s="71">
        <v>0</v>
      </c>
      <c r="BB395" s="71">
        <v>0</v>
      </c>
      <c r="BC395" s="71">
        <v>0</v>
      </c>
    </row>
    <row r="396" spans="1:55" x14ac:dyDescent="0.25">
      <c r="A396" t="s">
        <v>37</v>
      </c>
      <c r="B396" s="71" t="s">
        <v>544</v>
      </c>
      <c r="C396" s="71" t="s">
        <v>156</v>
      </c>
      <c r="D396" s="71" t="s">
        <v>155</v>
      </c>
      <c r="E396" s="24">
        <v>45566</v>
      </c>
      <c r="F396" s="71" t="s">
        <v>491</v>
      </c>
      <c r="G396" s="71">
        <v>0</v>
      </c>
      <c r="H396" s="71">
        <v>0</v>
      </c>
      <c r="I396" s="71">
        <v>0</v>
      </c>
      <c r="J396" s="71">
        <v>0</v>
      </c>
      <c r="K396" s="71">
        <v>0</v>
      </c>
      <c r="L396" s="71">
        <v>0</v>
      </c>
      <c r="M396" s="71">
        <v>0</v>
      </c>
      <c r="N396">
        <v>0</v>
      </c>
      <c r="O396" s="71">
        <v>0</v>
      </c>
      <c r="P396" s="71">
        <v>0</v>
      </c>
      <c r="Q396" s="71">
        <v>0</v>
      </c>
      <c r="R396" s="71">
        <v>0</v>
      </c>
      <c r="S396" s="71">
        <v>0</v>
      </c>
      <c r="T396" s="71">
        <v>0</v>
      </c>
      <c r="U396" s="71">
        <v>0</v>
      </c>
      <c r="V396" s="71">
        <v>0</v>
      </c>
      <c r="W396" s="71">
        <v>0</v>
      </c>
      <c r="X396" s="71">
        <v>0</v>
      </c>
      <c r="Y396" s="71">
        <v>0</v>
      </c>
      <c r="Z396" s="71">
        <v>0</v>
      </c>
      <c r="AA396" s="71">
        <v>0</v>
      </c>
      <c r="AB396" s="71">
        <v>0</v>
      </c>
      <c r="AC396">
        <v>0</v>
      </c>
      <c r="AD396">
        <v>0</v>
      </c>
      <c r="AE396">
        <v>0</v>
      </c>
      <c r="AF396">
        <v>0</v>
      </c>
      <c r="AG396" s="71">
        <v>0</v>
      </c>
      <c r="AH396" s="71">
        <v>0</v>
      </c>
      <c r="AI396" s="71">
        <v>0</v>
      </c>
      <c r="AJ396" s="71">
        <v>0</v>
      </c>
      <c r="AK396" s="71">
        <v>0</v>
      </c>
      <c r="AL396" s="71">
        <v>0</v>
      </c>
      <c r="AM396" s="71">
        <v>0</v>
      </c>
      <c r="AN396" s="71">
        <v>0</v>
      </c>
      <c r="AO396" s="71">
        <v>0</v>
      </c>
      <c r="AP396" s="71">
        <v>0</v>
      </c>
      <c r="AQ396" s="71">
        <v>0</v>
      </c>
      <c r="AR396" s="71">
        <v>0</v>
      </c>
      <c r="AS396" s="71">
        <v>0</v>
      </c>
      <c r="AT396" s="71">
        <v>0</v>
      </c>
      <c r="AU396" s="71">
        <v>0</v>
      </c>
      <c r="AV396" s="71">
        <v>0</v>
      </c>
      <c r="AW396" s="71">
        <v>0</v>
      </c>
      <c r="AX396" s="71">
        <v>0</v>
      </c>
      <c r="AY396" s="71">
        <v>0</v>
      </c>
      <c r="AZ396" s="71">
        <v>0</v>
      </c>
      <c r="BA396" s="71">
        <v>0</v>
      </c>
      <c r="BB396" s="71">
        <v>0</v>
      </c>
      <c r="BC396" s="71">
        <v>0</v>
      </c>
    </row>
    <row r="397" spans="1:55" x14ac:dyDescent="0.25">
      <c r="A397" t="s">
        <v>37</v>
      </c>
      <c r="B397" s="71" t="s">
        <v>544</v>
      </c>
      <c r="C397" s="71" t="s">
        <v>144</v>
      </c>
      <c r="D397" s="71" t="s">
        <v>143</v>
      </c>
      <c r="E397" s="24">
        <v>45413</v>
      </c>
      <c r="F397" s="71" t="s">
        <v>492</v>
      </c>
      <c r="G397" s="71">
        <v>701</v>
      </c>
      <c r="H397" s="71">
        <v>49</v>
      </c>
      <c r="I397" s="71">
        <v>21</v>
      </c>
      <c r="J397" s="71">
        <v>529</v>
      </c>
      <c r="K397" s="71">
        <v>255</v>
      </c>
      <c r="L397" s="71">
        <v>33</v>
      </c>
      <c r="M397" s="71">
        <v>34</v>
      </c>
      <c r="N397">
        <v>2</v>
      </c>
      <c r="O397" s="71">
        <v>75</v>
      </c>
      <c r="P397" s="71">
        <v>97</v>
      </c>
      <c r="Q397" s="71">
        <v>36</v>
      </c>
      <c r="R397" s="71">
        <v>655</v>
      </c>
      <c r="S397" s="71">
        <v>43</v>
      </c>
      <c r="T397" s="71">
        <v>69</v>
      </c>
      <c r="U397" s="71">
        <v>50</v>
      </c>
      <c r="V397" s="71">
        <v>116</v>
      </c>
      <c r="W397" s="71">
        <v>0</v>
      </c>
      <c r="X397" s="71">
        <v>60</v>
      </c>
      <c r="Y397" s="71">
        <v>701</v>
      </c>
      <c r="Z397" s="71">
        <v>529</v>
      </c>
      <c r="AA397" s="71">
        <v>325</v>
      </c>
      <c r="AB397" s="71">
        <v>102</v>
      </c>
      <c r="AC397">
        <v>66</v>
      </c>
      <c r="AD397">
        <v>22</v>
      </c>
      <c r="AE397">
        <v>25</v>
      </c>
      <c r="AF397">
        <v>0</v>
      </c>
      <c r="AG397" s="71">
        <v>0</v>
      </c>
      <c r="AH397" s="71">
        <v>0</v>
      </c>
      <c r="AI397" s="71">
        <v>0</v>
      </c>
      <c r="AJ397" s="71">
        <v>0</v>
      </c>
      <c r="AK397" s="71">
        <v>0</v>
      </c>
      <c r="AL397" s="71">
        <v>0</v>
      </c>
      <c r="AM397" s="71">
        <v>0</v>
      </c>
      <c r="AN397" s="71">
        <v>0</v>
      </c>
      <c r="AO397" s="71">
        <v>0</v>
      </c>
      <c r="AP397" s="71">
        <v>0</v>
      </c>
      <c r="AQ397" s="71">
        <v>0</v>
      </c>
      <c r="AR397" s="71">
        <v>0</v>
      </c>
      <c r="AS397" s="71">
        <v>0</v>
      </c>
      <c r="AT397" s="71">
        <v>0</v>
      </c>
      <c r="AU397" s="71">
        <v>0</v>
      </c>
      <c r="AV397" s="71">
        <v>0</v>
      </c>
      <c r="AW397" s="71">
        <v>0</v>
      </c>
      <c r="AX397" s="71">
        <v>0</v>
      </c>
      <c r="AY397" s="71">
        <v>0</v>
      </c>
      <c r="AZ397" s="71">
        <v>0</v>
      </c>
      <c r="BA397" s="71">
        <v>0</v>
      </c>
      <c r="BB397" s="71">
        <v>0</v>
      </c>
      <c r="BC397" s="71">
        <v>0</v>
      </c>
    </row>
    <row r="398" spans="1:55" x14ac:dyDescent="0.25">
      <c r="A398" t="s">
        <v>37</v>
      </c>
      <c r="B398" s="71" t="s">
        <v>544</v>
      </c>
      <c r="C398" s="71" t="s">
        <v>144</v>
      </c>
      <c r="D398" s="71" t="s">
        <v>143</v>
      </c>
      <c r="E398" s="24">
        <v>45444</v>
      </c>
      <c r="F398" s="71" t="s">
        <v>492</v>
      </c>
      <c r="G398" s="71">
        <v>701</v>
      </c>
      <c r="H398" s="71">
        <v>158</v>
      </c>
      <c r="I398" s="71">
        <v>34</v>
      </c>
      <c r="J398" s="71">
        <v>528</v>
      </c>
      <c r="K398" s="71">
        <v>254</v>
      </c>
      <c r="L398" s="71">
        <v>60</v>
      </c>
      <c r="M398" s="71">
        <v>36</v>
      </c>
      <c r="N398">
        <v>1</v>
      </c>
      <c r="O398" s="71">
        <v>223</v>
      </c>
      <c r="P398" s="71">
        <v>175</v>
      </c>
      <c r="Q398" s="71">
        <v>120</v>
      </c>
      <c r="R398" s="71">
        <v>661</v>
      </c>
      <c r="S398" s="71">
        <v>100</v>
      </c>
      <c r="T398" s="71">
        <v>212</v>
      </c>
      <c r="U398" s="71">
        <v>179</v>
      </c>
      <c r="V398" s="71">
        <v>196</v>
      </c>
      <c r="W398" s="71">
        <v>36</v>
      </c>
      <c r="X398" s="71">
        <v>103</v>
      </c>
      <c r="Y398" s="71">
        <v>701</v>
      </c>
      <c r="Z398" s="71">
        <v>528</v>
      </c>
      <c r="AA398" s="71">
        <v>324</v>
      </c>
      <c r="AB398" s="71">
        <v>164</v>
      </c>
      <c r="AC398">
        <v>67</v>
      </c>
      <c r="AD398">
        <v>37</v>
      </c>
      <c r="AE398">
        <v>22</v>
      </c>
      <c r="AF398">
        <v>0</v>
      </c>
      <c r="AG398" s="71">
        <v>0</v>
      </c>
      <c r="AH398" s="71">
        <v>0</v>
      </c>
      <c r="AI398" s="71">
        <v>0</v>
      </c>
      <c r="AJ398" s="71">
        <v>0</v>
      </c>
      <c r="AK398" s="71">
        <v>0</v>
      </c>
      <c r="AL398" s="71">
        <v>0</v>
      </c>
      <c r="AM398" s="71">
        <v>0</v>
      </c>
      <c r="AN398" s="71">
        <v>0</v>
      </c>
      <c r="AO398" s="71">
        <v>0</v>
      </c>
      <c r="AP398" s="71">
        <v>0</v>
      </c>
      <c r="AQ398" s="71">
        <v>0</v>
      </c>
      <c r="AR398" s="71">
        <v>0</v>
      </c>
      <c r="AS398" s="71">
        <v>0</v>
      </c>
      <c r="AT398" s="71">
        <v>0</v>
      </c>
      <c r="AU398" s="71">
        <v>0</v>
      </c>
      <c r="AV398" s="71">
        <v>0</v>
      </c>
      <c r="AW398" s="71">
        <v>0</v>
      </c>
      <c r="AX398" s="71">
        <v>0</v>
      </c>
      <c r="AY398" s="71">
        <v>0</v>
      </c>
      <c r="AZ398" s="71">
        <v>0</v>
      </c>
      <c r="BA398" s="71">
        <v>0</v>
      </c>
      <c r="BB398" s="71">
        <v>0</v>
      </c>
      <c r="BC398" s="71">
        <v>0</v>
      </c>
    </row>
    <row r="399" spans="1:55" x14ac:dyDescent="0.25">
      <c r="A399" t="s">
        <v>37</v>
      </c>
      <c r="B399" s="71" t="s">
        <v>544</v>
      </c>
      <c r="C399" s="71" t="s">
        <v>144</v>
      </c>
      <c r="D399" s="71" t="s">
        <v>143</v>
      </c>
      <c r="E399" s="24">
        <v>45474</v>
      </c>
      <c r="F399" s="71" t="s">
        <v>492</v>
      </c>
      <c r="G399" s="71">
        <v>703</v>
      </c>
      <c r="H399" s="71">
        <v>249</v>
      </c>
      <c r="I399" s="71">
        <v>50</v>
      </c>
      <c r="J399" s="71">
        <v>531</v>
      </c>
      <c r="K399" s="71">
        <v>250</v>
      </c>
      <c r="L399" s="71">
        <v>115</v>
      </c>
      <c r="M399" s="71">
        <v>40</v>
      </c>
      <c r="N399">
        <v>5</v>
      </c>
      <c r="O399" s="71">
        <v>337</v>
      </c>
      <c r="P399" s="71">
        <v>215</v>
      </c>
      <c r="Q399" s="71">
        <v>166</v>
      </c>
      <c r="R399" s="71">
        <v>665</v>
      </c>
      <c r="S399" s="71">
        <v>162</v>
      </c>
      <c r="T399" s="71">
        <v>327</v>
      </c>
      <c r="U399" s="71">
        <v>272</v>
      </c>
      <c r="V399" s="71">
        <v>302</v>
      </c>
      <c r="W399" s="71">
        <v>69</v>
      </c>
      <c r="X399" s="71">
        <v>131</v>
      </c>
      <c r="Y399" s="71">
        <v>703</v>
      </c>
      <c r="Z399" s="71">
        <v>531</v>
      </c>
      <c r="AA399" s="71">
        <v>325</v>
      </c>
      <c r="AB399" s="71">
        <v>213</v>
      </c>
      <c r="AC399">
        <v>67</v>
      </c>
      <c r="AD399">
        <v>46</v>
      </c>
      <c r="AE399">
        <v>24</v>
      </c>
      <c r="AF399">
        <v>0</v>
      </c>
      <c r="AG399" s="71">
        <v>0</v>
      </c>
      <c r="AH399" s="71">
        <v>0</v>
      </c>
      <c r="AI399" s="71">
        <v>0</v>
      </c>
      <c r="AJ399" s="71">
        <v>0</v>
      </c>
      <c r="AK399" s="71">
        <v>0</v>
      </c>
      <c r="AL399" s="71">
        <v>0</v>
      </c>
      <c r="AM399" s="71">
        <v>0</v>
      </c>
      <c r="AN399" s="71">
        <v>0</v>
      </c>
      <c r="AO399" s="71">
        <v>0</v>
      </c>
      <c r="AP399" s="71">
        <v>0</v>
      </c>
      <c r="AQ399" s="71">
        <v>0</v>
      </c>
      <c r="AR399" s="71">
        <v>0</v>
      </c>
      <c r="AS399" s="71">
        <v>0</v>
      </c>
      <c r="AT399" s="71">
        <v>0</v>
      </c>
      <c r="AU399" s="71">
        <v>0</v>
      </c>
      <c r="AV399" s="71">
        <v>0</v>
      </c>
      <c r="AW399" s="71">
        <v>0</v>
      </c>
      <c r="AX399" s="71">
        <v>0</v>
      </c>
      <c r="AY399" s="71">
        <v>0</v>
      </c>
      <c r="AZ399" s="71">
        <v>0</v>
      </c>
      <c r="BA399" s="71">
        <v>0</v>
      </c>
      <c r="BB399" s="71">
        <v>0</v>
      </c>
      <c r="BC399" s="71">
        <v>0</v>
      </c>
    </row>
    <row r="400" spans="1:55" x14ac:dyDescent="0.25">
      <c r="A400" t="s">
        <v>37</v>
      </c>
      <c r="B400" s="71" t="s">
        <v>544</v>
      </c>
      <c r="C400" s="71" t="s">
        <v>144</v>
      </c>
      <c r="D400" s="71" t="s">
        <v>143</v>
      </c>
      <c r="E400" s="24">
        <v>45505</v>
      </c>
      <c r="F400" s="71" t="s">
        <v>492</v>
      </c>
      <c r="G400" s="71">
        <v>708</v>
      </c>
      <c r="H400" s="71">
        <v>303</v>
      </c>
      <c r="I400" s="71">
        <v>61</v>
      </c>
      <c r="J400" s="71">
        <v>539</v>
      </c>
      <c r="K400" s="71">
        <v>254</v>
      </c>
      <c r="L400" s="71">
        <v>152</v>
      </c>
      <c r="M400" s="71">
        <v>40</v>
      </c>
      <c r="N400">
        <v>7</v>
      </c>
      <c r="O400" s="71">
        <v>408</v>
      </c>
      <c r="P400" s="71">
        <v>294</v>
      </c>
      <c r="Q400" s="71">
        <v>216</v>
      </c>
      <c r="R400" s="71">
        <v>684</v>
      </c>
      <c r="S400" s="71">
        <v>227</v>
      </c>
      <c r="T400" s="71">
        <v>402</v>
      </c>
      <c r="U400" s="71">
        <v>330</v>
      </c>
      <c r="V400" s="71">
        <v>398</v>
      </c>
      <c r="W400" s="71">
        <v>114</v>
      </c>
      <c r="X400" s="71">
        <v>150</v>
      </c>
      <c r="Y400" s="71">
        <v>708</v>
      </c>
      <c r="Z400" s="71">
        <v>539</v>
      </c>
      <c r="AA400" s="71">
        <v>329</v>
      </c>
      <c r="AB400" s="71">
        <v>223</v>
      </c>
      <c r="AC400">
        <v>67</v>
      </c>
      <c r="AD400">
        <v>48</v>
      </c>
      <c r="AE400">
        <v>24</v>
      </c>
      <c r="AF400">
        <v>0</v>
      </c>
      <c r="AG400" s="71">
        <v>0</v>
      </c>
      <c r="AH400" s="71">
        <v>0</v>
      </c>
      <c r="AI400" s="71">
        <v>0</v>
      </c>
      <c r="AJ400" s="71">
        <v>0</v>
      </c>
      <c r="AK400" s="71">
        <v>0</v>
      </c>
      <c r="AL400" s="71">
        <v>0</v>
      </c>
      <c r="AM400" s="71">
        <v>0</v>
      </c>
      <c r="AN400" s="71">
        <v>0</v>
      </c>
      <c r="AO400" s="71">
        <v>0</v>
      </c>
      <c r="AP400" s="71">
        <v>0</v>
      </c>
      <c r="AQ400" s="71">
        <v>0</v>
      </c>
      <c r="AR400" s="71">
        <v>0</v>
      </c>
      <c r="AS400" s="71">
        <v>0</v>
      </c>
      <c r="AT400" s="71">
        <v>0</v>
      </c>
      <c r="AU400" s="71">
        <v>0</v>
      </c>
      <c r="AV400" s="71">
        <v>0</v>
      </c>
      <c r="AW400" s="71">
        <v>0</v>
      </c>
      <c r="AX400" s="71">
        <v>0</v>
      </c>
      <c r="AY400" s="71">
        <v>0</v>
      </c>
      <c r="AZ400" s="71">
        <v>0</v>
      </c>
      <c r="BA400" s="71">
        <v>0</v>
      </c>
      <c r="BB400" s="71">
        <v>0</v>
      </c>
      <c r="BC400" s="71">
        <v>0</v>
      </c>
    </row>
    <row r="401" spans="1:55" x14ac:dyDescent="0.25">
      <c r="A401" t="s">
        <v>37</v>
      </c>
      <c r="B401" s="71" t="s">
        <v>544</v>
      </c>
      <c r="C401" s="71" t="s">
        <v>144</v>
      </c>
      <c r="D401" s="71" t="s">
        <v>143</v>
      </c>
      <c r="E401" s="24">
        <v>45536</v>
      </c>
      <c r="F401" s="71" t="s">
        <v>492</v>
      </c>
      <c r="G401" s="71">
        <v>712</v>
      </c>
      <c r="H401" s="71">
        <v>348</v>
      </c>
      <c r="I401" s="71">
        <v>75</v>
      </c>
      <c r="J401" s="71">
        <v>544</v>
      </c>
      <c r="K401" s="71">
        <v>257</v>
      </c>
      <c r="L401" s="71">
        <v>162</v>
      </c>
      <c r="M401" s="71">
        <v>40</v>
      </c>
      <c r="N401">
        <v>7</v>
      </c>
      <c r="O401" s="71">
        <v>463</v>
      </c>
      <c r="P401" s="71">
        <v>348</v>
      </c>
      <c r="Q401" s="71">
        <v>264</v>
      </c>
      <c r="R401" s="71">
        <v>689</v>
      </c>
      <c r="S401" s="71">
        <v>284</v>
      </c>
      <c r="T401" s="71">
        <v>460</v>
      </c>
      <c r="U401" s="71">
        <v>387</v>
      </c>
      <c r="V401" s="71">
        <v>449</v>
      </c>
      <c r="W401" s="71">
        <v>155</v>
      </c>
      <c r="X401" s="71">
        <v>252</v>
      </c>
      <c r="Y401" s="71">
        <v>712</v>
      </c>
      <c r="Z401" s="71">
        <v>544</v>
      </c>
      <c r="AA401" s="71">
        <v>332</v>
      </c>
      <c r="AB401" s="71">
        <v>228</v>
      </c>
      <c r="AC401">
        <v>66</v>
      </c>
      <c r="AD401">
        <v>47</v>
      </c>
      <c r="AE401">
        <v>26</v>
      </c>
      <c r="AF401">
        <v>0</v>
      </c>
      <c r="AG401" s="71">
        <v>0</v>
      </c>
      <c r="AH401" s="71">
        <v>0</v>
      </c>
      <c r="AI401" s="71">
        <v>0</v>
      </c>
      <c r="AJ401" s="71">
        <v>0</v>
      </c>
      <c r="AK401" s="71">
        <v>0</v>
      </c>
      <c r="AL401" s="71">
        <v>0</v>
      </c>
      <c r="AM401" s="71">
        <v>0</v>
      </c>
      <c r="AN401" s="71">
        <v>0</v>
      </c>
      <c r="AO401" s="71">
        <v>0</v>
      </c>
      <c r="AP401" s="71">
        <v>0</v>
      </c>
      <c r="AQ401" s="71">
        <v>0</v>
      </c>
      <c r="AR401" s="71">
        <v>0</v>
      </c>
      <c r="AS401" s="71">
        <v>0</v>
      </c>
      <c r="AT401" s="71">
        <v>0</v>
      </c>
      <c r="AU401" s="71">
        <v>0</v>
      </c>
      <c r="AV401" s="71">
        <v>0</v>
      </c>
      <c r="AW401" s="71">
        <v>0</v>
      </c>
      <c r="AX401" s="71">
        <v>0</v>
      </c>
      <c r="AY401" s="71">
        <v>0</v>
      </c>
      <c r="AZ401" s="71">
        <v>0</v>
      </c>
      <c r="BA401" s="71">
        <v>0</v>
      </c>
      <c r="BB401" s="71">
        <v>0</v>
      </c>
      <c r="BC401" s="71">
        <v>0</v>
      </c>
    </row>
    <row r="402" spans="1:55" x14ac:dyDescent="0.25">
      <c r="A402" t="s">
        <v>37</v>
      </c>
      <c r="B402" s="71" t="s">
        <v>544</v>
      </c>
      <c r="C402" s="71" t="s">
        <v>144</v>
      </c>
      <c r="D402" s="71" t="s">
        <v>143</v>
      </c>
      <c r="E402" s="24">
        <v>45566</v>
      </c>
      <c r="F402" s="71" t="s">
        <v>492</v>
      </c>
      <c r="G402" s="71">
        <v>721</v>
      </c>
      <c r="H402" s="71">
        <v>378</v>
      </c>
      <c r="I402" s="71">
        <v>71</v>
      </c>
      <c r="J402" s="71">
        <v>547</v>
      </c>
      <c r="K402" s="71">
        <v>260</v>
      </c>
      <c r="L402" s="71">
        <v>167</v>
      </c>
      <c r="M402" s="71">
        <v>39</v>
      </c>
      <c r="N402">
        <v>8</v>
      </c>
      <c r="O402" s="71">
        <v>515</v>
      </c>
      <c r="P402" s="71">
        <v>398</v>
      </c>
      <c r="Q402" s="71">
        <v>337</v>
      </c>
      <c r="R402" s="71">
        <v>703</v>
      </c>
      <c r="S402" s="71">
        <v>343</v>
      </c>
      <c r="T402" s="71">
        <v>507</v>
      </c>
      <c r="U402" s="71">
        <v>438</v>
      </c>
      <c r="V402" s="71">
        <v>491</v>
      </c>
      <c r="W402" s="71">
        <v>222</v>
      </c>
      <c r="X402" s="71">
        <v>304</v>
      </c>
      <c r="Y402" s="71">
        <v>721</v>
      </c>
      <c r="Z402" s="71">
        <v>547</v>
      </c>
      <c r="AA402" s="71">
        <v>335</v>
      </c>
      <c r="AB402" s="71">
        <v>237</v>
      </c>
      <c r="AC402">
        <v>64</v>
      </c>
      <c r="AD402">
        <v>47</v>
      </c>
      <c r="AE402">
        <v>26</v>
      </c>
      <c r="AF402">
        <v>0</v>
      </c>
      <c r="AG402" s="71">
        <v>0</v>
      </c>
      <c r="AH402" s="71">
        <v>0</v>
      </c>
      <c r="AI402" s="71">
        <v>0</v>
      </c>
      <c r="AJ402" s="71">
        <v>0</v>
      </c>
      <c r="AK402" s="71">
        <v>0</v>
      </c>
      <c r="AL402" s="71">
        <v>0</v>
      </c>
      <c r="AM402" s="71">
        <v>0</v>
      </c>
      <c r="AN402" s="71">
        <v>0</v>
      </c>
      <c r="AO402" s="71">
        <v>0</v>
      </c>
      <c r="AP402" s="71">
        <v>0</v>
      </c>
      <c r="AQ402" s="71">
        <v>0</v>
      </c>
      <c r="AR402" s="71">
        <v>0</v>
      </c>
      <c r="AS402" s="71">
        <v>0</v>
      </c>
      <c r="AT402" s="71">
        <v>0</v>
      </c>
      <c r="AU402" s="71">
        <v>0</v>
      </c>
      <c r="AV402" s="71">
        <v>0</v>
      </c>
      <c r="AW402" s="71">
        <v>0</v>
      </c>
      <c r="AX402" s="71">
        <v>0</v>
      </c>
      <c r="AY402" s="71">
        <v>0</v>
      </c>
      <c r="AZ402" s="71">
        <v>0</v>
      </c>
      <c r="BA402" s="71">
        <v>0</v>
      </c>
      <c r="BB402" s="71">
        <v>0</v>
      </c>
      <c r="BC402" s="71">
        <v>0</v>
      </c>
    </row>
    <row r="403" spans="1:55" x14ac:dyDescent="0.25">
      <c r="A403" t="s">
        <v>37</v>
      </c>
      <c r="B403" s="71" t="s">
        <v>545</v>
      </c>
      <c r="C403" s="71" t="s">
        <v>186</v>
      </c>
      <c r="D403" s="71" t="s">
        <v>185</v>
      </c>
      <c r="E403" s="24">
        <v>45413</v>
      </c>
      <c r="F403" s="71" t="s">
        <v>477</v>
      </c>
      <c r="G403" s="71">
        <v>341</v>
      </c>
      <c r="H403" s="71">
        <v>45</v>
      </c>
      <c r="I403" s="71">
        <v>30</v>
      </c>
      <c r="J403" s="71">
        <v>244</v>
      </c>
      <c r="K403" s="71">
        <v>112</v>
      </c>
      <c r="L403" s="71">
        <v>14</v>
      </c>
      <c r="M403" s="71">
        <v>30</v>
      </c>
      <c r="N403">
        <v>1</v>
      </c>
      <c r="O403" s="71">
        <v>54</v>
      </c>
      <c r="P403" s="71">
        <v>48</v>
      </c>
      <c r="Q403" s="71">
        <v>44</v>
      </c>
      <c r="R403" s="71">
        <v>331</v>
      </c>
      <c r="S403" s="71">
        <v>56</v>
      </c>
      <c r="T403" s="71">
        <v>56</v>
      </c>
      <c r="U403" s="71">
        <v>39</v>
      </c>
      <c r="V403" s="71">
        <v>54</v>
      </c>
      <c r="W403" s="71">
        <v>12</v>
      </c>
      <c r="X403" s="71">
        <v>28</v>
      </c>
      <c r="Y403" s="71">
        <v>341</v>
      </c>
      <c r="Z403" s="71">
        <v>244</v>
      </c>
      <c r="AA403" s="71">
        <v>130</v>
      </c>
      <c r="AB403" s="71">
        <v>59</v>
      </c>
      <c r="AC403">
        <v>30</v>
      </c>
      <c r="AD403">
        <v>12</v>
      </c>
      <c r="AE403">
        <v>11</v>
      </c>
      <c r="AF403">
        <v>0</v>
      </c>
      <c r="AG403" s="71">
        <v>0</v>
      </c>
      <c r="AH403" s="71">
        <v>0</v>
      </c>
      <c r="AI403" s="71">
        <v>0</v>
      </c>
      <c r="AJ403" s="71">
        <v>0</v>
      </c>
      <c r="AK403" s="71">
        <v>0</v>
      </c>
      <c r="AL403" s="71">
        <v>0</v>
      </c>
      <c r="AM403" s="71">
        <v>0</v>
      </c>
      <c r="AN403" s="71">
        <v>0</v>
      </c>
      <c r="AO403" s="71">
        <v>0</v>
      </c>
      <c r="AP403" s="71">
        <v>0</v>
      </c>
      <c r="AQ403" s="71">
        <v>0</v>
      </c>
      <c r="AR403" s="71">
        <v>0</v>
      </c>
      <c r="AS403" s="71">
        <v>0</v>
      </c>
      <c r="AT403" s="71">
        <v>0</v>
      </c>
      <c r="AU403" s="71">
        <v>0</v>
      </c>
      <c r="AV403" s="71">
        <v>0</v>
      </c>
      <c r="AW403" s="71">
        <v>0</v>
      </c>
      <c r="AX403" s="71">
        <v>0</v>
      </c>
      <c r="AY403" s="71">
        <v>0</v>
      </c>
      <c r="AZ403" s="71">
        <v>0</v>
      </c>
      <c r="BA403" s="71">
        <v>0</v>
      </c>
      <c r="BB403" s="71">
        <v>0</v>
      </c>
      <c r="BC403" s="71">
        <v>0</v>
      </c>
    </row>
    <row r="404" spans="1:55" x14ac:dyDescent="0.25">
      <c r="A404" t="s">
        <v>37</v>
      </c>
      <c r="B404" s="71" t="s">
        <v>545</v>
      </c>
      <c r="C404" s="71" t="s">
        <v>186</v>
      </c>
      <c r="D404" s="71" t="s">
        <v>185</v>
      </c>
      <c r="E404" s="24">
        <v>45444</v>
      </c>
      <c r="F404" s="71" t="s">
        <v>477</v>
      </c>
      <c r="G404" s="71">
        <v>335</v>
      </c>
      <c r="H404" s="71">
        <v>77</v>
      </c>
      <c r="I404" s="71">
        <v>54</v>
      </c>
      <c r="J404" s="71">
        <v>240</v>
      </c>
      <c r="K404" s="71">
        <v>112</v>
      </c>
      <c r="L404" s="71">
        <v>27</v>
      </c>
      <c r="M404" s="71">
        <v>29</v>
      </c>
      <c r="N404">
        <v>2</v>
      </c>
      <c r="O404" s="71">
        <v>96</v>
      </c>
      <c r="P404" s="71">
        <v>105</v>
      </c>
      <c r="Q404" s="71">
        <v>84</v>
      </c>
      <c r="R404" s="71">
        <v>326</v>
      </c>
      <c r="S404" s="71">
        <v>97</v>
      </c>
      <c r="T404" s="71">
        <v>105</v>
      </c>
      <c r="U404" s="71">
        <v>81</v>
      </c>
      <c r="V404" s="71">
        <v>133</v>
      </c>
      <c r="W404" s="71">
        <v>34</v>
      </c>
      <c r="X404" s="71">
        <v>42</v>
      </c>
      <c r="Y404" s="71">
        <v>335</v>
      </c>
      <c r="Z404" s="71">
        <v>240</v>
      </c>
      <c r="AA404" s="71">
        <v>129</v>
      </c>
      <c r="AB404" s="71">
        <v>81</v>
      </c>
      <c r="AC404">
        <v>28</v>
      </c>
      <c r="AD404">
        <v>13</v>
      </c>
      <c r="AE404">
        <v>10</v>
      </c>
      <c r="AF404">
        <v>0</v>
      </c>
      <c r="AG404" s="71">
        <v>0</v>
      </c>
      <c r="AH404" s="71">
        <v>0</v>
      </c>
      <c r="AI404" s="71">
        <v>0</v>
      </c>
      <c r="AJ404" s="71">
        <v>0</v>
      </c>
      <c r="AK404" s="71">
        <v>0</v>
      </c>
      <c r="AL404" s="71">
        <v>0</v>
      </c>
      <c r="AM404" s="71">
        <v>0</v>
      </c>
      <c r="AN404" s="71">
        <v>0</v>
      </c>
      <c r="AO404" s="71">
        <v>0</v>
      </c>
      <c r="AP404" s="71">
        <v>0</v>
      </c>
      <c r="AQ404" s="71">
        <v>0</v>
      </c>
      <c r="AR404" s="71">
        <v>0</v>
      </c>
      <c r="AS404" s="71">
        <v>0</v>
      </c>
      <c r="AT404" s="71">
        <v>0</v>
      </c>
      <c r="AU404" s="71">
        <v>0</v>
      </c>
      <c r="AV404" s="71">
        <v>0</v>
      </c>
      <c r="AW404" s="71">
        <v>0</v>
      </c>
      <c r="AX404" s="71">
        <v>0</v>
      </c>
      <c r="AY404" s="71">
        <v>0</v>
      </c>
      <c r="AZ404" s="71">
        <v>0</v>
      </c>
      <c r="BA404" s="71">
        <v>0</v>
      </c>
      <c r="BB404" s="71">
        <v>0</v>
      </c>
      <c r="BC404" s="71">
        <v>0</v>
      </c>
    </row>
    <row r="405" spans="1:55" x14ac:dyDescent="0.25">
      <c r="A405" t="s">
        <v>37</v>
      </c>
      <c r="B405" s="71" t="s">
        <v>545</v>
      </c>
      <c r="C405" s="71" t="s">
        <v>186</v>
      </c>
      <c r="D405" s="71" t="s">
        <v>185</v>
      </c>
      <c r="E405" s="24">
        <v>45474</v>
      </c>
      <c r="F405" s="71" t="s">
        <v>477</v>
      </c>
      <c r="G405" s="71">
        <v>339</v>
      </c>
      <c r="H405" s="71">
        <v>115</v>
      </c>
      <c r="I405" s="71">
        <v>81</v>
      </c>
      <c r="J405" s="71">
        <v>243</v>
      </c>
      <c r="K405" s="71">
        <v>114</v>
      </c>
      <c r="L405" s="71">
        <v>40</v>
      </c>
      <c r="M405" s="71">
        <v>28</v>
      </c>
      <c r="N405">
        <v>4</v>
      </c>
      <c r="O405" s="71">
        <v>148</v>
      </c>
      <c r="P405" s="71">
        <v>156</v>
      </c>
      <c r="Q405" s="71">
        <v>113</v>
      </c>
      <c r="R405" s="71">
        <v>332</v>
      </c>
      <c r="S405" s="71">
        <v>132</v>
      </c>
      <c r="T405" s="71">
        <v>161</v>
      </c>
      <c r="U405" s="71">
        <v>124</v>
      </c>
      <c r="V405" s="71">
        <v>177</v>
      </c>
      <c r="W405" s="71">
        <v>57</v>
      </c>
      <c r="X405" s="71">
        <v>57</v>
      </c>
      <c r="Y405" s="71">
        <v>339</v>
      </c>
      <c r="Z405" s="71">
        <v>243</v>
      </c>
      <c r="AA405" s="71">
        <v>130</v>
      </c>
      <c r="AB405" s="71">
        <v>91</v>
      </c>
      <c r="AC405">
        <v>28</v>
      </c>
      <c r="AD405">
        <v>13</v>
      </c>
      <c r="AE405">
        <v>10</v>
      </c>
      <c r="AF405">
        <v>0</v>
      </c>
      <c r="AG405" s="71">
        <v>0</v>
      </c>
      <c r="AH405" s="71">
        <v>0</v>
      </c>
      <c r="AI405" s="71">
        <v>0</v>
      </c>
      <c r="AJ405" s="71">
        <v>0</v>
      </c>
      <c r="AK405" s="71">
        <v>0</v>
      </c>
      <c r="AL405" s="71">
        <v>0</v>
      </c>
      <c r="AM405" s="71">
        <v>0</v>
      </c>
      <c r="AN405" s="71">
        <v>0</v>
      </c>
      <c r="AO405" s="71">
        <v>0</v>
      </c>
      <c r="AP405" s="71">
        <v>0</v>
      </c>
      <c r="AQ405" s="71">
        <v>0</v>
      </c>
      <c r="AR405" s="71">
        <v>0</v>
      </c>
      <c r="AS405" s="71">
        <v>0</v>
      </c>
      <c r="AT405" s="71">
        <v>0</v>
      </c>
      <c r="AU405" s="71">
        <v>0</v>
      </c>
      <c r="AV405" s="71">
        <v>0</v>
      </c>
      <c r="AW405" s="71">
        <v>0</v>
      </c>
      <c r="AX405" s="71">
        <v>0</v>
      </c>
      <c r="AY405" s="71">
        <v>0</v>
      </c>
      <c r="AZ405" s="71">
        <v>0</v>
      </c>
      <c r="BA405" s="71">
        <v>0</v>
      </c>
      <c r="BB405" s="71">
        <v>0</v>
      </c>
      <c r="BC405" s="71">
        <v>0</v>
      </c>
    </row>
    <row r="406" spans="1:55" x14ac:dyDescent="0.25">
      <c r="A406" t="s">
        <v>37</v>
      </c>
      <c r="B406" s="71" t="s">
        <v>545</v>
      </c>
      <c r="C406" s="71" t="s">
        <v>186</v>
      </c>
      <c r="D406" s="71" t="s">
        <v>185</v>
      </c>
      <c r="E406" s="24">
        <v>45505</v>
      </c>
      <c r="F406" s="71" t="s">
        <v>477</v>
      </c>
      <c r="G406" s="71">
        <v>341</v>
      </c>
      <c r="H406" s="71">
        <v>150</v>
      </c>
      <c r="I406" s="71">
        <v>106</v>
      </c>
      <c r="J406" s="71">
        <v>242</v>
      </c>
      <c r="K406" s="71">
        <v>114</v>
      </c>
      <c r="L406" s="71">
        <v>62</v>
      </c>
      <c r="M406" s="71">
        <v>29</v>
      </c>
      <c r="N406">
        <v>9</v>
      </c>
      <c r="O406" s="71">
        <v>206</v>
      </c>
      <c r="P406" s="71">
        <v>217</v>
      </c>
      <c r="Q406" s="71">
        <v>165</v>
      </c>
      <c r="R406" s="71">
        <v>335</v>
      </c>
      <c r="S406" s="71">
        <v>195</v>
      </c>
      <c r="T406" s="71">
        <v>212</v>
      </c>
      <c r="U406" s="71">
        <v>178</v>
      </c>
      <c r="V406" s="71">
        <v>229</v>
      </c>
      <c r="W406" s="71">
        <v>119</v>
      </c>
      <c r="X406" s="71">
        <v>69</v>
      </c>
      <c r="Y406" s="71">
        <v>341</v>
      </c>
      <c r="Z406" s="71">
        <v>242</v>
      </c>
      <c r="AA406" s="71">
        <v>130</v>
      </c>
      <c r="AB406" s="71">
        <v>100</v>
      </c>
      <c r="AC406">
        <v>28</v>
      </c>
      <c r="AD406">
        <v>18</v>
      </c>
      <c r="AE406">
        <v>9</v>
      </c>
      <c r="AF406">
        <v>0</v>
      </c>
      <c r="AG406" s="71">
        <v>0</v>
      </c>
      <c r="AH406" s="71">
        <v>0</v>
      </c>
      <c r="AI406" s="71">
        <v>0</v>
      </c>
      <c r="AJ406" s="71">
        <v>0</v>
      </c>
      <c r="AK406" s="71">
        <v>0</v>
      </c>
      <c r="AL406" s="71">
        <v>0</v>
      </c>
      <c r="AM406" s="71">
        <v>0</v>
      </c>
      <c r="AN406" s="71">
        <v>0</v>
      </c>
      <c r="AO406" s="71">
        <v>0</v>
      </c>
      <c r="AP406" s="71">
        <v>0</v>
      </c>
      <c r="AQ406" s="71">
        <v>0</v>
      </c>
      <c r="AR406" s="71">
        <v>0</v>
      </c>
      <c r="AS406" s="71">
        <v>0</v>
      </c>
      <c r="AT406" s="71">
        <v>0</v>
      </c>
      <c r="AU406" s="71">
        <v>0</v>
      </c>
      <c r="AV406" s="71">
        <v>0</v>
      </c>
      <c r="AW406" s="71">
        <v>0</v>
      </c>
      <c r="AX406" s="71">
        <v>0</v>
      </c>
      <c r="AY406" s="71">
        <v>0</v>
      </c>
      <c r="AZ406" s="71">
        <v>0</v>
      </c>
      <c r="BA406" s="71">
        <v>0</v>
      </c>
      <c r="BB406" s="71">
        <v>0</v>
      </c>
      <c r="BC406" s="71">
        <v>0</v>
      </c>
    </row>
    <row r="407" spans="1:55" x14ac:dyDescent="0.25">
      <c r="A407" t="s">
        <v>37</v>
      </c>
      <c r="B407" s="71" t="s">
        <v>545</v>
      </c>
      <c r="C407" s="71" t="s">
        <v>186</v>
      </c>
      <c r="D407" s="71" t="s">
        <v>185</v>
      </c>
      <c r="E407" s="24">
        <v>45536</v>
      </c>
      <c r="F407" s="71" t="s">
        <v>477</v>
      </c>
      <c r="G407" s="71">
        <v>350</v>
      </c>
      <c r="H407" s="71">
        <v>186</v>
      </c>
      <c r="I407" s="71">
        <v>137</v>
      </c>
      <c r="J407" s="71">
        <v>241</v>
      </c>
      <c r="K407" s="71">
        <v>112</v>
      </c>
      <c r="L407" s="71">
        <v>81</v>
      </c>
      <c r="M407" s="71">
        <v>28</v>
      </c>
      <c r="N407">
        <v>16</v>
      </c>
      <c r="O407" s="71">
        <v>261</v>
      </c>
      <c r="P407" s="71">
        <v>268</v>
      </c>
      <c r="Q407" s="71">
        <v>221</v>
      </c>
      <c r="R407" s="71">
        <v>346</v>
      </c>
      <c r="S407" s="71">
        <v>241</v>
      </c>
      <c r="T407" s="71">
        <v>262</v>
      </c>
      <c r="U407" s="71">
        <v>234</v>
      </c>
      <c r="V407" s="71">
        <v>282</v>
      </c>
      <c r="W407" s="71">
        <v>180</v>
      </c>
      <c r="X407" s="71">
        <v>84</v>
      </c>
      <c r="Y407" s="71">
        <v>350</v>
      </c>
      <c r="Z407" s="71">
        <v>241</v>
      </c>
      <c r="AA407" s="71">
        <v>133</v>
      </c>
      <c r="AB407" s="71">
        <v>112</v>
      </c>
      <c r="AC407">
        <v>25</v>
      </c>
      <c r="AD407">
        <v>18</v>
      </c>
      <c r="AE407">
        <v>9</v>
      </c>
      <c r="AF407">
        <v>7</v>
      </c>
      <c r="AG407" s="71">
        <v>0</v>
      </c>
      <c r="AH407" s="71">
        <v>0</v>
      </c>
      <c r="AI407" s="71">
        <v>0</v>
      </c>
      <c r="AJ407" s="71">
        <v>0</v>
      </c>
      <c r="AK407" s="71">
        <v>0</v>
      </c>
      <c r="AL407" s="71">
        <v>0</v>
      </c>
      <c r="AM407" s="71">
        <v>0</v>
      </c>
      <c r="AN407" s="71">
        <v>0</v>
      </c>
      <c r="AO407" s="71">
        <v>0</v>
      </c>
      <c r="AP407" s="71">
        <v>0</v>
      </c>
      <c r="AQ407" s="71">
        <v>0</v>
      </c>
      <c r="AR407" s="71">
        <v>0</v>
      </c>
      <c r="AS407" s="71">
        <v>0</v>
      </c>
      <c r="AT407" s="71">
        <v>0</v>
      </c>
      <c r="AU407" s="71">
        <v>7</v>
      </c>
      <c r="AV407" s="71">
        <v>7</v>
      </c>
      <c r="AW407" s="71">
        <v>7</v>
      </c>
      <c r="AX407" s="71">
        <v>6</v>
      </c>
      <c r="AY407" s="71">
        <v>4</v>
      </c>
      <c r="AZ407" s="71">
        <v>5</v>
      </c>
      <c r="BA407" s="71">
        <v>6</v>
      </c>
      <c r="BB407" s="71">
        <v>6</v>
      </c>
      <c r="BC407" s="71">
        <v>7</v>
      </c>
    </row>
    <row r="408" spans="1:55" x14ac:dyDescent="0.25">
      <c r="A408" t="s">
        <v>37</v>
      </c>
      <c r="B408" s="71" t="s">
        <v>545</v>
      </c>
      <c r="C408" s="71" t="s">
        <v>186</v>
      </c>
      <c r="D408" s="71" t="s">
        <v>185</v>
      </c>
      <c r="E408" s="24">
        <v>45566</v>
      </c>
      <c r="F408" s="71" t="s">
        <v>477</v>
      </c>
      <c r="G408" s="71">
        <v>358</v>
      </c>
      <c r="H408" s="71">
        <v>213</v>
      </c>
      <c r="I408" s="71">
        <v>156</v>
      </c>
      <c r="J408" s="71">
        <v>249</v>
      </c>
      <c r="K408" s="71">
        <v>113</v>
      </c>
      <c r="L408" s="71">
        <v>90</v>
      </c>
      <c r="M408" s="71">
        <v>29</v>
      </c>
      <c r="N408">
        <v>23</v>
      </c>
      <c r="O408" s="71">
        <v>298</v>
      </c>
      <c r="P408" s="71">
        <v>296</v>
      </c>
      <c r="Q408" s="71">
        <v>240</v>
      </c>
      <c r="R408" s="71">
        <v>354</v>
      </c>
      <c r="S408" s="71">
        <v>271</v>
      </c>
      <c r="T408" s="71">
        <v>297</v>
      </c>
      <c r="U408" s="71">
        <v>265</v>
      </c>
      <c r="V408" s="71">
        <v>313</v>
      </c>
      <c r="W408" s="71">
        <v>208</v>
      </c>
      <c r="X408" s="71">
        <v>110</v>
      </c>
      <c r="Y408" s="71">
        <v>358</v>
      </c>
      <c r="Z408" s="71">
        <v>249</v>
      </c>
      <c r="AA408" s="71">
        <v>135</v>
      </c>
      <c r="AB408" s="71">
        <v>117</v>
      </c>
      <c r="AC408">
        <v>27</v>
      </c>
      <c r="AD408">
        <v>22</v>
      </c>
      <c r="AE408">
        <v>10</v>
      </c>
      <c r="AF408">
        <v>5</v>
      </c>
      <c r="AG408" s="71">
        <v>0</v>
      </c>
      <c r="AH408" s="71">
        <v>2</v>
      </c>
      <c r="AI408" s="71">
        <v>4</v>
      </c>
      <c r="AJ408" s="71">
        <v>3</v>
      </c>
      <c r="AK408" s="71">
        <v>1</v>
      </c>
      <c r="AL408" s="71">
        <v>5</v>
      </c>
      <c r="AM408" s="71">
        <v>0</v>
      </c>
      <c r="AN408" s="71">
        <v>0</v>
      </c>
      <c r="AO408" s="71">
        <v>2</v>
      </c>
      <c r="AP408" s="71">
        <v>5</v>
      </c>
      <c r="AQ408" s="71">
        <v>5</v>
      </c>
      <c r="AR408" s="71">
        <v>5</v>
      </c>
      <c r="AS408" s="71">
        <v>5</v>
      </c>
      <c r="AT408" s="71">
        <v>1</v>
      </c>
      <c r="AU408" s="71">
        <v>5</v>
      </c>
      <c r="AV408" s="71">
        <v>5</v>
      </c>
      <c r="AW408" s="71">
        <v>5</v>
      </c>
      <c r="AX408" s="71">
        <v>5</v>
      </c>
      <c r="AY408" s="71">
        <v>4</v>
      </c>
      <c r="AZ408" s="71">
        <v>5</v>
      </c>
      <c r="BA408" s="71">
        <v>4</v>
      </c>
      <c r="BB408" s="71">
        <v>5</v>
      </c>
      <c r="BC408" s="71">
        <v>5</v>
      </c>
    </row>
    <row r="409" spans="1:55" x14ac:dyDescent="0.25">
      <c r="A409" t="s">
        <v>37</v>
      </c>
      <c r="B409" s="71" t="s">
        <v>545</v>
      </c>
      <c r="C409" s="71" t="s">
        <v>118</v>
      </c>
      <c r="D409" s="71" t="s">
        <v>117</v>
      </c>
      <c r="E409" s="24">
        <v>45413</v>
      </c>
      <c r="F409" s="71" t="s">
        <v>480</v>
      </c>
      <c r="G409" s="71">
        <v>755</v>
      </c>
      <c r="H409" s="71">
        <v>84</v>
      </c>
      <c r="I409" s="71">
        <v>53</v>
      </c>
      <c r="J409" s="71">
        <v>588</v>
      </c>
      <c r="K409" s="71">
        <v>248</v>
      </c>
      <c r="L409" s="71">
        <v>42</v>
      </c>
      <c r="M409" s="71">
        <v>85</v>
      </c>
      <c r="N409">
        <v>2</v>
      </c>
      <c r="O409" s="71">
        <v>120</v>
      </c>
      <c r="P409" s="71">
        <v>103</v>
      </c>
      <c r="Q409" s="71">
        <v>34</v>
      </c>
      <c r="R409" s="71">
        <v>721</v>
      </c>
      <c r="S409" s="71">
        <v>155</v>
      </c>
      <c r="T409" s="71">
        <v>104</v>
      </c>
      <c r="U409" s="71">
        <v>86</v>
      </c>
      <c r="V409" s="71">
        <v>151</v>
      </c>
      <c r="W409" s="71">
        <v>2</v>
      </c>
      <c r="X409" s="71">
        <v>58</v>
      </c>
      <c r="Y409" s="71">
        <v>755</v>
      </c>
      <c r="Z409" s="71">
        <v>588</v>
      </c>
      <c r="AA409" s="71">
        <v>410</v>
      </c>
      <c r="AB409" s="71">
        <v>230</v>
      </c>
      <c r="AC409">
        <v>103</v>
      </c>
      <c r="AD409">
        <v>49</v>
      </c>
      <c r="AE409">
        <v>10</v>
      </c>
      <c r="AF409">
        <v>0</v>
      </c>
      <c r="AG409" s="71">
        <v>0</v>
      </c>
      <c r="AH409" s="71">
        <v>0</v>
      </c>
      <c r="AI409" s="71">
        <v>0</v>
      </c>
      <c r="AJ409" s="71">
        <v>0</v>
      </c>
      <c r="AK409" s="71">
        <v>0</v>
      </c>
      <c r="AL409" s="71">
        <v>0</v>
      </c>
      <c r="AM409" s="71">
        <v>0</v>
      </c>
      <c r="AN409" s="71">
        <v>0</v>
      </c>
      <c r="AO409" s="71">
        <v>0</v>
      </c>
      <c r="AP409" s="71">
        <v>0</v>
      </c>
      <c r="AQ409" s="71">
        <v>0</v>
      </c>
      <c r="AR409" s="71">
        <v>0</v>
      </c>
      <c r="AS409" s="71">
        <v>0</v>
      </c>
      <c r="AT409" s="71">
        <v>0</v>
      </c>
      <c r="AU409" s="71">
        <v>0</v>
      </c>
      <c r="AV409" s="71">
        <v>0</v>
      </c>
      <c r="AW409" s="71">
        <v>0</v>
      </c>
      <c r="AX409" s="71">
        <v>0</v>
      </c>
      <c r="AY409" s="71">
        <v>0</v>
      </c>
      <c r="AZ409" s="71">
        <v>0</v>
      </c>
      <c r="BA409" s="71">
        <v>0</v>
      </c>
      <c r="BB409" s="71">
        <v>0</v>
      </c>
      <c r="BC409" s="71">
        <v>0</v>
      </c>
    </row>
    <row r="410" spans="1:55" x14ac:dyDescent="0.25">
      <c r="A410" t="s">
        <v>37</v>
      </c>
      <c r="B410" s="71" t="s">
        <v>545</v>
      </c>
      <c r="C410" s="71" t="s">
        <v>118</v>
      </c>
      <c r="D410" s="71" t="s">
        <v>117</v>
      </c>
      <c r="E410" s="24">
        <v>45444</v>
      </c>
      <c r="F410" s="71" t="s">
        <v>480</v>
      </c>
      <c r="G410" s="71">
        <v>752</v>
      </c>
      <c r="H410" s="71">
        <v>153</v>
      </c>
      <c r="I410" s="71">
        <v>104</v>
      </c>
      <c r="J410" s="71">
        <v>587</v>
      </c>
      <c r="K410" s="71">
        <v>247</v>
      </c>
      <c r="L410" s="71">
        <v>69</v>
      </c>
      <c r="M410" s="71">
        <v>85</v>
      </c>
      <c r="N410">
        <v>7</v>
      </c>
      <c r="O410" s="71">
        <v>224</v>
      </c>
      <c r="P410" s="71">
        <v>186</v>
      </c>
      <c r="Q410" s="71">
        <v>60</v>
      </c>
      <c r="R410" s="71">
        <v>727</v>
      </c>
      <c r="S410" s="71">
        <v>228</v>
      </c>
      <c r="T410" s="71">
        <v>198</v>
      </c>
      <c r="U410" s="71">
        <v>170</v>
      </c>
      <c r="V410" s="71">
        <v>251</v>
      </c>
      <c r="W410" s="71">
        <v>18</v>
      </c>
      <c r="X410" s="71">
        <v>86</v>
      </c>
      <c r="Y410" s="71">
        <v>752</v>
      </c>
      <c r="Z410" s="71">
        <v>587</v>
      </c>
      <c r="AA410" s="71">
        <v>411</v>
      </c>
      <c r="AB410" s="71">
        <v>306</v>
      </c>
      <c r="AC410">
        <v>102</v>
      </c>
      <c r="AD410">
        <v>64</v>
      </c>
      <c r="AE410">
        <v>9</v>
      </c>
      <c r="AF410">
        <v>0</v>
      </c>
      <c r="AG410" s="71">
        <v>0</v>
      </c>
      <c r="AH410" s="71">
        <v>0</v>
      </c>
      <c r="AI410" s="71">
        <v>0</v>
      </c>
      <c r="AJ410" s="71">
        <v>0</v>
      </c>
      <c r="AK410" s="71">
        <v>0</v>
      </c>
      <c r="AL410" s="71">
        <v>0</v>
      </c>
      <c r="AM410" s="71">
        <v>0</v>
      </c>
      <c r="AN410" s="71">
        <v>0</v>
      </c>
      <c r="AO410" s="71">
        <v>0</v>
      </c>
      <c r="AP410" s="71">
        <v>0</v>
      </c>
      <c r="AQ410" s="71">
        <v>0</v>
      </c>
      <c r="AR410" s="71">
        <v>0</v>
      </c>
      <c r="AS410" s="71">
        <v>0</v>
      </c>
      <c r="AT410" s="71">
        <v>0</v>
      </c>
      <c r="AU410" s="71">
        <v>0</v>
      </c>
      <c r="AV410" s="71">
        <v>0</v>
      </c>
      <c r="AW410" s="71">
        <v>0</v>
      </c>
      <c r="AX410" s="71">
        <v>0</v>
      </c>
      <c r="AY410" s="71">
        <v>0</v>
      </c>
      <c r="AZ410" s="71">
        <v>0</v>
      </c>
      <c r="BA410" s="71">
        <v>0</v>
      </c>
      <c r="BB410" s="71">
        <v>0</v>
      </c>
      <c r="BC410" s="71">
        <v>0</v>
      </c>
    </row>
    <row r="411" spans="1:55" x14ac:dyDescent="0.25">
      <c r="A411" t="s">
        <v>37</v>
      </c>
      <c r="B411" s="71" t="s">
        <v>545</v>
      </c>
      <c r="C411" s="71" t="s">
        <v>118</v>
      </c>
      <c r="D411" s="71" t="s">
        <v>117</v>
      </c>
      <c r="E411" s="24">
        <v>45474</v>
      </c>
      <c r="F411" s="71" t="s">
        <v>480</v>
      </c>
      <c r="G411" s="71">
        <v>751</v>
      </c>
      <c r="H411" s="71">
        <v>197</v>
      </c>
      <c r="I411" s="71">
        <v>137</v>
      </c>
      <c r="J411" s="71">
        <v>587</v>
      </c>
      <c r="K411" s="71">
        <v>246</v>
      </c>
      <c r="L411" s="71">
        <v>82</v>
      </c>
      <c r="M411" s="71">
        <v>85</v>
      </c>
      <c r="N411">
        <v>8</v>
      </c>
      <c r="O411" s="71">
        <v>290</v>
      </c>
      <c r="P411" s="71">
        <v>224</v>
      </c>
      <c r="Q411" s="71">
        <v>116</v>
      </c>
      <c r="R411" s="71">
        <v>728</v>
      </c>
      <c r="S411" s="71">
        <v>261</v>
      </c>
      <c r="T411" s="71">
        <v>258</v>
      </c>
      <c r="U411" s="71">
        <v>228</v>
      </c>
      <c r="V411" s="71">
        <v>305</v>
      </c>
      <c r="W411" s="71">
        <v>46</v>
      </c>
      <c r="X411" s="71">
        <v>125</v>
      </c>
      <c r="Y411" s="71">
        <v>751</v>
      </c>
      <c r="Z411" s="71">
        <v>587</v>
      </c>
      <c r="AA411" s="71">
        <v>411</v>
      </c>
      <c r="AB411" s="71">
        <v>324</v>
      </c>
      <c r="AC411">
        <v>101</v>
      </c>
      <c r="AD411">
        <v>70</v>
      </c>
      <c r="AE411">
        <v>9</v>
      </c>
      <c r="AF411">
        <v>0</v>
      </c>
      <c r="AG411" s="71">
        <v>0</v>
      </c>
      <c r="AH411" s="71">
        <v>0</v>
      </c>
      <c r="AI411" s="71">
        <v>0</v>
      </c>
      <c r="AJ411" s="71">
        <v>0</v>
      </c>
      <c r="AK411" s="71">
        <v>0</v>
      </c>
      <c r="AL411" s="71">
        <v>0</v>
      </c>
      <c r="AM411" s="71">
        <v>0</v>
      </c>
      <c r="AN411" s="71">
        <v>0</v>
      </c>
      <c r="AO411" s="71">
        <v>0</v>
      </c>
      <c r="AP411" s="71">
        <v>0</v>
      </c>
      <c r="AQ411" s="71">
        <v>0</v>
      </c>
      <c r="AR411" s="71">
        <v>0</v>
      </c>
      <c r="AS411" s="71">
        <v>0</v>
      </c>
      <c r="AT411" s="71">
        <v>0</v>
      </c>
      <c r="AU411" s="71">
        <v>0</v>
      </c>
      <c r="AV411" s="71">
        <v>0</v>
      </c>
      <c r="AW411" s="71">
        <v>0</v>
      </c>
      <c r="AX411" s="71">
        <v>0</v>
      </c>
      <c r="AY411" s="71">
        <v>0</v>
      </c>
      <c r="AZ411" s="71">
        <v>0</v>
      </c>
      <c r="BA411" s="71">
        <v>0</v>
      </c>
      <c r="BB411" s="71">
        <v>0</v>
      </c>
      <c r="BC411" s="71">
        <v>0</v>
      </c>
    </row>
    <row r="412" spans="1:55" x14ac:dyDescent="0.25">
      <c r="A412" t="s">
        <v>37</v>
      </c>
      <c r="B412" s="71" t="s">
        <v>545</v>
      </c>
      <c r="C412" s="71" t="s">
        <v>118</v>
      </c>
      <c r="D412" s="71" t="s">
        <v>117</v>
      </c>
      <c r="E412" s="24">
        <v>45505</v>
      </c>
      <c r="F412" s="71" t="s">
        <v>480</v>
      </c>
      <c r="G412" s="71">
        <v>757</v>
      </c>
      <c r="H412" s="71">
        <v>288</v>
      </c>
      <c r="I412" s="71">
        <v>195</v>
      </c>
      <c r="J412" s="71">
        <v>590</v>
      </c>
      <c r="K412" s="71">
        <v>248</v>
      </c>
      <c r="L412" s="71">
        <v>110</v>
      </c>
      <c r="M412" s="71">
        <v>85</v>
      </c>
      <c r="N412">
        <v>14</v>
      </c>
      <c r="O412" s="71">
        <v>408</v>
      </c>
      <c r="P412" s="71">
        <v>322</v>
      </c>
      <c r="Q412" s="71">
        <v>174</v>
      </c>
      <c r="R412" s="71">
        <v>738</v>
      </c>
      <c r="S412" s="71">
        <v>351</v>
      </c>
      <c r="T412" s="71">
        <v>377</v>
      </c>
      <c r="U412" s="71">
        <v>336</v>
      </c>
      <c r="V412" s="71">
        <v>409</v>
      </c>
      <c r="W412" s="71">
        <v>103</v>
      </c>
      <c r="X412" s="71">
        <v>195</v>
      </c>
      <c r="Y412" s="71">
        <v>757</v>
      </c>
      <c r="Z412" s="71">
        <v>590</v>
      </c>
      <c r="AA412" s="71">
        <v>414</v>
      </c>
      <c r="AB412" s="71">
        <v>334</v>
      </c>
      <c r="AC412">
        <v>102</v>
      </c>
      <c r="AD412">
        <v>71</v>
      </c>
      <c r="AE412">
        <v>9</v>
      </c>
      <c r="AF412">
        <v>0</v>
      </c>
      <c r="AG412" s="71">
        <v>0</v>
      </c>
      <c r="AH412" s="71">
        <v>0</v>
      </c>
      <c r="AI412" s="71">
        <v>0</v>
      </c>
      <c r="AJ412" s="71">
        <v>0</v>
      </c>
      <c r="AK412" s="71">
        <v>0</v>
      </c>
      <c r="AL412" s="71">
        <v>0</v>
      </c>
      <c r="AM412" s="71">
        <v>0</v>
      </c>
      <c r="AN412" s="71">
        <v>0</v>
      </c>
      <c r="AO412" s="71">
        <v>0</v>
      </c>
      <c r="AP412" s="71">
        <v>0</v>
      </c>
      <c r="AQ412" s="71">
        <v>0</v>
      </c>
      <c r="AR412" s="71">
        <v>0</v>
      </c>
      <c r="AS412" s="71">
        <v>0</v>
      </c>
      <c r="AT412" s="71">
        <v>0</v>
      </c>
      <c r="AU412" s="71">
        <v>0</v>
      </c>
      <c r="AV412" s="71">
        <v>0</v>
      </c>
      <c r="AW412" s="71">
        <v>0</v>
      </c>
      <c r="AX412" s="71">
        <v>0</v>
      </c>
      <c r="AY412" s="71">
        <v>0</v>
      </c>
      <c r="AZ412" s="71">
        <v>0</v>
      </c>
      <c r="BA412" s="71">
        <v>0</v>
      </c>
      <c r="BB412" s="71">
        <v>0</v>
      </c>
      <c r="BC412" s="71">
        <v>0</v>
      </c>
    </row>
    <row r="413" spans="1:55" x14ac:dyDescent="0.25">
      <c r="A413" t="s">
        <v>37</v>
      </c>
      <c r="B413" s="71" t="s">
        <v>545</v>
      </c>
      <c r="C413" s="71" t="s">
        <v>118</v>
      </c>
      <c r="D413" s="71" t="s">
        <v>117</v>
      </c>
      <c r="E413" s="24">
        <v>45536</v>
      </c>
      <c r="F413" s="71" t="s">
        <v>480</v>
      </c>
      <c r="G413" s="71">
        <v>766</v>
      </c>
      <c r="H413" s="71">
        <v>336</v>
      </c>
      <c r="I413" s="71">
        <v>222</v>
      </c>
      <c r="J413" s="71">
        <v>597</v>
      </c>
      <c r="K413" s="71">
        <v>253</v>
      </c>
      <c r="L413" s="71">
        <v>134</v>
      </c>
      <c r="M413" s="71">
        <v>84</v>
      </c>
      <c r="N413">
        <v>18</v>
      </c>
      <c r="O413" s="71">
        <v>469</v>
      </c>
      <c r="P413" s="71">
        <v>394</v>
      </c>
      <c r="Q413" s="71">
        <v>223</v>
      </c>
      <c r="R413" s="71">
        <v>750</v>
      </c>
      <c r="S413" s="71">
        <v>411</v>
      </c>
      <c r="T413" s="71">
        <v>437</v>
      </c>
      <c r="U413" s="71">
        <v>390</v>
      </c>
      <c r="V413" s="71">
        <v>475</v>
      </c>
      <c r="W413" s="71">
        <v>155</v>
      </c>
      <c r="X413" s="71">
        <v>243</v>
      </c>
      <c r="Y413" s="71">
        <v>766</v>
      </c>
      <c r="Z413" s="71">
        <v>597</v>
      </c>
      <c r="AA413" s="71">
        <v>418</v>
      </c>
      <c r="AB413" s="71">
        <v>343</v>
      </c>
      <c r="AC413">
        <v>101</v>
      </c>
      <c r="AD413">
        <v>71</v>
      </c>
      <c r="AE413">
        <v>11</v>
      </c>
      <c r="AF413">
        <v>0</v>
      </c>
      <c r="AG413" s="71">
        <v>0</v>
      </c>
      <c r="AH413" s="71">
        <v>0</v>
      </c>
      <c r="AI413" s="71">
        <v>0</v>
      </c>
      <c r="AJ413" s="71">
        <v>0</v>
      </c>
      <c r="AK413" s="71">
        <v>0</v>
      </c>
      <c r="AL413" s="71">
        <v>0</v>
      </c>
      <c r="AM413" s="71">
        <v>0</v>
      </c>
      <c r="AN413" s="71">
        <v>0</v>
      </c>
      <c r="AO413" s="71">
        <v>0</v>
      </c>
      <c r="AP413" s="71">
        <v>0</v>
      </c>
      <c r="AQ413" s="71">
        <v>0</v>
      </c>
      <c r="AR413" s="71">
        <v>0</v>
      </c>
      <c r="AS413" s="71">
        <v>0</v>
      </c>
      <c r="AT413" s="71">
        <v>0</v>
      </c>
      <c r="AU413" s="71">
        <v>0</v>
      </c>
      <c r="AV413" s="71">
        <v>0</v>
      </c>
      <c r="AW413" s="71">
        <v>0</v>
      </c>
      <c r="AX413" s="71">
        <v>0</v>
      </c>
      <c r="AY413" s="71">
        <v>0</v>
      </c>
      <c r="AZ413" s="71">
        <v>0</v>
      </c>
      <c r="BA413" s="71">
        <v>0</v>
      </c>
      <c r="BB413" s="71">
        <v>0</v>
      </c>
      <c r="BC413" s="71">
        <v>0</v>
      </c>
    </row>
    <row r="414" spans="1:55" x14ac:dyDescent="0.25">
      <c r="A414" t="s">
        <v>37</v>
      </c>
      <c r="B414" s="71" t="s">
        <v>545</v>
      </c>
      <c r="C414" s="71" t="s">
        <v>118</v>
      </c>
      <c r="D414" s="71" t="s">
        <v>117</v>
      </c>
      <c r="E414" s="24">
        <v>45566</v>
      </c>
      <c r="F414" s="71" t="s">
        <v>480</v>
      </c>
      <c r="G414" s="71">
        <v>777</v>
      </c>
      <c r="H414" s="71">
        <v>375</v>
      </c>
      <c r="I414" s="71">
        <v>250</v>
      </c>
      <c r="J414" s="71">
        <v>609</v>
      </c>
      <c r="K414" s="71">
        <v>259</v>
      </c>
      <c r="L414" s="71">
        <v>144</v>
      </c>
      <c r="M414" s="71">
        <v>84</v>
      </c>
      <c r="N414">
        <v>19</v>
      </c>
      <c r="O414" s="71">
        <v>517</v>
      </c>
      <c r="P414" s="71">
        <v>445</v>
      </c>
      <c r="Q414" s="71">
        <v>256</v>
      </c>
      <c r="R414" s="71">
        <v>766</v>
      </c>
      <c r="S414" s="71">
        <v>458</v>
      </c>
      <c r="T414" s="71">
        <v>482</v>
      </c>
      <c r="U414" s="71">
        <v>439</v>
      </c>
      <c r="V414" s="71">
        <v>521</v>
      </c>
      <c r="W414" s="71">
        <v>192</v>
      </c>
      <c r="X414" s="71">
        <v>282</v>
      </c>
      <c r="Y414" s="71">
        <v>777</v>
      </c>
      <c r="Z414" s="71">
        <v>609</v>
      </c>
      <c r="AA414" s="71">
        <v>426</v>
      </c>
      <c r="AB414" s="71">
        <v>351</v>
      </c>
      <c r="AC414">
        <v>103</v>
      </c>
      <c r="AD414">
        <v>71</v>
      </c>
      <c r="AE414">
        <v>12</v>
      </c>
      <c r="AF414">
        <v>0</v>
      </c>
      <c r="AG414" s="71">
        <v>0</v>
      </c>
      <c r="AH414" s="71">
        <v>0</v>
      </c>
      <c r="AI414" s="71">
        <v>0</v>
      </c>
      <c r="AJ414" s="71">
        <v>0</v>
      </c>
      <c r="AK414" s="71">
        <v>0</v>
      </c>
      <c r="AL414" s="71">
        <v>0</v>
      </c>
      <c r="AM414" s="71">
        <v>0</v>
      </c>
      <c r="AN414" s="71">
        <v>0</v>
      </c>
      <c r="AO414" s="71">
        <v>0</v>
      </c>
      <c r="AP414" s="71">
        <v>0</v>
      </c>
      <c r="AQ414" s="71">
        <v>0</v>
      </c>
      <c r="AR414" s="71">
        <v>0</v>
      </c>
      <c r="AS414" s="71">
        <v>0</v>
      </c>
      <c r="AT414" s="71">
        <v>0</v>
      </c>
      <c r="AU414" s="71">
        <v>0</v>
      </c>
      <c r="AV414" s="71">
        <v>0</v>
      </c>
      <c r="AW414" s="71">
        <v>0</v>
      </c>
      <c r="AX414" s="71">
        <v>0</v>
      </c>
      <c r="AY414" s="71">
        <v>0</v>
      </c>
      <c r="AZ414" s="71">
        <v>0</v>
      </c>
      <c r="BA414" s="71">
        <v>0</v>
      </c>
      <c r="BB414" s="71">
        <v>0</v>
      </c>
      <c r="BC414" s="71">
        <v>0</v>
      </c>
    </row>
    <row r="415" spans="1:55" x14ac:dyDescent="0.25">
      <c r="A415" t="s">
        <v>37</v>
      </c>
      <c r="B415" s="71" t="s">
        <v>545</v>
      </c>
      <c r="C415" s="71" t="s">
        <v>116</v>
      </c>
      <c r="D415" s="71" t="s">
        <v>115</v>
      </c>
      <c r="E415" s="24">
        <v>45413</v>
      </c>
      <c r="F415" s="71" t="s">
        <v>482</v>
      </c>
      <c r="G415" s="71">
        <v>347</v>
      </c>
      <c r="H415" s="71">
        <v>41</v>
      </c>
      <c r="I415" s="71">
        <v>23</v>
      </c>
      <c r="J415" s="71">
        <v>309</v>
      </c>
      <c r="K415" s="71">
        <v>145</v>
      </c>
      <c r="L415" s="71">
        <v>28</v>
      </c>
      <c r="M415" s="71">
        <v>44</v>
      </c>
      <c r="N415">
        <v>4</v>
      </c>
      <c r="O415" s="71">
        <v>49</v>
      </c>
      <c r="P415" s="71">
        <v>63</v>
      </c>
      <c r="Q415" s="71">
        <v>42</v>
      </c>
      <c r="R415" s="71">
        <v>337</v>
      </c>
      <c r="S415" s="71">
        <v>69</v>
      </c>
      <c r="T415" s="71">
        <v>46</v>
      </c>
      <c r="U415" s="71">
        <v>35</v>
      </c>
      <c r="V415" s="71">
        <v>77</v>
      </c>
      <c r="W415" s="71">
        <v>10</v>
      </c>
      <c r="X415" s="71">
        <v>53</v>
      </c>
      <c r="Y415" s="71">
        <v>347</v>
      </c>
      <c r="Z415" s="71">
        <v>309</v>
      </c>
      <c r="AA415" s="71">
        <v>174</v>
      </c>
      <c r="AB415" s="71">
        <v>64</v>
      </c>
      <c r="AC415">
        <v>43</v>
      </c>
      <c r="AD415">
        <v>11</v>
      </c>
      <c r="AE415">
        <v>7</v>
      </c>
      <c r="AF415">
        <v>0</v>
      </c>
      <c r="AG415" s="71">
        <v>0</v>
      </c>
      <c r="AH415" s="71">
        <v>0</v>
      </c>
      <c r="AI415" s="71">
        <v>0</v>
      </c>
      <c r="AJ415" s="71">
        <v>0</v>
      </c>
      <c r="AK415" s="71">
        <v>0</v>
      </c>
      <c r="AL415" s="71">
        <v>0</v>
      </c>
      <c r="AM415" s="71">
        <v>0</v>
      </c>
      <c r="AN415" s="71">
        <v>0</v>
      </c>
      <c r="AO415" s="71">
        <v>0</v>
      </c>
      <c r="AP415" s="71">
        <v>0</v>
      </c>
      <c r="AQ415" s="71">
        <v>0</v>
      </c>
      <c r="AR415" s="71">
        <v>0</v>
      </c>
      <c r="AS415" s="71">
        <v>0</v>
      </c>
      <c r="AT415" s="71">
        <v>0</v>
      </c>
      <c r="AU415" s="71">
        <v>0</v>
      </c>
      <c r="AV415" s="71">
        <v>0</v>
      </c>
      <c r="AW415" s="71">
        <v>0</v>
      </c>
      <c r="AX415" s="71">
        <v>0</v>
      </c>
      <c r="AY415" s="71">
        <v>0</v>
      </c>
      <c r="AZ415" s="71">
        <v>0</v>
      </c>
      <c r="BA415" s="71">
        <v>0</v>
      </c>
      <c r="BB415" s="71">
        <v>0</v>
      </c>
      <c r="BC415" s="71">
        <v>0</v>
      </c>
    </row>
    <row r="416" spans="1:55" x14ac:dyDescent="0.25">
      <c r="A416" t="s">
        <v>37</v>
      </c>
      <c r="B416" s="71" t="s">
        <v>545</v>
      </c>
      <c r="C416" s="71" t="s">
        <v>116</v>
      </c>
      <c r="D416" s="71" t="s">
        <v>115</v>
      </c>
      <c r="E416" s="24">
        <v>45444</v>
      </c>
      <c r="F416" s="71" t="s">
        <v>482</v>
      </c>
      <c r="G416" s="71">
        <v>349</v>
      </c>
      <c r="H416" s="71">
        <v>87</v>
      </c>
      <c r="I416" s="71">
        <v>51</v>
      </c>
      <c r="J416" s="71">
        <v>312</v>
      </c>
      <c r="K416" s="71">
        <v>144</v>
      </c>
      <c r="L416" s="71">
        <v>46</v>
      </c>
      <c r="M416" s="71">
        <v>45</v>
      </c>
      <c r="N416">
        <v>10</v>
      </c>
      <c r="O416" s="71">
        <v>104</v>
      </c>
      <c r="P416" s="71">
        <v>112</v>
      </c>
      <c r="Q416" s="71">
        <v>80</v>
      </c>
      <c r="R416" s="71">
        <v>341</v>
      </c>
      <c r="S416" s="71">
        <v>114</v>
      </c>
      <c r="T416" s="71">
        <v>97</v>
      </c>
      <c r="U416" s="71">
        <v>84</v>
      </c>
      <c r="V416" s="71">
        <v>138</v>
      </c>
      <c r="W416" s="71">
        <v>39</v>
      </c>
      <c r="X416" s="71">
        <v>90</v>
      </c>
      <c r="Y416" s="71">
        <v>349</v>
      </c>
      <c r="Z416" s="71">
        <v>312</v>
      </c>
      <c r="AA416" s="71">
        <v>176</v>
      </c>
      <c r="AB416" s="71">
        <v>114</v>
      </c>
      <c r="AC416">
        <v>44</v>
      </c>
      <c r="AD416">
        <v>20</v>
      </c>
      <c r="AE416">
        <v>7</v>
      </c>
      <c r="AF416">
        <v>0</v>
      </c>
      <c r="AG416" s="71">
        <v>0</v>
      </c>
      <c r="AH416" s="71">
        <v>0</v>
      </c>
      <c r="AI416" s="71">
        <v>0</v>
      </c>
      <c r="AJ416" s="71">
        <v>0</v>
      </c>
      <c r="AK416" s="71">
        <v>0</v>
      </c>
      <c r="AL416" s="71">
        <v>0</v>
      </c>
      <c r="AM416" s="71">
        <v>0</v>
      </c>
      <c r="AN416" s="71">
        <v>0</v>
      </c>
      <c r="AO416" s="71">
        <v>0</v>
      </c>
      <c r="AP416" s="71">
        <v>0</v>
      </c>
      <c r="AQ416" s="71">
        <v>0</v>
      </c>
      <c r="AR416" s="71">
        <v>0</v>
      </c>
      <c r="AS416" s="71">
        <v>0</v>
      </c>
      <c r="AT416" s="71">
        <v>0</v>
      </c>
      <c r="AU416" s="71">
        <v>0</v>
      </c>
      <c r="AV416" s="71">
        <v>0</v>
      </c>
      <c r="AW416" s="71">
        <v>0</v>
      </c>
      <c r="AX416" s="71">
        <v>0</v>
      </c>
      <c r="AY416" s="71">
        <v>0</v>
      </c>
      <c r="AZ416" s="71">
        <v>0</v>
      </c>
      <c r="BA416" s="71">
        <v>0</v>
      </c>
      <c r="BB416" s="71">
        <v>0</v>
      </c>
      <c r="BC416" s="71">
        <v>0</v>
      </c>
    </row>
    <row r="417" spans="1:55" x14ac:dyDescent="0.25">
      <c r="A417" t="s">
        <v>37</v>
      </c>
      <c r="B417" s="71" t="s">
        <v>545</v>
      </c>
      <c r="C417" s="71" t="s">
        <v>116</v>
      </c>
      <c r="D417" s="71" t="s">
        <v>115</v>
      </c>
      <c r="E417" s="24">
        <v>45474</v>
      </c>
      <c r="F417" s="71" t="s">
        <v>482</v>
      </c>
      <c r="G417" s="71">
        <v>350</v>
      </c>
      <c r="H417" s="71">
        <v>131</v>
      </c>
      <c r="I417" s="71">
        <v>78</v>
      </c>
      <c r="J417" s="71">
        <v>312</v>
      </c>
      <c r="K417" s="71">
        <v>145</v>
      </c>
      <c r="L417" s="71">
        <v>64</v>
      </c>
      <c r="M417" s="71">
        <v>46</v>
      </c>
      <c r="N417">
        <v>13</v>
      </c>
      <c r="O417" s="71">
        <v>157</v>
      </c>
      <c r="P417" s="71">
        <v>155</v>
      </c>
      <c r="Q417" s="71">
        <v>114</v>
      </c>
      <c r="R417" s="71">
        <v>344</v>
      </c>
      <c r="S417" s="71">
        <v>153</v>
      </c>
      <c r="T417" s="71">
        <v>148</v>
      </c>
      <c r="U417" s="71">
        <v>138</v>
      </c>
      <c r="V417" s="71">
        <v>185</v>
      </c>
      <c r="W417" s="71">
        <v>67</v>
      </c>
      <c r="X417" s="71">
        <v>121</v>
      </c>
      <c r="Y417" s="71">
        <v>350</v>
      </c>
      <c r="Z417" s="71">
        <v>312</v>
      </c>
      <c r="AA417" s="71">
        <v>173</v>
      </c>
      <c r="AB417" s="71">
        <v>133</v>
      </c>
      <c r="AC417">
        <v>45</v>
      </c>
      <c r="AD417">
        <v>21</v>
      </c>
      <c r="AE417">
        <v>9</v>
      </c>
      <c r="AF417">
        <v>0</v>
      </c>
      <c r="AG417" s="71">
        <v>0</v>
      </c>
      <c r="AH417" s="71">
        <v>0</v>
      </c>
      <c r="AI417" s="71">
        <v>0</v>
      </c>
      <c r="AJ417" s="71">
        <v>0</v>
      </c>
      <c r="AK417" s="71">
        <v>0</v>
      </c>
      <c r="AL417" s="71">
        <v>0</v>
      </c>
      <c r="AM417" s="71">
        <v>0</v>
      </c>
      <c r="AN417" s="71">
        <v>0</v>
      </c>
      <c r="AO417" s="71">
        <v>0</v>
      </c>
      <c r="AP417" s="71">
        <v>0</v>
      </c>
      <c r="AQ417" s="71">
        <v>0</v>
      </c>
      <c r="AR417" s="71">
        <v>0</v>
      </c>
      <c r="AS417" s="71">
        <v>0</v>
      </c>
      <c r="AT417" s="71">
        <v>0</v>
      </c>
      <c r="AU417" s="71">
        <v>0</v>
      </c>
      <c r="AV417" s="71">
        <v>0</v>
      </c>
      <c r="AW417" s="71">
        <v>0</v>
      </c>
      <c r="AX417" s="71">
        <v>0</v>
      </c>
      <c r="AY417" s="71">
        <v>0</v>
      </c>
      <c r="AZ417" s="71">
        <v>0</v>
      </c>
      <c r="BA417" s="71">
        <v>0</v>
      </c>
      <c r="BB417" s="71">
        <v>0</v>
      </c>
      <c r="BC417" s="71">
        <v>0</v>
      </c>
    </row>
    <row r="418" spans="1:55" x14ac:dyDescent="0.25">
      <c r="A418" t="s">
        <v>37</v>
      </c>
      <c r="B418" s="71" t="s">
        <v>545</v>
      </c>
      <c r="C418" s="71" t="s">
        <v>116</v>
      </c>
      <c r="D418" s="71" t="s">
        <v>115</v>
      </c>
      <c r="E418" s="24">
        <v>45505</v>
      </c>
      <c r="F418" s="71" t="s">
        <v>482</v>
      </c>
      <c r="G418" s="71">
        <v>355</v>
      </c>
      <c r="H418" s="71">
        <v>171</v>
      </c>
      <c r="I418" s="71">
        <v>106</v>
      </c>
      <c r="J418" s="71">
        <v>317</v>
      </c>
      <c r="K418" s="71">
        <v>145</v>
      </c>
      <c r="L418" s="71">
        <v>99</v>
      </c>
      <c r="M418" s="71">
        <v>46</v>
      </c>
      <c r="N418">
        <v>17</v>
      </c>
      <c r="O418" s="71">
        <v>197</v>
      </c>
      <c r="P418" s="71">
        <v>185</v>
      </c>
      <c r="Q418" s="71">
        <v>152</v>
      </c>
      <c r="R418" s="71">
        <v>350</v>
      </c>
      <c r="S418" s="71">
        <v>196</v>
      </c>
      <c r="T418" s="71">
        <v>193</v>
      </c>
      <c r="U418" s="71">
        <v>176</v>
      </c>
      <c r="V418" s="71">
        <v>248</v>
      </c>
      <c r="W418" s="71">
        <v>101</v>
      </c>
      <c r="X418" s="71">
        <v>148</v>
      </c>
      <c r="Y418" s="71">
        <v>355</v>
      </c>
      <c r="Z418" s="71">
        <v>317</v>
      </c>
      <c r="AA418" s="71">
        <v>176</v>
      </c>
      <c r="AB418" s="71">
        <v>142</v>
      </c>
      <c r="AC418">
        <v>47</v>
      </c>
      <c r="AD418">
        <v>24</v>
      </c>
      <c r="AE418">
        <v>9</v>
      </c>
      <c r="AF418">
        <v>0</v>
      </c>
      <c r="AG418" s="71">
        <v>0</v>
      </c>
      <c r="AH418" s="71">
        <v>0</v>
      </c>
      <c r="AI418" s="71">
        <v>0</v>
      </c>
      <c r="AJ418" s="71">
        <v>0</v>
      </c>
      <c r="AK418" s="71">
        <v>0</v>
      </c>
      <c r="AL418" s="71">
        <v>0</v>
      </c>
      <c r="AM418" s="71">
        <v>0</v>
      </c>
      <c r="AN418" s="71">
        <v>0</v>
      </c>
      <c r="AO418" s="71">
        <v>0</v>
      </c>
      <c r="AP418" s="71">
        <v>0</v>
      </c>
      <c r="AQ418" s="71">
        <v>0</v>
      </c>
      <c r="AR418" s="71">
        <v>0</v>
      </c>
      <c r="AS418" s="71">
        <v>0</v>
      </c>
      <c r="AT418" s="71">
        <v>0</v>
      </c>
      <c r="AU418" s="71">
        <v>0</v>
      </c>
      <c r="AV418" s="71">
        <v>0</v>
      </c>
      <c r="AW418" s="71">
        <v>0</v>
      </c>
      <c r="AX418" s="71">
        <v>0</v>
      </c>
      <c r="AY418" s="71">
        <v>0</v>
      </c>
      <c r="AZ418" s="71">
        <v>0</v>
      </c>
      <c r="BA418" s="71">
        <v>0</v>
      </c>
      <c r="BB418" s="71">
        <v>0</v>
      </c>
      <c r="BC418" s="71">
        <v>0</v>
      </c>
    </row>
    <row r="419" spans="1:55" x14ac:dyDescent="0.25">
      <c r="A419" t="s">
        <v>37</v>
      </c>
      <c r="B419" s="71" t="s">
        <v>545</v>
      </c>
      <c r="C419" s="71" t="s">
        <v>116</v>
      </c>
      <c r="D419" s="71" t="s">
        <v>115</v>
      </c>
      <c r="E419" s="24">
        <v>45536</v>
      </c>
      <c r="F419" s="71" t="s">
        <v>482</v>
      </c>
      <c r="G419" s="71">
        <v>357</v>
      </c>
      <c r="H419" s="71">
        <v>194</v>
      </c>
      <c r="I419" s="71">
        <v>122</v>
      </c>
      <c r="J419" s="71">
        <v>320</v>
      </c>
      <c r="K419" s="71">
        <v>145</v>
      </c>
      <c r="L419" s="71">
        <v>104</v>
      </c>
      <c r="M419" s="71">
        <v>47</v>
      </c>
      <c r="N419">
        <v>16</v>
      </c>
      <c r="O419" s="71">
        <v>220</v>
      </c>
      <c r="P419" s="71">
        <v>204</v>
      </c>
      <c r="Q419" s="71">
        <v>175</v>
      </c>
      <c r="R419" s="71">
        <v>353</v>
      </c>
      <c r="S419" s="71">
        <v>220</v>
      </c>
      <c r="T419" s="71">
        <v>218</v>
      </c>
      <c r="U419" s="71">
        <v>205</v>
      </c>
      <c r="V419" s="71">
        <v>261</v>
      </c>
      <c r="W419" s="71">
        <v>129</v>
      </c>
      <c r="X419" s="71">
        <v>167</v>
      </c>
      <c r="Y419" s="71">
        <v>357</v>
      </c>
      <c r="Z419" s="71">
        <v>320</v>
      </c>
      <c r="AA419" s="71">
        <v>177</v>
      </c>
      <c r="AB419" s="71">
        <v>144</v>
      </c>
      <c r="AC419">
        <v>48</v>
      </c>
      <c r="AD419">
        <v>26</v>
      </c>
      <c r="AE419">
        <v>9</v>
      </c>
      <c r="AF419">
        <v>0</v>
      </c>
      <c r="AG419" s="71">
        <v>0</v>
      </c>
      <c r="AH419" s="71">
        <v>0</v>
      </c>
      <c r="AI419" s="71">
        <v>0</v>
      </c>
      <c r="AJ419" s="71">
        <v>0</v>
      </c>
      <c r="AK419" s="71">
        <v>0</v>
      </c>
      <c r="AL419" s="71">
        <v>0</v>
      </c>
      <c r="AM419" s="71">
        <v>0</v>
      </c>
      <c r="AN419" s="71">
        <v>0</v>
      </c>
      <c r="AO419" s="71">
        <v>0</v>
      </c>
      <c r="AP419" s="71">
        <v>0</v>
      </c>
      <c r="AQ419" s="71">
        <v>0</v>
      </c>
      <c r="AR419" s="71">
        <v>0</v>
      </c>
      <c r="AS419" s="71">
        <v>0</v>
      </c>
      <c r="AT419" s="71">
        <v>0</v>
      </c>
      <c r="AU419" s="71">
        <v>0</v>
      </c>
      <c r="AV419" s="71">
        <v>0</v>
      </c>
      <c r="AW419" s="71">
        <v>0</v>
      </c>
      <c r="AX419" s="71">
        <v>0</v>
      </c>
      <c r="AY419" s="71">
        <v>0</v>
      </c>
      <c r="AZ419" s="71">
        <v>0</v>
      </c>
      <c r="BA419" s="71">
        <v>0</v>
      </c>
      <c r="BB419" s="71">
        <v>0</v>
      </c>
      <c r="BC419" s="71">
        <v>0</v>
      </c>
    </row>
    <row r="420" spans="1:55" x14ac:dyDescent="0.25">
      <c r="A420" t="s">
        <v>37</v>
      </c>
      <c r="B420" s="71" t="s">
        <v>545</v>
      </c>
      <c r="C420" s="71" t="s">
        <v>116</v>
      </c>
      <c r="D420" s="71" t="s">
        <v>115</v>
      </c>
      <c r="E420" s="24">
        <v>45566</v>
      </c>
      <c r="F420" s="71" t="s">
        <v>482</v>
      </c>
      <c r="G420" s="71">
        <v>356</v>
      </c>
      <c r="H420" s="71">
        <v>214</v>
      </c>
      <c r="I420" s="71">
        <v>137</v>
      </c>
      <c r="J420" s="71">
        <v>319</v>
      </c>
      <c r="K420" s="71">
        <v>146</v>
      </c>
      <c r="L420" s="71">
        <v>107</v>
      </c>
      <c r="M420" s="71">
        <v>47</v>
      </c>
      <c r="N420">
        <v>16</v>
      </c>
      <c r="O420" s="71">
        <v>242</v>
      </c>
      <c r="P420" s="71">
        <v>230</v>
      </c>
      <c r="Q420" s="71">
        <v>195</v>
      </c>
      <c r="R420" s="71">
        <v>353</v>
      </c>
      <c r="S420" s="71">
        <v>248</v>
      </c>
      <c r="T420" s="71">
        <v>240</v>
      </c>
      <c r="U420" s="71">
        <v>229</v>
      </c>
      <c r="V420" s="71">
        <v>282</v>
      </c>
      <c r="W420" s="71">
        <v>146</v>
      </c>
      <c r="X420" s="71">
        <v>184</v>
      </c>
      <c r="Y420" s="71">
        <v>356</v>
      </c>
      <c r="Z420" s="71">
        <v>319</v>
      </c>
      <c r="AA420" s="71">
        <v>176</v>
      </c>
      <c r="AB420" s="71">
        <v>146</v>
      </c>
      <c r="AC420">
        <v>49</v>
      </c>
      <c r="AD420">
        <v>25</v>
      </c>
      <c r="AE420">
        <v>9</v>
      </c>
      <c r="AF420">
        <v>0</v>
      </c>
      <c r="AG420" s="71">
        <v>0</v>
      </c>
      <c r="AH420" s="71">
        <v>0</v>
      </c>
      <c r="AI420" s="71">
        <v>0</v>
      </c>
      <c r="AJ420" s="71">
        <v>0</v>
      </c>
      <c r="AK420" s="71">
        <v>0</v>
      </c>
      <c r="AL420" s="71">
        <v>0</v>
      </c>
      <c r="AM420" s="71">
        <v>0</v>
      </c>
      <c r="AN420" s="71">
        <v>0</v>
      </c>
      <c r="AO420" s="71">
        <v>0</v>
      </c>
      <c r="AP420" s="71">
        <v>0</v>
      </c>
      <c r="AQ420" s="71">
        <v>0</v>
      </c>
      <c r="AR420" s="71">
        <v>0</v>
      </c>
      <c r="AS420" s="71">
        <v>0</v>
      </c>
      <c r="AT420" s="71">
        <v>0</v>
      </c>
      <c r="AU420" s="71">
        <v>0</v>
      </c>
      <c r="AV420" s="71">
        <v>0</v>
      </c>
      <c r="AW420" s="71">
        <v>0</v>
      </c>
      <c r="AX420" s="71">
        <v>0</v>
      </c>
      <c r="AY420" s="71">
        <v>0</v>
      </c>
      <c r="AZ420" s="71">
        <v>0</v>
      </c>
      <c r="BA420" s="71">
        <v>0</v>
      </c>
      <c r="BB420" s="71">
        <v>0</v>
      </c>
      <c r="BC420" s="71">
        <v>0</v>
      </c>
    </row>
    <row r="421" spans="1:55" x14ac:dyDescent="0.25">
      <c r="A421" t="s">
        <v>37</v>
      </c>
      <c r="B421" s="71" t="s">
        <v>545</v>
      </c>
      <c r="C421" s="71" t="s">
        <v>158</v>
      </c>
      <c r="D421" s="71" t="s">
        <v>157</v>
      </c>
      <c r="E421" s="24">
        <v>45413</v>
      </c>
      <c r="F421" s="71" t="s">
        <v>484</v>
      </c>
      <c r="G421" s="71">
        <v>622</v>
      </c>
      <c r="H421" s="71">
        <v>75</v>
      </c>
      <c r="I421" s="71">
        <v>37</v>
      </c>
      <c r="J421" s="71">
        <v>507</v>
      </c>
      <c r="K421" s="71">
        <v>265</v>
      </c>
      <c r="L421" s="71">
        <v>19</v>
      </c>
      <c r="M421" s="71">
        <v>39</v>
      </c>
      <c r="N421">
        <v>0</v>
      </c>
      <c r="O421" s="71">
        <v>91</v>
      </c>
      <c r="P421" s="71">
        <v>35</v>
      </c>
      <c r="Q421" s="71">
        <v>29</v>
      </c>
      <c r="R421" s="71">
        <v>603</v>
      </c>
      <c r="S421" s="71">
        <v>69</v>
      </c>
      <c r="T421" s="71">
        <v>88</v>
      </c>
      <c r="U421" s="71">
        <v>73</v>
      </c>
      <c r="V421" s="71">
        <v>67</v>
      </c>
      <c r="W421" s="71">
        <v>3</v>
      </c>
      <c r="X421" s="71">
        <v>35</v>
      </c>
      <c r="Y421" s="71">
        <v>622</v>
      </c>
      <c r="Z421" s="71">
        <v>507</v>
      </c>
      <c r="AA421" s="71">
        <v>223</v>
      </c>
      <c r="AB421" s="71">
        <v>73</v>
      </c>
      <c r="AC421">
        <v>63</v>
      </c>
      <c r="AD421">
        <v>25</v>
      </c>
      <c r="AE421">
        <v>20</v>
      </c>
      <c r="AF421">
        <v>0</v>
      </c>
      <c r="AG421" s="71">
        <v>0</v>
      </c>
      <c r="AH421" s="71">
        <v>0</v>
      </c>
      <c r="AI421" s="71">
        <v>0</v>
      </c>
      <c r="AJ421" s="71">
        <v>0</v>
      </c>
      <c r="AK421" s="71">
        <v>0</v>
      </c>
      <c r="AL421" s="71">
        <v>0</v>
      </c>
      <c r="AM421" s="71">
        <v>0</v>
      </c>
      <c r="AN421" s="71">
        <v>0</v>
      </c>
      <c r="AO421" s="71">
        <v>0</v>
      </c>
      <c r="AP421" s="71">
        <v>0</v>
      </c>
      <c r="AQ421" s="71">
        <v>0</v>
      </c>
      <c r="AR421" s="71">
        <v>0</v>
      </c>
      <c r="AS421" s="71">
        <v>0</v>
      </c>
      <c r="AT421" s="71">
        <v>0</v>
      </c>
      <c r="AU421" s="71">
        <v>0</v>
      </c>
      <c r="AV421" s="71">
        <v>0</v>
      </c>
      <c r="AW421" s="71">
        <v>0</v>
      </c>
      <c r="AX421" s="71">
        <v>0</v>
      </c>
      <c r="AY421" s="71">
        <v>0</v>
      </c>
      <c r="AZ421" s="71">
        <v>0</v>
      </c>
      <c r="BA421" s="71">
        <v>0</v>
      </c>
      <c r="BB421" s="71">
        <v>0</v>
      </c>
      <c r="BC421" s="71">
        <v>0</v>
      </c>
    </row>
    <row r="422" spans="1:55" x14ac:dyDescent="0.25">
      <c r="A422" t="s">
        <v>37</v>
      </c>
      <c r="B422" s="71" t="s">
        <v>545</v>
      </c>
      <c r="C422" s="71" t="s">
        <v>158</v>
      </c>
      <c r="D422" s="71" t="s">
        <v>157</v>
      </c>
      <c r="E422" s="24">
        <v>45444</v>
      </c>
      <c r="F422" s="71" t="s">
        <v>484</v>
      </c>
      <c r="G422" s="71">
        <v>633</v>
      </c>
      <c r="H422" s="71">
        <v>144</v>
      </c>
      <c r="I422" s="71">
        <v>87</v>
      </c>
      <c r="J422" s="71">
        <v>516</v>
      </c>
      <c r="K422" s="71">
        <v>266</v>
      </c>
      <c r="L422" s="71">
        <v>51</v>
      </c>
      <c r="M422" s="71">
        <v>44</v>
      </c>
      <c r="N422">
        <v>5</v>
      </c>
      <c r="O422" s="71">
        <v>184</v>
      </c>
      <c r="P422" s="71">
        <v>90</v>
      </c>
      <c r="Q422" s="71">
        <v>97</v>
      </c>
      <c r="R422" s="71">
        <v>616</v>
      </c>
      <c r="S422" s="71">
        <v>115</v>
      </c>
      <c r="T422" s="71">
        <v>172</v>
      </c>
      <c r="U422" s="71">
        <v>139</v>
      </c>
      <c r="V422" s="71">
        <v>151</v>
      </c>
      <c r="W422" s="71">
        <v>24</v>
      </c>
      <c r="X422" s="71">
        <v>68</v>
      </c>
      <c r="Y422" s="71">
        <v>633</v>
      </c>
      <c r="Z422" s="71">
        <v>516</v>
      </c>
      <c r="AA422" s="71">
        <v>228</v>
      </c>
      <c r="AB422" s="71">
        <v>151</v>
      </c>
      <c r="AC422">
        <v>63</v>
      </c>
      <c r="AD422">
        <v>37</v>
      </c>
      <c r="AE422">
        <v>19</v>
      </c>
      <c r="AF422">
        <v>0</v>
      </c>
      <c r="AG422" s="71">
        <v>0</v>
      </c>
      <c r="AH422" s="71">
        <v>0</v>
      </c>
      <c r="AI422" s="71">
        <v>0</v>
      </c>
      <c r="AJ422" s="71">
        <v>0</v>
      </c>
      <c r="AK422" s="71">
        <v>0</v>
      </c>
      <c r="AL422" s="71">
        <v>0</v>
      </c>
      <c r="AM422" s="71">
        <v>0</v>
      </c>
      <c r="AN422" s="71">
        <v>0</v>
      </c>
      <c r="AO422" s="71">
        <v>0</v>
      </c>
      <c r="AP422" s="71">
        <v>0</v>
      </c>
      <c r="AQ422" s="71">
        <v>0</v>
      </c>
      <c r="AR422" s="71">
        <v>0</v>
      </c>
      <c r="AS422" s="71">
        <v>0</v>
      </c>
      <c r="AT422" s="71">
        <v>0</v>
      </c>
      <c r="AU422" s="71">
        <v>0</v>
      </c>
      <c r="AV422" s="71">
        <v>0</v>
      </c>
      <c r="AW422" s="71">
        <v>0</v>
      </c>
      <c r="AX422" s="71">
        <v>0</v>
      </c>
      <c r="AY422" s="71">
        <v>0</v>
      </c>
      <c r="AZ422" s="71">
        <v>0</v>
      </c>
      <c r="BA422" s="71">
        <v>0</v>
      </c>
      <c r="BB422" s="71">
        <v>0</v>
      </c>
      <c r="BC422" s="71">
        <v>0</v>
      </c>
    </row>
    <row r="423" spans="1:55" x14ac:dyDescent="0.25">
      <c r="A423" t="s">
        <v>37</v>
      </c>
      <c r="B423" s="71" t="s">
        <v>545</v>
      </c>
      <c r="C423" s="71" t="s">
        <v>158</v>
      </c>
      <c r="D423" s="71" t="s">
        <v>157</v>
      </c>
      <c r="E423" s="24">
        <v>45474</v>
      </c>
      <c r="F423" s="71" t="s">
        <v>484</v>
      </c>
      <c r="G423" s="71">
        <v>640</v>
      </c>
      <c r="H423" s="71">
        <v>211</v>
      </c>
      <c r="I423" s="71">
        <v>124</v>
      </c>
      <c r="J423" s="71">
        <v>521</v>
      </c>
      <c r="K423" s="71">
        <v>268</v>
      </c>
      <c r="L423" s="71">
        <v>70</v>
      </c>
      <c r="M423" s="71">
        <v>43</v>
      </c>
      <c r="N423">
        <v>7</v>
      </c>
      <c r="O423" s="71">
        <v>263</v>
      </c>
      <c r="P423" s="71">
        <v>128</v>
      </c>
      <c r="Q423" s="71">
        <v>155</v>
      </c>
      <c r="R423" s="71">
        <v>626</v>
      </c>
      <c r="S423" s="71">
        <v>154</v>
      </c>
      <c r="T423" s="71">
        <v>248</v>
      </c>
      <c r="U423" s="71">
        <v>207</v>
      </c>
      <c r="V423" s="71">
        <v>216</v>
      </c>
      <c r="W423" s="71">
        <v>47</v>
      </c>
      <c r="X423" s="71">
        <v>102</v>
      </c>
      <c r="Y423" s="71">
        <v>640</v>
      </c>
      <c r="Z423" s="71">
        <v>521</v>
      </c>
      <c r="AA423" s="71">
        <v>228</v>
      </c>
      <c r="AB423" s="71">
        <v>168</v>
      </c>
      <c r="AC423">
        <v>65</v>
      </c>
      <c r="AD423">
        <v>44</v>
      </c>
      <c r="AE423">
        <v>20</v>
      </c>
      <c r="AF423">
        <v>0</v>
      </c>
      <c r="AG423" s="71">
        <v>0</v>
      </c>
      <c r="AH423" s="71">
        <v>0</v>
      </c>
      <c r="AI423" s="71">
        <v>0</v>
      </c>
      <c r="AJ423" s="71">
        <v>0</v>
      </c>
      <c r="AK423" s="71">
        <v>0</v>
      </c>
      <c r="AL423" s="71">
        <v>0</v>
      </c>
      <c r="AM423" s="71">
        <v>0</v>
      </c>
      <c r="AN423" s="71">
        <v>0</v>
      </c>
      <c r="AO423" s="71">
        <v>0</v>
      </c>
      <c r="AP423" s="71">
        <v>0</v>
      </c>
      <c r="AQ423" s="71">
        <v>0</v>
      </c>
      <c r="AR423" s="71">
        <v>0</v>
      </c>
      <c r="AS423" s="71">
        <v>0</v>
      </c>
      <c r="AT423" s="71">
        <v>0</v>
      </c>
      <c r="AU423" s="71">
        <v>0</v>
      </c>
      <c r="AV423" s="71">
        <v>0</v>
      </c>
      <c r="AW423" s="71">
        <v>0</v>
      </c>
      <c r="AX423" s="71">
        <v>0</v>
      </c>
      <c r="AY423" s="71">
        <v>0</v>
      </c>
      <c r="AZ423" s="71">
        <v>0</v>
      </c>
      <c r="BA423" s="71">
        <v>0</v>
      </c>
      <c r="BB423" s="71">
        <v>0</v>
      </c>
      <c r="BC423" s="71">
        <v>0</v>
      </c>
    </row>
    <row r="424" spans="1:55" x14ac:dyDescent="0.25">
      <c r="A424" t="s">
        <v>37</v>
      </c>
      <c r="B424" s="71" t="s">
        <v>545</v>
      </c>
      <c r="C424" s="71" t="s">
        <v>158</v>
      </c>
      <c r="D424" s="71" t="s">
        <v>157</v>
      </c>
      <c r="E424" s="24">
        <v>45505</v>
      </c>
      <c r="F424" s="71" t="s">
        <v>484</v>
      </c>
      <c r="G424" s="71">
        <v>650</v>
      </c>
      <c r="H424" s="71">
        <v>288</v>
      </c>
      <c r="I424" s="71">
        <v>183</v>
      </c>
      <c r="J424" s="71">
        <v>532</v>
      </c>
      <c r="K424" s="71">
        <v>274</v>
      </c>
      <c r="L424" s="71">
        <v>103</v>
      </c>
      <c r="M424" s="71">
        <v>44</v>
      </c>
      <c r="N424">
        <v>10</v>
      </c>
      <c r="O424" s="71">
        <v>359</v>
      </c>
      <c r="P424" s="71">
        <v>228</v>
      </c>
      <c r="Q424" s="71">
        <v>197</v>
      </c>
      <c r="R424" s="71">
        <v>636</v>
      </c>
      <c r="S424" s="71">
        <v>225</v>
      </c>
      <c r="T424" s="71">
        <v>342</v>
      </c>
      <c r="U424" s="71">
        <v>299</v>
      </c>
      <c r="V424" s="71">
        <v>320</v>
      </c>
      <c r="W424" s="71">
        <v>117</v>
      </c>
      <c r="X424" s="71">
        <v>123</v>
      </c>
      <c r="Y424" s="71">
        <v>650</v>
      </c>
      <c r="Z424" s="71">
        <v>532</v>
      </c>
      <c r="AA424" s="71">
        <v>232</v>
      </c>
      <c r="AB424" s="71">
        <v>182</v>
      </c>
      <c r="AC424">
        <v>66</v>
      </c>
      <c r="AD424">
        <v>44</v>
      </c>
      <c r="AE424">
        <v>20</v>
      </c>
      <c r="AF424">
        <v>0</v>
      </c>
      <c r="AG424" s="71">
        <v>0</v>
      </c>
      <c r="AH424" s="71">
        <v>0</v>
      </c>
      <c r="AI424" s="71">
        <v>0</v>
      </c>
      <c r="AJ424" s="71">
        <v>0</v>
      </c>
      <c r="AK424" s="71">
        <v>0</v>
      </c>
      <c r="AL424" s="71">
        <v>0</v>
      </c>
      <c r="AM424" s="71">
        <v>0</v>
      </c>
      <c r="AN424" s="71">
        <v>0</v>
      </c>
      <c r="AO424" s="71">
        <v>0</v>
      </c>
      <c r="AP424" s="71">
        <v>0</v>
      </c>
      <c r="AQ424" s="71">
        <v>0</v>
      </c>
      <c r="AR424" s="71">
        <v>0</v>
      </c>
      <c r="AS424" s="71">
        <v>0</v>
      </c>
      <c r="AT424" s="71">
        <v>0</v>
      </c>
      <c r="AU424" s="71">
        <v>0</v>
      </c>
      <c r="AV424" s="71">
        <v>0</v>
      </c>
      <c r="AW424" s="71">
        <v>0</v>
      </c>
      <c r="AX424" s="71">
        <v>0</v>
      </c>
      <c r="AY424" s="71">
        <v>0</v>
      </c>
      <c r="AZ424" s="71">
        <v>0</v>
      </c>
      <c r="BA424" s="71">
        <v>0</v>
      </c>
      <c r="BB424" s="71">
        <v>0</v>
      </c>
      <c r="BC424" s="71">
        <v>0</v>
      </c>
    </row>
    <row r="425" spans="1:55" x14ac:dyDescent="0.25">
      <c r="A425" t="s">
        <v>37</v>
      </c>
      <c r="B425" s="71" t="s">
        <v>545</v>
      </c>
      <c r="C425" s="71" t="s">
        <v>158</v>
      </c>
      <c r="D425" s="71" t="s">
        <v>157</v>
      </c>
      <c r="E425" s="24">
        <v>45536</v>
      </c>
      <c r="F425" s="71" t="s">
        <v>484</v>
      </c>
      <c r="G425" s="71">
        <v>664</v>
      </c>
      <c r="H425" s="71">
        <v>389</v>
      </c>
      <c r="I425" s="71">
        <v>247</v>
      </c>
      <c r="J425" s="71">
        <v>541</v>
      </c>
      <c r="K425" s="71">
        <v>274</v>
      </c>
      <c r="L425" s="71">
        <v>143</v>
      </c>
      <c r="M425" s="71">
        <v>43</v>
      </c>
      <c r="N425">
        <v>11</v>
      </c>
      <c r="O425" s="71">
        <v>482</v>
      </c>
      <c r="P425" s="71">
        <v>333</v>
      </c>
      <c r="Q425" s="71">
        <v>279</v>
      </c>
      <c r="R425" s="71">
        <v>651</v>
      </c>
      <c r="S425" s="71">
        <v>318</v>
      </c>
      <c r="T425" s="71">
        <v>485</v>
      </c>
      <c r="U425" s="71">
        <v>441</v>
      </c>
      <c r="V425" s="71">
        <v>419</v>
      </c>
      <c r="W425" s="71">
        <v>200</v>
      </c>
      <c r="X425" s="71">
        <v>181</v>
      </c>
      <c r="Y425" s="71">
        <v>664</v>
      </c>
      <c r="Z425" s="71">
        <v>541</v>
      </c>
      <c r="AA425" s="71">
        <v>233</v>
      </c>
      <c r="AB425" s="71">
        <v>186</v>
      </c>
      <c r="AC425">
        <v>65</v>
      </c>
      <c r="AD425">
        <v>43</v>
      </c>
      <c r="AE425">
        <v>23</v>
      </c>
      <c r="AF425">
        <v>0</v>
      </c>
      <c r="AG425" s="71">
        <v>0</v>
      </c>
      <c r="AH425" s="71">
        <v>0</v>
      </c>
      <c r="AI425" s="71">
        <v>0</v>
      </c>
      <c r="AJ425" s="71">
        <v>0</v>
      </c>
      <c r="AK425" s="71">
        <v>0</v>
      </c>
      <c r="AL425" s="71">
        <v>0</v>
      </c>
      <c r="AM425" s="71">
        <v>0</v>
      </c>
      <c r="AN425" s="71">
        <v>0</v>
      </c>
      <c r="AO425" s="71">
        <v>0</v>
      </c>
      <c r="AP425" s="71">
        <v>0</v>
      </c>
      <c r="AQ425" s="71">
        <v>0</v>
      </c>
      <c r="AR425" s="71">
        <v>0</v>
      </c>
      <c r="AS425" s="71">
        <v>0</v>
      </c>
      <c r="AT425" s="71">
        <v>0</v>
      </c>
      <c r="AU425" s="71">
        <v>0</v>
      </c>
      <c r="AV425" s="71">
        <v>0</v>
      </c>
      <c r="AW425" s="71">
        <v>0</v>
      </c>
      <c r="AX425" s="71">
        <v>0</v>
      </c>
      <c r="AY425" s="71">
        <v>0</v>
      </c>
      <c r="AZ425" s="71">
        <v>0</v>
      </c>
      <c r="BA425" s="71">
        <v>0</v>
      </c>
      <c r="BB425" s="71">
        <v>0</v>
      </c>
      <c r="BC425" s="71">
        <v>0</v>
      </c>
    </row>
    <row r="426" spans="1:55" x14ac:dyDescent="0.25">
      <c r="A426" t="s">
        <v>37</v>
      </c>
      <c r="B426" s="71" t="s">
        <v>545</v>
      </c>
      <c r="C426" s="71" t="s">
        <v>158</v>
      </c>
      <c r="D426" s="71" t="s">
        <v>157</v>
      </c>
      <c r="E426" s="24">
        <v>45566</v>
      </c>
      <c r="F426" s="71" t="s">
        <v>484</v>
      </c>
      <c r="G426" s="71">
        <v>676</v>
      </c>
      <c r="H426" s="71">
        <v>437</v>
      </c>
      <c r="I426" s="71">
        <v>276</v>
      </c>
      <c r="J426" s="71">
        <v>554</v>
      </c>
      <c r="K426" s="71">
        <v>280</v>
      </c>
      <c r="L426" s="71">
        <v>165</v>
      </c>
      <c r="M426" s="71">
        <v>43</v>
      </c>
      <c r="N426">
        <v>13</v>
      </c>
      <c r="O426" s="71">
        <v>531</v>
      </c>
      <c r="P426" s="71">
        <v>408</v>
      </c>
      <c r="Q426" s="71">
        <v>338</v>
      </c>
      <c r="R426" s="71">
        <v>666</v>
      </c>
      <c r="S426" s="71">
        <v>391</v>
      </c>
      <c r="T426" s="71">
        <v>541</v>
      </c>
      <c r="U426" s="71">
        <v>500</v>
      </c>
      <c r="V426" s="71">
        <v>489</v>
      </c>
      <c r="W426" s="71">
        <v>265</v>
      </c>
      <c r="X426" s="71">
        <v>227</v>
      </c>
      <c r="Y426" s="71">
        <v>676</v>
      </c>
      <c r="Z426" s="71">
        <v>554</v>
      </c>
      <c r="AA426" s="71">
        <v>238</v>
      </c>
      <c r="AB426" s="71">
        <v>191</v>
      </c>
      <c r="AC426">
        <v>65</v>
      </c>
      <c r="AD426">
        <v>43</v>
      </c>
      <c r="AE426">
        <v>23</v>
      </c>
      <c r="AF426">
        <v>0</v>
      </c>
      <c r="AG426" s="71">
        <v>0</v>
      </c>
      <c r="AH426" s="71">
        <v>0</v>
      </c>
      <c r="AI426" s="71">
        <v>0</v>
      </c>
      <c r="AJ426" s="71">
        <v>0</v>
      </c>
      <c r="AK426" s="71">
        <v>0</v>
      </c>
      <c r="AL426" s="71">
        <v>0</v>
      </c>
      <c r="AM426" s="71">
        <v>0</v>
      </c>
      <c r="AN426" s="71">
        <v>0</v>
      </c>
      <c r="AO426" s="71">
        <v>0</v>
      </c>
      <c r="AP426" s="71">
        <v>0</v>
      </c>
      <c r="AQ426" s="71">
        <v>0</v>
      </c>
      <c r="AR426" s="71">
        <v>0</v>
      </c>
      <c r="AS426" s="71">
        <v>0</v>
      </c>
      <c r="AT426" s="71">
        <v>0</v>
      </c>
      <c r="AU426" s="71">
        <v>0</v>
      </c>
      <c r="AV426" s="71">
        <v>0</v>
      </c>
      <c r="AW426" s="71">
        <v>0</v>
      </c>
      <c r="AX426" s="71">
        <v>0</v>
      </c>
      <c r="AY426" s="71">
        <v>0</v>
      </c>
      <c r="AZ426" s="71">
        <v>0</v>
      </c>
      <c r="BA426" s="71">
        <v>0</v>
      </c>
      <c r="BB426" s="71">
        <v>0</v>
      </c>
      <c r="BC426" s="71">
        <v>0</v>
      </c>
    </row>
    <row r="427" spans="1:55" x14ac:dyDescent="0.25">
      <c r="A427" t="s">
        <v>37</v>
      </c>
      <c r="B427" s="71" t="s">
        <v>545</v>
      </c>
      <c r="C427" s="71" t="s">
        <v>122</v>
      </c>
      <c r="D427" s="71" t="s">
        <v>121</v>
      </c>
      <c r="E427" s="24">
        <v>45413</v>
      </c>
      <c r="F427" s="71" t="s">
        <v>485</v>
      </c>
      <c r="G427" s="71">
        <v>1088</v>
      </c>
      <c r="H427" s="71">
        <v>82</v>
      </c>
      <c r="I427" s="71">
        <v>46</v>
      </c>
      <c r="J427" s="71">
        <v>739</v>
      </c>
      <c r="K427" s="71">
        <v>373</v>
      </c>
      <c r="L427" s="71">
        <v>23</v>
      </c>
      <c r="M427" s="71">
        <v>61</v>
      </c>
      <c r="N427">
        <v>2</v>
      </c>
      <c r="O427" s="71">
        <v>139</v>
      </c>
      <c r="P427" s="71">
        <v>79</v>
      </c>
      <c r="Q427" s="71">
        <v>56</v>
      </c>
      <c r="R427" s="71">
        <v>1013</v>
      </c>
      <c r="S427" s="71">
        <v>80</v>
      </c>
      <c r="T427" s="71">
        <v>132</v>
      </c>
      <c r="U427" s="71">
        <v>87</v>
      </c>
      <c r="V427" s="71">
        <v>130</v>
      </c>
      <c r="W427" s="71">
        <v>13</v>
      </c>
      <c r="X427" s="71">
        <v>105</v>
      </c>
      <c r="Y427" s="71">
        <v>1088</v>
      </c>
      <c r="Z427" s="71">
        <v>739</v>
      </c>
      <c r="AA427" s="71">
        <v>479</v>
      </c>
      <c r="AB427" s="71">
        <v>181</v>
      </c>
      <c r="AC427">
        <v>88</v>
      </c>
      <c r="AD427">
        <v>32</v>
      </c>
      <c r="AE427">
        <v>26</v>
      </c>
      <c r="AF427">
        <v>0</v>
      </c>
      <c r="AG427" s="71">
        <v>0</v>
      </c>
      <c r="AH427" s="71">
        <v>0</v>
      </c>
      <c r="AI427" s="71">
        <v>0</v>
      </c>
      <c r="AJ427" s="71">
        <v>0</v>
      </c>
      <c r="AK427" s="71">
        <v>0</v>
      </c>
      <c r="AL427" s="71">
        <v>0</v>
      </c>
      <c r="AM427" s="71">
        <v>0</v>
      </c>
      <c r="AN427" s="71">
        <v>0</v>
      </c>
      <c r="AO427" s="71">
        <v>0</v>
      </c>
      <c r="AP427" s="71">
        <v>0</v>
      </c>
      <c r="AQ427" s="71">
        <v>0</v>
      </c>
      <c r="AR427" s="71">
        <v>0</v>
      </c>
      <c r="AS427" s="71">
        <v>0</v>
      </c>
      <c r="AT427" s="71">
        <v>0</v>
      </c>
      <c r="AU427" s="71">
        <v>0</v>
      </c>
      <c r="AV427" s="71">
        <v>0</v>
      </c>
      <c r="AW427" s="71">
        <v>0</v>
      </c>
      <c r="AX427" s="71">
        <v>0</v>
      </c>
      <c r="AY427" s="71">
        <v>0</v>
      </c>
      <c r="AZ427" s="71">
        <v>0</v>
      </c>
      <c r="BA427" s="71">
        <v>0</v>
      </c>
      <c r="BB427" s="71">
        <v>0</v>
      </c>
      <c r="BC427" s="71">
        <v>0</v>
      </c>
    </row>
    <row r="428" spans="1:55" x14ac:dyDescent="0.25">
      <c r="A428" t="s">
        <v>37</v>
      </c>
      <c r="B428" s="71" t="s">
        <v>545</v>
      </c>
      <c r="C428" s="71" t="s">
        <v>122</v>
      </c>
      <c r="D428" s="71" t="s">
        <v>121</v>
      </c>
      <c r="E428" s="24">
        <v>45444</v>
      </c>
      <c r="F428" s="71" t="s">
        <v>485</v>
      </c>
      <c r="G428" s="71">
        <v>1089</v>
      </c>
      <c r="H428" s="71">
        <v>172</v>
      </c>
      <c r="I428" s="71">
        <v>92</v>
      </c>
      <c r="J428" s="71">
        <v>738</v>
      </c>
      <c r="K428" s="71">
        <v>373</v>
      </c>
      <c r="L428" s="71">
        <v>51</v>
      </c>
      <c r="M428" s="71">
        <v>61</v>
      </c>
      <c r="N428">
        <v>4</v>
      </c>
      <c r="O428" s="71">
        <v>286</v>
      </c>
      <c r="P428" s="71">
        <v>186</v>
      </c>
      <c r="Q428" s="71">
        <v>124</v>
      </c>
      <c r="R428" s="71">
        <v>1021</v>
      </c>
      <c r="S428" s="71">
        <v>157</v>
      </c>
      <c r="T428" s="71">
        <v>268</v>
      </c>
      <c r="U428" s="71">
        <v>179</v>
      </c>
      <c r="V428" s="71">
        <v>246</v>
      </c>
      <c r="W428" s="71">
        <v>56</v>
      </c>
      <c r="X428" s="71">
        <v>180</v>
      </c>
      <c r="Y428" s="71">
        <v>1089</v>
      </c>
      <c r="Z428" s="71">
        <v>738</v>
      </c>
      <c r="AA428" s="71">
        <v>477</v>
      </c>
      <c r="AB428" s="71">
        <v>300</v>
      </c>
      <c r="AC428">
        <v>87</v>
      </c>
      <c r="AD428">
        <v>48</v>
      </c>
      <c r="AE428">
        <v>26</v>
      </c>
      <c r="AF428">
        <v>0</v>
      </c>
      <c r="AG428" s="71">
        <v>0</v>
      </c>
      <c r="AH428" s="71">
        <v>0</v>
      </c>
      <c r="AI428" s="71">
        <v>0</v>
      </c>
      <c r="AJ428" s="71">
        <v>0</v>
      </c>
      <c r="AK428" s="71">
        <v>0</v>
      </c>
      <c r="AL428" s="71">
        <v>0</v>
      </c>
      <c r="AM428" s="71">
        <v>0</v>
      </c>
      <c r="AN428" s="71">
        <v>0</v>
      </c>
      <c r="AO428" s="71">
        <v>0</v>
      </c>
      <c r="AP428" s="71">
        <v>0</v>
      </c>
      <c r="AQ428" s="71">
        <v>0</v>
      </c>
      <c r="AR428" s="71">
        <v>0</v>
      </c>
      <c r="AS428" s="71">
        <v>0</v>
      </c>
      <c r="AT428" s="71">
        <v>0</v>
      </c>
      <c r="AU428" s="71">
        <v>0</v>
      </c>
      <c r="AV428" s="71">
        <v>0</v>
      </c>
      <c r="AW428" s="71">
        <v>0</v>
      </c>
      <c r="AX428" s="71">
        <v>0</v>
      </c>
      <c r="AY428" s="71">
        <v>0</v>
      </c>
      <c r="AZ428" s="71">
        <v>0</v>
      </c>
      <c r="BA428" s="71">
        <v>0</v>
      </c>
      <c r="BB428" s="71">
        <v>0</v>
      </c>
      <c r="BC428" s="71">
        <v>0</v>
      </c>
    </row>
    <row r="429" spans="1:55" x14ac:dyDescent="0.25">
      <c r="A429" t="s">
        <v>37</v>
      </c>
      <c r="B429" s="71" t="s">
        <v>545</v>
      </c>
      <c r="C429" s="71" t="s">
        <v>122</v>
      </c>
      <c r="D429" s="71" t="s">
        <v>121</v>
      </c>
      <c r="E429" s="24">
        <v>45474</v>
      </c>
      <c r="F429" s="71" t="s">
        <v>485</v>
      </c>
      <c r="G429" s="71">
        <v>1091</v>
      </c>
      <c r="H429" s="71">
        <v>231</v>
      </c>
      <c r="I429" s="71">
        <v>127</v>
      </c>
      <c r="J429" s="71">
        <v>735</v>
      </c>
      <c r="K429" s="71">
        <v>373</v>
      </c>
      <c r="L429" s="71">
        <v>87</v>
      </c>
      <c r="M429" s="71">
        <v>61</v>
      </c>
      <c r="N429">
        <v>5</v>
      </c>
      <c r="O429" s="71">
        <v>387</v>
      </c>
      <c r="P429" s="71">
        <v>305</v>
      </c>
      <c r="Q429" s="71">
        <v>216</v>
      </c>
      <c r="R429" s="71">
        <v>1031</v>
      </c>
      <c r="S429" s="71">
        <v>251</v>
      </c>
      <c r="T429" s="71">
        <v>372</v>
      </c>
      <c r="U429" s="71">
        <v>266</v>
      </c>
      <c r="V429" s="71">
        <v>375</v>
      </c>
      <c r="W429" s="71">
        <v>114</v>
      </c>
      <c r="X429" s="71">
        <v>279</v>
      </c>
      <c r="Y429" s="71">
        <v>1091</v>
      </c>
      <c r="Z429" s="71">
        <v>735</v>
      </c>
      <c r="AA429" s="71">
        <v>477</v>
      </c>
      <c r="AB429" s="71">
        <v>324</v>
      </c>
      <c r="AC429">
        <v>88</v>
      </c>
      <c r="AD429">
        <v>51</v>
      </c>
      <c r="AE429">
        <v>24</v>
      </c>
      <c r="AF429">
        <v>0</v>
      </c>
      <c r="AG429" s="71">
        <v>0</v>
      </c>
      <c r="AH429" s="71">
        <v>0</v>
      </c>
      <c r="AI429" s="71">
        <v>0</v>
      </c>
      <c r="AJ429" s="71">
        <v>0</v>
      </c>
      <c r="AK429" s="71">
        <v>0</v>
      </c>
      <c r="AL429" s="71">
        <v>0</v>
      </c>
      <c r="AM429" s="71">
        <v>0</v>
      </c>
      <c r="AN429" s="71">
        <v>0</v>
      </c>
      <c r="AO429" s="71">
        <v>0</v>
      </c>
      <c r="AP429" s="71">
        <v>0</v>
      </c>
      <c r="AQ429" s="71">
        <v>0</v>
      </c>
      <c r="AR429" s="71">
        <v>0</v>
      </c>
      <c r="AS429" s="71">
        <v>0</v>
      </c>
      <c r="AT429" s="71">
        <v>0</v>
      </c>
      <c r="AU429" s="71">
        <v>0</v>
      </c>
      <c r="AV429" s="71">
        <v>0</v>
      </c>
      <c r="AW429" s="71">
        <v>0</v>
      </c>
      <c r="AX429" s="71">
        <v>0</v>
      </c>
      <c r="AY429" s="71">
        <v>0</v>
      </c>
      <c r="AZ429" s="71">
        <v>0</v>
      </c>
      <c r="BA429" s="71">
        <v>0</v>
      </c>
      <c r="BB429" s="71">
        <v>0</v>
      </c>
      <c r="BC429" s="71">
        <v>0</v>
      </c>
    </row>
    <row r="430" spans="1:55" x14ac:dyDescent="0.25">
      <c r="A430" t="s">
        <v>37</v>
      </c>
      <c r="B430" s="71" t="s">
        <v>545</v>
      </c>
      <c r="C430" s="71" t="s">
        <v>122</v>
      </c>
      <c r="D430" s="71" t="s">
        <v>121</v>
      </c>
      <c r="E430" s="24">
        <v>45505</v>
      </c>
      <c r="F430" s="71" t="s">
        <v>485</v>
      </c>
      <c r="G430" s="71">
        <v>1093</v>
      </c>
      <c r="H430" s="71">
        <v>309</v>
      </c>
      <c r="I430" s="71">
        <v>165</v>
      </c>
      <c r="J430" s="71">
        <v>735</v>
      </c>
      <c r="K430" s="71">
        <v>368</v>
      </c>
      <c r="L430" s="71">
        <v>123</v>
      </c>
      <c r="M430" s="71">
        <v>63</v>
      </c>
      <c r="N430">
        <v>9</v>
      </c>
      <c r="O430" s="71">
        <v>500</v>
      </c>
      <c r="P430" s="71">
        <v>436</v>
      </c>
      <c r="Q430" s="71">
        <v>337</v>
      </c>
      <c r="R430" s="71">
        <v>1047</v>
      </c>
      <c r="S430" s="71">
        <v>368</v>
      </c>
      <c r="T430" s="71">
        <v>495</v>
      </c>
      <c r="U430" s="71">
        <v>375</v>
      </c>
      <c r="V430" s="71">
        <v>509</v>
      </c>
      <c r="W430" s="71">
        <v>188</v>
      </c>
      <c r="X430" s="71">
        <v>347</v>
      </c>
      <c r="Y430" s="71">
        <v>1093</v>
      </c>
      <c r="Z430" s="71">
        <v>735</v>
      </c>
      <c r="AA430" s="71">
        <v>474</v>
      </c>
      <c r="AB430" s="71">
        <v>334</v>
      </c>
      <c r="AC430">
        <v>86</v>
      </c>
      <c r="AD430">
        <v>49</v>
      </c>
      <c r="AE430">
        <v>24</v>
      </c>
      <c r="AF430">
        <v>0</v>
      </c>
      <c r="AG430" s="71">
        <v>0</v>
      </c>
      <c r="AH430" s="71">
        <v>0</v>
      </c>
      <c r="AI430" s="71">
        <v>0</v>
      </c>
      <c r="AJ430" s="71">
        <v>0</v>
      </c>
      <c r="AK430" s="71">
        <v>0</v>
      </c>
      <c r="AL430" s="71">
        <v>0</v>
      </c>
      <c r="AM430" s="71">
        <v>0</v>
      </c>
      <c r="AN430" s="71">
        <v>0</v>
      </c>
      <c r="AO430" s="71">
        <v>0</v>
      </c>
      <c r="AP430" s="71">
        <v>0</v>
      </c>
      <c r="AQ430" s="71">
        <v>0</v>
      </c>
      <c r="AR430" s="71">
        <v>0</v>
      </c>
      <c r="AS430" s="71">
        <v>0</v>
      </c>
      <c r="AT430" s="71">
        <v>0</v>
      </c>
      <c r="AU430" s="71">
        <v>0</v>
      </c>
      <c r="AV430" s="71">
        <v>0</v>
      </c>
      <c r="AW430" s="71">
        <v>0</v>
      </c>
      <c r="AX430" s="71">
        <v>0</v>
      </c>
      <c r="AY430" s="71">
        <v>0</v>
      </c>
      <c r="AZ430" s="71">
        <v>0</v>
      </c>
      <c r="BA430" s="71">
        <v>0</v>
      </c>
      <c r="BB430" s="71">
        <v>0</v>
      </c>
      <c r="BC430" s="71">
        <v>0</v>
      </c>
    </row>
    <row r="431" spans="1:55" x14ac:dyDescent="0.25">
      <c r="A431" t="s">
        <v>37</v>
      </c>
      <c r="B431" s="71" t="s">
        <v>545</v>
      </c>
      <c r="C431" s="71" t="s">
        <v>122</v>
      </c>
      <c r="D431" s="71" t="s">
        <v>121</v>
      </c>
      <c r="E431" s="24">
        <v>45536</v>
      </c>
      <c r="F431" s="71" t="s">
        <v>485</v>
      </c>
      <c r="G431" s="71">
        <v>1095</v>
      </c>
      <c r="H431" s="71">
        <v>417</v>
      </c>
      <c r="I431" s="71">
        <v>214</v>
      </c>
      <c r="J431" s="71">
        <v>736</v>
      </c>
      <c r="K431" s="71">
        <v>371</v>
      </c>
      <c r="L431" s="71">
        <v>164</v>
      </c>
      <c r="M431" s="71">
        <v>62</v>
      </c>
      <c r="N431">
        <v>12</v>
      </c>
      <c r="O431" s="71">
        <v>637</v>
      </c>
      <c r="P431" s="71">
        <v>574</v>
      </c>
      <c r="Q431" s="71">
        <v>470</v>
      </c>
      <c r="R431" s="71">
        <v>1062</v>
      </c>
      <c r="S431" s="71">
        <v>496</v>
      </c>
      <c r="T431" s="71">
        <v>654</v>
      </c>
      <c r="U431" s="71">
        <v>528</v>
      </c>
      <c r="V431" s="71">
        <v>642</v>
      </c>
      <c r="W431" s="71">
        <v>292</v>
      </c>
      <c r="X431" s="71">
        <v>406</v>
      </c>
      <c r="Y431" s="71">
        <v>1095</v>
      </c>
      <c r="Z431" s="71">
        <v>736</v>
      </c>
      <c r="AA431" s="71">
        <v>469</v>
      </c>
      <c r="AB431" s="71">
        <v>336</v>
      </c>
      <c r="AC431">
        <v>86</v>
      </c>
      <c r="AD431">
        <v>50</v>
      </c>
      <c r="AE431">
        <v>24</v>
      </c>
      <c r="AF431">
        <v>0</v>
      </c>
      <c r="AG431" s="71">
        <v>0</v>
      </c>
      <c r="AH431" s="71">
        <v>0</v>
      </c>
      <c r="AI431" s="71">
        <v>0</v>
      </c>
      <c r="AJ431" s="71">
        <v>0</v>
      </c>
      <c r="AK431" s="71">
        <v>0</v>
      </c>
      <c r="AL431" s="71">
        <v>0</v>
      </c>
      <c r="AM431" s="71">
        <v>0</v>
      </c>
      <c r="AN431" s="71">
        <v>0</v>
      </c>
      <c r="AO431" s="71">
        <v>0</v>
      </c>
      <c r="AP431" s="71">
        <v>0</v>
      </c>
      <c r="AQ431" s="71">
        <v>0</v>
      </c>
      <c r="AR431" s="71">
        <v>0</v>
      </c>
      <c r="AS431" s="71">
        <v>0</v>
      </c>
      <c r="AT431" s="71">
        <v>0</v>
      </c>
      <c r="AU431" s="71">
        <v>0</v>
      </c>
      <c r="AV431" s="71">
        <v>0</v>
      </c>
      <c r="AW431" s="71">
        <v>0</v>
      </c>
      <c r="AX431" s="71">
        <v>0</v>
      </c>
      <c r="AY431" s="71">
        <v>0</v>
      </c>
      <c r="AZ431" s="71">
        <v>0</v>
      </c>
      <c r="BA431" s="71">
        <v>0</v>
      </c>
      <c r="BB431" s="71">
        <v>0</v>
      </c>
      <c r="BC431" s="71">
        <v>0</v>
      </c>
    </row>
    <row r="432" spans="1:55" x14ac:dyDescent="0.25">
      <c r="A432" t="s">
        <v>37</v>
      </c>
      <c r="B432" s="71" t="s">
        <v>545</v>
      </c>
      <c r="C432" s="71" t="s">
        <v>122</v>
      </c>
      <c r="D432" s="71" t="s">
        <v>121</v>
      </c>
      <c r="E432" s="24">
        <v>45566</v>
      </c>
      <c r="F432" s="71" t="s">
        <v>485</v>
      </c>
      <c r="G432" s="71">
        <v>1109</v>
      </c>
      <c r="H432" s="71">
        <v>511</v>
      </c>
      <c r="I432" s="71">
        <v>265</v>
      </c>
      <c r="J432" s="71">
        <v>748</v>
      </c>
      <c r="K432" s="71">
        <v>373</v>
      </c>
      <c r="L432" s="71">
        <v>215</v>
      </c>
      <c r="M432" s="71">
        <v>63</v>
      </c>
      <c r="N432">
        <v>16</v>
      </c>
      <c r="O432" s="71">
        <v>768</v>
      </c>
      <c r="P432" s="71">
        <v>751</v>
      </c>
      <c r="Q432" s="71">
        <v>650</v>
      </c>
      <c r="R432" s="71">
        <v>1082</v>
      </c>
      <c r="S432" s="71">
        <v>678</v>
      </c>
      <c r="T432" s="71">
        <v>787</v>
      </c>
      <c r="U432" s="71">
        <v>669</v>
      </c>
      <c r="V432" s="71">
        <v>800</v>
      </c>
      <c r="W432" s="71">
        <v>463</v>
      </c>
      <c r="X432" s="71">
        <v>493</v>
      </c>
      <c r="Y432" s="71">
        <v>1109</v>
      </c>
      <c r="Z432" s="71">
        <v>748</v>
      </c>
      <c r="AA432" s="71">
        <v>468</v>
      </c>
      <c r="AB432" s="71">
        <v>338</v>
      </c>
      <c r="AC432">
        <v>85</v>
      </c>
      <c r="AD432">
        <v>52</v>
      </c>
      <c r="AE432">
        <v>26</v>
      </c>
      <c r="AF432">
        <v>0</v>
      </c>
      <c r="AG432" s="71">
        <v>0</v>
      </c>
      <c r="AH432" s="71">
        <v>0</v>
      </c>
      <c r="AI432" s="71">
        <v>0</v>
      </c>
      <c r="AJ432" s="71">
        <v>0</v>
      </c>
      <c r="AK432" s="71">
        <v>0</v>
      </c>
      <c r="AL432" s="71">
        <v>0</v>
      </c>
      <c r="AM432" s="71">
        <v>0</v>
      </c>
      <c r="AN432" s="71">
        <v>0</v>
      </c>
      <c r="AO432" s="71">
        <v>0</v>
      </c>
      <c r="AP432" s="71">
        <v>0</v>
      </c>
      <c r="AQ432" s="71">
        <v>0</v>
      </c>
      <c r="AR432" s="71">
        <v>0</v>
      </c>
      <c r="AS432" s="71">
        <v>0</v>
      </c>
      <c r="AT432" s="71">
        <v>0</v>
      </c>
      <c r="AU432" s="71">
        <v>0</v>
      </c>
      <c r="AV432" s="71">
        <v>0</v>
      </c>
      <c r="AW432" s="71">
        <v>0</v>
      </c>
      <c r="AX432" s="71">
        <v>0</v>
      </c>
      <c r="AY432" s="71">
        <v>0</v>
      </c>
      <c r="AZ432" s="71">
        <v>0</v>
      </c>
      <c r="BA432" s="71">
        <v>0</v>
      </c>
      <c r="BB432" s="71">
        <v>0</v>
      </c>
      <c r="BC432" s="71">
        <v>0</v>
      </c>
    </row>
    <row r="433" spans="1:55" x14ac:dyDescent="0.25">
      <c r="A433" t="s">
        <v>39</v>
      </c>
      <c r="B433" s="71" t="s">
        <v>40</v>
      </c>
      <c r="C433" s="71" t="s">
        <v>222</v>
      </c>
      <c r="D433" s="71" t="s">
        <v>221</v>
      </c>
      <c r="E433" s="24">
        <v>45413</v>
      </c>
      <c r="F433" s="71" t="s">
        <v>493</v>
      </c>
      <c r="G433" s="71">
        <v>563</v>
      </c>
      <c r="H433" s="71">
        <v>67</v>
      </c>
      <c r="I433" s="71">
        <v>27</v>
      </c>
      <c r="J433" s="71">
        <v>445</v>
      </c>
      <c r="K433" s="71">
        <v>173</v>
      </c>
      <c r="L433" s="71">
        <v>43</v>
      </c>
      <c r="M433" s="71">
        <v>12</v>
      </c>
      <c r="N433">
        <v>1</v>
      </c>
      <c r="O433" s="71">
        <v>105</v>
      </c>
      <c r="P433" s="71">
        <v>132</v>
      </c>
      <c r="Q433" s="71">
        <v>106</v>
      </c>
      <c r="R433" s="71">
        <v>535</v>
      </c>
      <c r="S433" s="71">
        <v>131</v>
      </c>
      <c r="T433" s="71">
        <v>102</v>
      </c>
      <c r="U433" s="71">
        <v>81</v>
      </c>
      <c r="V433" s="71">
        <v>136</v>
      </c>
      <c r="W433" s="71">
        <v>63</v>
      </c>
      <c r="X433" s="71">
        <v>37</v>
      </c>
      <c r="Y433" s="71">
        <v>563</v>
      </c>
      <c r="Z433" s="71">
        <v>445</v>
      </c>
      <c r="AA433" s="71">
        <v>333</v>
      </c>
      <c r="AB433" s="71">
        <v>180</v>
      </c>
      <c r="AC433">
        <v>23</v>
      </c>
      <c r="AD433">
        <v>9</v>
      </c>
      <c r="AE433">
        <v>32</v>
      </c>
      <c r="AF433">
        <v>0</v>
      </c>
      <c r="AG433" s="71">
        <v>0</v>
      </c>
      <c r="AH433" s="71">
        <v>0</v>
      </c>
      <c r="AI433" s="71">
        <v>0</v>
      </c>
      <c r="AJ433" s="71">
        <v>0</v>
      </c>
      <c r="AK433" s="71">
        <v>0</v>
      </c>
      <c r="AL433" s="71">
        <v>0</v>
      </c>
      <c r="AM433" s="71">
        <v>0</v>
      </c>
      <c r="AN433" s="71">
        <v>0</v>
      </c>
      <c r="AO433" s="71">
        <v>0</v>
      </c>
      <c r="AP433" s="71">
        <v>0</v>
      </c>
      <c r="AQ433" s="71">
        <v>0</v>
      </c>
      <c r="AR433" s="71">
        <v>0</v>
      </c>
      <c r="AS433" s="71">
        <v>0</v>
      </c>
      <c r="AT433" s="71">
        <v>0</v>
      </c>
      <c r="AU433" s="71">
        <v>0</v>
      </c>
      <c r="AV433" s="71">
        <v>0</v>
      </c>
      <c r="AW433" s="71">
        <v>0</v>
      </c>
      <c r="AX433" s="71">
        <v>0</v>
      </c>
      <c r="AY433" s="71">
        <v>0</v>
      </c>
      <c r="AZ433" s="71">
        <v>0</v>
      </c>
      <c r="BA433" s="71">
        <v>0</v>
      </c>
      <c r="BB433" s="71">
        <v>0</v>
      </c>
      <c r="BC433" s="71">
        <v>0</v>
      </c>
    </row>
    <row r="434" spans="1:55" x14ac:dyDescent="0.25">
      <c r="A434" t="s">
        <v>39</v>
      </c>
      <c r="B434" s="71" t="s">
        <v>40</v>
      </c>
      <c r="C434" s="71" t="s">
        <v>222</v>
      </c>
      <c r="D434" s="71" t="s">
        <v>221</v>
      </c>
      <c r="E434" s="24">
        <v>45444</v>
      </c>
      <c r="F434" s="71" t="s">
        <v>493</v>
      </c>
      <c r="G434" s="71">
        <v>567</v>
      </c>
      <c r="H434" s="71">
        <v>141</v>
      </c>
      <c r="I434" s="71">
        <v>67</v>
      </c>
      <c r="J434" s="71">
        <v>446</v>
      </c>
      <c r="K434" s="71">
        <v>176</v>
      </c>
      <c r="L434" s="71">
        <v>72</v>
      </c>
      <c r="M434" s="71">
        <v>12</v>
      </c>
      <c r="N434">
        <v>3</v>
      </c>
      <c r="O434" s="71">
        <v>208</v>
      </c>
      <c r="P434" s="71">
        <v>228</v>
      </c>
      <c r="Q434" s="71">
        <v>185</v>
      </c>
      <c r="R434" s="71">
        <v>541</v>
      </c>
      <c r="S434" s="71">
        <v>220</v>
      </c>
      <c r="T434" s="71">
        <v>205</v>
      </c>
      <c r="U434" s="71">
        <v>178</v>
      </c>
      <c r="V434" s="71">
        <v>225</v>
      </c>
      <c r="W434" s="71">
        <v>133</v>
      </c>
      <c r="X434" s="71">
        <v>69</v>
      </c>
      <c r="Y434" s="71">
        <v>567</v>
      </c>
      <c r="Z434" s="71">
        <v>446</v>
      </c>
      <c r="AA434" s="71">
        <v>329</v>
      </c>
      <c r="AB434" s="71">
        <v>231</v>
      </c>
      <c r="AC434">
        <v>25</v>
      </c>
      <c r="AD434">
        <v>14</v>
      </c>
      <c r="AE434">
        <v>32</v>
      </c>
      <c r="AF434">
        <v>0</v>
      </c>
      <c r="AG434" s="71">
        <v>0</v>
      </c>
      <c r="AH434" s="71">
        <v>0</v>
      </c>
      <c r="AI434" s="71">
        <v>0</v>
      </c>
      <c r="AJ434" s="71">
        <v>0</v>
      </c>
      <c r="AK434" s="71">
        <v>0</v>
      </c>
      <c r="AL434" s="71">
        <v>0</v>
      </c>
      <c r="AM434" s="71">
        <v>0</v>
      </c>
      <c r="AN434" s="71">
        <v>0</v>
      </c>
      <c r="AO434" s="71">
        <v>0</v>
      </c>
      <c r="AP434" s="71">
        <v>0</v>
      </c>
      <c r="AQ434" s="71">
        <v>0</v>
      </c>
      <c r="AR434" s="71">
        <v>0</v>
      </c>
      <c r="AS434" s="71">
        <v>0</v>
      </c>
      <c r="AT434" s="71">
        <v>0</v>
      </c>
      <c r="AU434" s="71">
        <v>0</v>
      </c>
      <c r="AV434" s="71">
        <v>0</v>
      </c>
      <c r="AW434" s="71">
        <v>0</v>
      </c>
      <c r="AX434" s="71">
        <v>0</v>
      </c>
      <c r="AY434" s="71">
        <v>0</v>
      </c>
      <c r="AZ434" s="71">
        <v>0</v>
      </c>
      <c r="BA434" s="71">
        <v>0</v>
      </c>
      <c r="BB434" s="71">
        <v>0</v>
      </c>
      <c r="BC434" s="71">
        <v>0</v>
      </c>
    </row>
    <row r="435" spans="1:55" x14ac:dyDescent="0.25">
      <c r="A435" t="s">
        <v>39</v>
      </c>
      <c r="B435" s="71" t="s">
        <v>40</v>
      </c>
      <c r="C435" s="71" t="s">
        <v>222</v>
      </c>
      <c r="D435" s="71" t="s">
        <v>221</v>
      </c>
      <c r="E435" s="24">
        <v>45474</v>
      </c>
      <c r="F435" s="71" t="s">
        <v>493</v>
      </c>
      <c r="G435" s="71">
        <v>574</v>
      </c>
      <c r="H435" s="71">
        <v>211</v>
      </c>
      <c r="I435" s="71">
        <v>106</v>
      </c>
      <c r="J435" s="71">
        <v>451</v>
      </c>
      <c r="K435" s="71">
        <v>177</v>
      </c>
      <c r="L435" s="71">
        <v>97</v>
      </c>
      <c r="M435" s="71">
        <v>12</v>
      </c>
      <c r="N435">
        <v>4</v>
      </c>
      <c r="O435" s="71">
        <v>297</v>
      </c>
      <c r="P435" s="71">
        <v>321</v>
      </c>
      <c r="Q435" s="71">
        <v>265</v>
      </c>
      <c r="R435" s="71">
        <v>553</v>
      </c>
      <c r="S435" s="71">
        <v>314</v>
      </c>
      <c r="T435" s="71">
        <v>296</v>
      </c>
      <c r="U435" s="71">
        <v>263</v>
      </c>
      <c r="V435" s="71">
        <v>324</v>
      </c>
      <c r="W435" s="71">
        <v>210</v>
      </c>
      <c r="X435" s="71">
        <v>107</v>
      </c>
      <c r="Y435" s="71">
        <v>574</v>
      </c>
      <c r="Z435" s="71">
        <v>451</v>
      </c>
      <c r="AA435" s="71">
        <v>326</v>
      </c>
      <c r="AB435" s="71">
        <v>240</v>
      </c>
      <c r="AC435">
        <v>27</v>
      </c>
      <c r="AD435">
        <v>16</v>
      </c>
      <c r="AE435">
        <v>30</v>
      </c>
      <c r="AF435">
        <v>5</v>
      </c>
      <c r="AG435" s="71">
        <v>0</v>
      </c>
      <c r="AH435" s="71">
        <v>5</v>
      </c>
      <c r="AI435" s="71">
        <v>0</v>
      </c>
      <c r="AJ435" s="71">
        <v>0</v>
      </c>
      <c r="AK435" s="71">
        <v>0</v>
      </c>
      <c r="AL435" s="71">
        <v>5</v>
      </c>
      <c r="AM435" s="71">
        <v>0</v>
      </c>
      <c r="AN435" s="71">
        <v>0</v>
      </c>
      <c r="AO435" s="71">
        <v>1</v>
      </c>
      <c r="AP435" s="71">
        <v>5</v>
      </c>
      <c r="AQ435" s="71">
        <v>5</v>
      </c>
      <c r="AR435" s="71">
        <v>5</v>
      </c>
      <c r="AS435" s="71">
        <v>5</v>
      </c>
      <c r="AT435" s="71">
        <v>0</v>
      </c>
      <c r="AU435" s="71">
        <v>5</v>
      </c>
      <c r="AV435" s="71">
        <v>5</v>
      </c>
      <c r="AW435" s="71">
        <v>5</v>
      </c>
      <c r="AX435" s="71">
        <v>3</v>
      </c>
      <c r="AY435" s="71">
        <v>3</v>
      </c>
      <c r="AZ435" s="71">
        <v>3</v>
      </c>
      <c r="BA435" s="71">
        <v>4</v>
      </c>
      <c r="BB435" s="71">
        <v>5</v>
      </c>
      <c r="BC435" s="71">
        <v>5</v>
      </c>
    </row>
    <row r="436" spans="1:55" x14ac:dyDescent="0.25">
      <c r="A436" t="s">
        <v>39</v>
      </c>
      <c r="B436" s="71" t="s">
        <v>40</v>
      </c>
      <c r="C436" s="71" t="s">
        <v>222</v>
      </c>
      <c r="D436" s="71" t="s">
        <v>221</v>
      </c>
      <c r="E436" s="24">
        <v>45505</v>
      </c>
      <c r="F436" s="71" t="s">
        <v>493</v>
      </c>
      <c r="G436" s="71">
        <v>579</v>
      </c>
      <c r="H436" s="71">
        <v>254</v>
      </c>
      <c r="I436" s="71">
        <v>131</v>
      </c>
      <c r="J436" s="71">
        <v>455</v>
      </c>
      <c r="K436" s="71">
        <v>177</v>
      </c>
      <c r="L436" s="71">
        <v>107</v>
      </c>
      <c r="M436" s="71">
        <v>12</v>
      </c>
      <c r="N436">
        <v>4</v>
      </c>
      <c r="O436" s="71">
        <v>346</v>
      </c>
      <c r="P436" s="71">
        <v>359</v>
      </c>
      <c r="Q436" s="71">
        <v>299</v>
      </c>
      <c r="R436" s="71">
        <v>558</v>
      </c>
      <c r="S436" s="71">
        <v>345</v>
      </c>
      <c r="T436" s="71">
        <v>347</v>
      </c>
      <c r="U436" s="71">
        <v>311</v>
      </c>
      <c r="V436" s="71">
        <v>362</v>
      </c>
      <c r="W436" s="71">
        <v>248</v>
      </c>
      <c r="X436" s="71">
        <v>146</v>
      </c>
      <c r="Y436" s="71">
        <v>579</v>
      </c>
      <c r="Z436" s="71">
        <v>455</v>
      </c>
      <c r="AA436" s="71">
        <v>328</v>
      </c>
      <c r="AB436" s="71">
        <v>254</v>
      </c>
      <c r="AC436">
        <v>27</v>
      </c>
      <c r="AD436">
        <v>17</v>
      </c>
      <c r="AE436">
        <v>30</v>
      </c>
      <c r="AF436">
        <v>6</v>
      </c>
      <c r="AG436" s="71">
        <v>0</v>
      </c>
      <c r="AH436" s="71">
        <v>6</v>
      </c>
      <c r="AI436" s="71">
        <v>0</v>
      </c>
      <c r="AJ436" s="71">
        <v>0</v>
      </c>
      <c r="AK436" s="71">
        <v>0</v>
      </c>
      <c r="AL436" s="71">
        <v>6</v>
      </c>
      <c r="AM436" s="71">
        <v>0</v>
      </c>
      <c r="AN436" s="71">
        <v>0</v>
      </c>
      <c r="AO436" s="71">
        <v>1</v>
      </c>
      <c r="AP436" s="71">
        <v>6</v>
      </c>
      <c r="AQ436" s="71">
        <v>6</v>
      </c>
      <c r="AR436" s="71">
        <v>6</v>
      </c>
      <c r="AS436" s="71">
        <v>6</v>
      </c>
      <c r="AT436" s="71">
        <v>0</v>
      </c>
      <c r="AU436" s="71">
        <v>6</v>
      </c>
      <c r="AV436" s="71">
        <v>6</v>
      </c>
      <c r="AW436" s="71">
        <v>6</v>
      </c>
      <c r="AX436" s="71">
        <v>6</v>
      </c>
      <c r="AY436" s="71">
        <v>5</v>
      </c>
      <c r="AZ436" s="71">
        <v>5</v>
      </c>
      <c r="BA436" s="71">
        <v>4</v>
      </c>
      <c r="BB436" s="71">
        <v>6</v>
      </c>
      <c r="BC436" s="71">
        <v>6</v>
      </c>
    </row>
    <row r="437" spans="1:55" x14ac:dyDescent="0.25">
      <c r="A437" t="s">
        <v>39</v>
      </c>
      <c r="B437" s="71" t="s">
        <v>40</v>
      </c>
      <c r="C437" s="71" t="s">
        <v>222</v>
      </c>
      <c r="D437" s="71" t="s">
        <v>221</v>
      </c>
      <c r="E437" s="24">
        <v>45536</v>
      </c>
      <c r="F437" s="71" t="s">
        <v>493</v>
      </c>
      <c r="G437" s="71">
        <v>586</v>
      </c>
      <c r="H437" s="71">
        <v>294</v>
      </c>
      <c r="I437" s="71">
        <v>149</v>
      </c>
      <c r="J437" s="71">
        <v>462</v>
      </c>
      <c r="K437" s="71">
        <v>182</v>
      </c>
      <c r="L437" s="71">
        <v>120</v>
      </c>
      <c r="M437" s="71">
        <v>13</v>
      </c>
      <c r="N437">
        <v>5</v>
      </c>
      <c r="O437" s="71">
        <v>389</v>
      </c>
      <c r="P437" s="71">
        <v>409</v>
      </c>
      <c r="Q437" s="71">
        <v>343</v>
      </c>
      <c r="R437" s="71">
        <v>567</v>
      </c>
      <c r="S437" s="71">
        <v>398</v>
      </c>
      <c r="T437" s="71">
        <v>393</v>
      </c>
      <c r="U437" s="71">
        <v>358</v>
      </c>
      <c r="V437" s="71">
        <v>413</v>
      </c>
      <c r="W437" s="71">
        <v>288</v>
      </c>
      <c r="X437" s="71">
        <v>188</v>
      </c>
      <c r="Y437" s="71">
        <v>586</v>
      </c>
      <c r="Z437" s="71">
        <v>462</v>
      </c>
      <c r="AA437" s="71">
        <v>334</v>
      </c>
      <c r="AB437" s="71">
        <v>264</v>
      </c>
      <c r="AC437">
        <v>26</v>
      </c>
      <c r="AD437">
        <v>16</v>
      </c>
      <c r="AE437">
        <v>30</v>
      </c>
      <c r="AF437">
        <v>20</v>
      </c>
      <c r="AG437" s="71">
        <v>0</v>
      </c>
      <c r="AH437" s="71">
        <v>18</v>
      </c>
      <c r="AI437" s="71">
        <v>5</v>
      </c>
      <c r="AJ437" s="71">
        <v>2</v>
      </c>
      <c r="AK437" s="71">
        <v>4</v>
      </c>
      <c r="AL437" s="71">
        <v>20</v>
      </c>
      <c r="AM437" s="71">
        <v>0</v>
      </c>
      <c r="AN437" s="71">
        <v>4</v>
      </c>
      <c r="AO437" s="71">
        <v>3</v>
      </c>
      <c r="AP437" s="71">
        <v>20</v>
      </c>
      <c r="AQ437" s="71">
        <v>20</v>
      </c>
      <c r="AR437" s="71">
        <v>20</v>
      </c>
      <c r="AS437" s="71">
        <v>20</v>
      </c>
      <c r="AT437" s="71">
        <v>5</v>
      </c>
      <c r="AU437" s="71">
        <v>20</v>
      </c>
      <c r="AV437" s="71">
        <v>20</v>
      </c>
      <c r="AW437" s="71">
        <v>20</v>
      </c>
      <c r="AX437" s="71">
        <v>18</v>
      </c>
      <c r="AY437" s="71">
        <v>16</v>
      </c>
      <c r="AZ437" s="71">
        <v>17</v>
      </c>
      <c r="BA437" s="71">
        <v>16</v>
      </c>
      <c r="BB437" s="71">
        <v>20</v>
      </c>
      <c r="BC437" s="71">
        <v>20</v>
      </c>
    </row>
    <row r="438" spans="1:55" x14ac:dyDescent="0.25">
      <c r="A438" t="s">
        <v>39</v>
      </c>
      <c r="B438" s="71" t="s">
        <v>40</v>
      </c>
      <c r="C438" s="71" t="s">
        <v>222</v>
      </c>
      <c r="D438" s="71" t="s">
        <v>221</v>
      </c>
      <c r="E438" s="24">
        <v>45566</v>
      </c>
      <c r="F438" s="71" t="s">
        <v>493</v>
      </c>
      <c r="G438" s="71">
        <v>588</v>
      </c>
      <c r="H438" s="71">
        <v>339</v>
      </c>
      <c r="I438" s="71">
        <v>173</v>
      </c>
      <c r="J438" s="71">
        <v>465</v>
      </c>
      <c r="K438" s="71">
        <v>184</v>
      </c>
      <c r="L438" s="71">
        <v>139</v>
      </c>
      <c r="M438" s="71">
        <v>15</v>
      </c>
      <c r="N438">
        <v>6</v>
      </c>
      <c r="O438" s="71">
        <v>436</v>
      </c>
      <c r="P438" s="71">
        <v>462</v>
      </c>
      <c r="Q438" s="71">
        <v>403</v>
      </c>
      <c r="R438" s="71">
        <v>574</v>
      </c>
      <c r="S438" s="71">
        <v>454</v>
      </c>
      <c r="T438" s="71">
        <v>440</v>
      </c>
      <c r="U438" s="71">
        <v>411</v>
      </c>
      <c r="V438" s="71">
        <v>464</v>
      </c>
      <c r="W438" s="71">
        <v>347</v>
      </c>
      <c r="X438" s="71">
        <v>229</v>
      </c>
      <c r="Y438" s="71">
        <v>588</v>
      </c>
      <c r="Z438" s="71">
        <v>465</v>
      </c>
      <c r="AA438" s="71">
        <v>342</v>
      </c>
      <c r="AB438" s="71">
        <v>280</v>
      </c>
      <c r="AC438">
        <v>27</v>
      </c>
      <c r="AD438">
        <v>17</v>
      </c>
      <c r="AE438">
        <v>28</v>
      </c>
      <c r="AF438">
        <v>21</v>
      </c>
      <c r="AG438" s="71">
        <v>0</v>
      </c>
      <c r="AH438" s="71">
        <v>19</v>
      </c>
      <c r="AI438" s="71">
        <v>4</v>
      </c>
      <c r="AJ438" s="71">
        <v>2</v>
      </c>
      <c r="AK438" s="71">
        <v>3</v>
      </c>
      <c r="AL438" s="71">
        <v>21</v>
      </c>
      <c r="AM438" s="71">
        <v>0</v>
      </c>
      <c r="AN438" s="71">
        <v>4</v>
      </c>
      <c r="AO438" s="71">
        <v>2</v>
      </c>
      <c r="AP438" s="71">
        <v>21</v>
      </c>
      <c r="AQ438" s="71">
        <v>21</v>
      </c>
      <c r="AR438" s="71">
        <v>21</v>
      </c>
      <c r="AS438" s="71">
        <v>21</v>
      </c>
      <c r="AT438" s="71">
        <v>5</v>
      </c>
      <c r="AU438" s="71">
        <v>21</v>
      </c>
      <c r="AV438" s="71">
        <v>21</v>
      </c>
      <c r="AW438" s="71">
        <v>21</v>
      </c>
      <c r="AX438" s="71">
        <v>18</v>
      </c>
      <c r="AY438" s="71">
        <v>16</v>
      </c>
      <c r="AZ438" s="71">
        <v>17</v>
      </c>
      <c r="BA438" s="71">
        <v>16</v>
      </c>
      <c r="BB438" s="71">
        <v>21</v>
      </c>
      <c r="BC438" s="71">
        <v>21</v>
      </c>
    </row>
    <row r="439" spans="1:55" x14ac:dyDescent="0.25">
      <c r="A439" t="s">
        <v>39</v>
      </c>
      <c r="B439" s="71" t="s">
        <v>40</v>
      </c>
      <c r="C439" s="71" t="s">
        <v>260</v>
      </c>
      <c r="D439" s="71" t="s">
        <v>259</v>
      </c>
      <c r="E439" s="24">
        <v>45413</v>
      </c>
      <c r="F439" s="71" t="s">
        <v>494</v>
      </c>
      <c r="G439" s="71">
        <v>715</v>
      </c>
      <c r="H439" s="71">
        <v>77</v>
      </c>
      <c r="I439" s="71">
        <v>45</v>
      </c>
      <c r="J439" s="71">
        <v>639</v>
      </c>
      <c r="K439" s="71">
        <v>247</v>
      </c>
      <c r="L439" s="71">
        <v>26</v>
      </c>
      <c r="M439" s="71">
        <v>36</v>
      </c>
      <c r="N439">
        <v>2</v>
      </c>
      <c r="O439" s="71">
        <v>94</v>
      </c>
      <c r="P439" s="71">
        <v>70</v>
      </c>
      <c r="Q439" s="71">
        <v>54</v>
      </c>
      <c r="R439" s="71">
        <v>685</v>
      </c>
      <c r="S439" s="71">
        <v>87</v>
      </c>
      <c r="T439" s="71">
        <v>91</v>
      </c>
      <c r="U439" s="71">
        <v>73</v>
      </c>
      <c r="V439" s="71">
        <v>109</v>
      </c>
      <c r="W439" s="71">
        <v>9</v>
      </c>
      <c r="X439" s="71">
        <v>51</v>
      </c>
      <c r="Y439" s="71">
        <v>715</v>
      </c>
      <c r="Z439" s="71">
        <v>639</v>
      </c>
      <c r="AA439" s="71">
        <v>374</v>
      </c>
      <c r="AB439" s="71">
        <v>131</v>
      </c>
      <c r="AC439">
        <v>62</v>
      </c>
      <c r="AD439">
        <v>17</v>
      </c>
      <c r="AE439">
        <v>46</v>
      </c>
      <c r="AF439">
        <v>0</v>
      </c>
      <c r="AG439" s="71">
        <v>0</v>
      </c>
      <c r="AH439" s="71">
        <v>0</v>
      </c>
      <c r="AI439" s="71">
        <v>0</v>
      </c>
      <c r="AJ439" s="71">
        <v>0</v>
      </c>
      <c r="AK439" s="71">
        <v>0</v>
      </c>
      <c r="AL439" s="71">
        <v>0</v>
      </c>
      <c r="AM439" s="71">
        <v>0</v>
      </c>
      <c r="AN439" s="71">
        <v>0</v>
      </c>
      <c r="AO439" s="71">
        <v>0</v>
      </c>
      <c r="AP439" s="71">
        <v>0</v>
      </c>
      <c r="AQ439" s="71">
        <v>0</v>
      </c>
      <c r="AR439" s="71">
        <v>0</v>
      </c>
      <c r="AS439" s="71">
        <v>0</v>
      </c>
      <c r="AT439" s="71">
        <v>0</v>
      </c>
      <c r="AU439" s="71">
        <v>0</v>
      </c>
      <c r="AV439" s="71">
        <v>0</v>
      </c>
      <c r="AW439" s="71">
        <v>0</v>
      </c>
      <c r="AX439" s="71">
        <v>0</v>
      </c>
      <c r="AY439" s="71">
        <v>0</v>
      </c>
      <c r="AZ439" s="71">
        <v>0</v>
      </c>
      <c r="BA439" s="71">
        <v>0</v>
      </c>
      <c r="BB439" s="71">
        <v>0</v>
      </c>
      <c r="BC439" s="71">
        <v>0</v>
      </c>
    </row>
    <row r="440" spans="1:55" x14ac:dyDescent="0.25">
      <c r="A440" t="s">
        <v>39</v>
      </c>
      <c r="B440" s="71" t="s">
        <v>40</v>
      </c>
      <c r="C440" s="71" t="s">
        <v>260</v>
      </c>
      <c r="D440" s="71" t="s">
        <v>259</v>
      </c>
      <c r="E440" s="24">
        <v>45444</v>
      </c>
      <c r="F440" s="71" t="s">
        <v>494</v>
      </c>
      <c r="G440" s="71">
        <v>716</v>
      </c>
      <c r="H440" s="71">
        <v>149</v>
      </c>
      <c r="I440" s="71">
        <v>83</v>
      </c>
      <c r="J440" s="71">
        <v>640</v>
      </c>
      <c r="K440" s="71">
        <v>246</v>
      </c>
      <c r="L440" s="71">
        <v>65</v>
      </c>
      <c r="M440" s="71">
        <v>36</v>
      </c>
      <c r="N440">
        <v>6</v>
      </c>
      <c r="O440" s="71">
        <v>176</v>
      </c>
      <c r="P440" s="71">
        <v>157</v>
      </c>
      <c r="Q440" s="71">
        <v>110</v>
      </c>
      <c r="R440" s="71">
        <v>691</v>
      </c>
      <c r="S440" s="71">
        <v>158</v>
      </c>
      <c r="T440" s="71">
        <v>170</v>
      </c>
      <c r="U440" s="71">
        <v>145</v>
      </c>
      <c r="V440" s="71">
        <v>210</v>
      </c>
      <c r="W440" s="71">
        <v>40</v>
      </c>
      <c r="X440" s="71">
        <v>99</v>
      </c>
      <c r="Y440" s="71">
        <v>716</v>
      </c>
      <c r="Z440" s="71">
        <v>640</v>
      </c>
      <c r="AA440" s="71">
        <v>375</v>
      </c>
      <c r="AB440" s="71">
        <v>265</v>
      </c>
      <c r="AC440">
        <v>62</v>
      </c>
      <c r="AD440">
        <v>36</v>
      </c>
      <c r="AE440">
        <v>46</v>
      </c>
      <c r="AF440">
        <v>0</v>
      </c>
      <c r="AG440" s="71">
        <v>0</v>
      </c>
      <c r="AH440" s="71">
        <v>0</v>
      </c>
      <c r="AI440" s="71">
        <v>0</v>
      </c>
      <c r="AJ440" s="71">
        <v>0</v>
      </c>
      <c r="AK440" s="71">
        <v>0</v>
      </c>
      <c r="AL440" s="71">
        <v>0</v>
      </c>
      <c r="AM440" s="71">
        <v>0</v>
      </c>
      <c r="AN440" s="71">
        <v>0</v>
      </c>
      <c r="AO440" s="71">
        <v>0</v>
      </c>
      <c r="AP440" s="71">
        <v>0</v>
      </c>
      <c r="AQ440" s="71">
        <v>0</v>
      </c>
      <c r="AR440" s="71">
        <v>0</v>
      </c>
      <c r="AS440" s="71">
        <v>0</v>
      </c>
      <c r="AT440" s="71">
        <v>0</v>
      </c>
      <c r="AU440" s="71">
        <v>0</v>
      </c>
      <c r="AV440" s="71">
        <v>0</v>
      </c>
      <c r="AW440" s="71">
        <v>0</v>
      </c>
      <c r="AX440" s="71">
        <v>0</v>
      </c>
      <c r="AY440" s="71">
        <v>0</v>
      </c>
      <c r="AZ440" s="71">
        <v>0</v>
      </c>
      <c r="BA440" s="71">
        <v>0</v>
      </c>
      <c r="BB440" s="71">
        <v>0</v>
      </c>
      <c r="BC440" s="71">
        <v>0</v>
      </c>
    </row>
    <row r="441" spans="1:55" x14ac:dyDescent="0.25">
      <c r="A441" t="s">
        <v>39</v>
      </c>
      <c r="B441" s="71" t="s">
        <v>40</v>
      </c>
      <c r="C441" s="71" t="s">
        <v>260</v>
      </c>
      <c r="D441" s="71" t="s">
        <v>259</v>
      </c>
      <c r="E441" s="24">
        <v>45474</v>
      </c>
      <c r="F441" s="71" t="s">
        <v>494</v>
      </c>
      <c r="G441" s="71">
        <v>726</v>
      </c>
      <c r="H441" s="71">
        <v>252</v>
      </c>
      <c r="I441" s="71">
        <v>148</v>
      </c>
      <c r="J441" s="71">
        <v>650</v>
      </c>
      <c r="K441" s="71">
        <v>248</v>
      </c>
      <c r="L441" s="71">
        <v>92</v>
      </c>
      <c r="M441" s="71">
        <v>37</v>
      </c>
      <c r="N441">
        <v>10</v>
      </c>
      <c r="O441" s="71">
        <v>290</v>
      </c>
      <c r="P441" s="71">
        <v>231</v>
      </c>
      <c r="Q441" s="71">
        <v>178</v>
      </c>
      <c r="R441" s="71">
        <v>707</v>
      </c>
      <c r="S441" s="71">
        <v>218</v>
      </c>
      <c r="T441" s="71">
        <v>285</v>
      </c>
      <c r="U441" s="71">
        <v>253</v>
      </c>
      <c r="V441" s="71">
        <v>292</v>
      </c>
      <c r="W441" s="71">
        <v>76</v>
      </c>
      <c r="X441" s="71">
        <v>161</v>
      </c>
      <c r="Y441" s="71">
        <v>726</v>
      </c>
      <c r="Z441" s="71">
        <v>650</v>
      </c>
      <c r="AA441" s="71">
        <v>381</v>
      </c>
      <c r="AB441" s="71">
        <v>286</v>
      </c>
      <c r="AC441">
        <v>64</v>
      </c>
      <c r="AD441">
        <v>38</v>
      </c>
      <c r="AE441">
        <v>49</v>
      </c>
      <c r="AF441">
        <v>0</v>
      </c>
      <c r="AG441" s="71">
        <v>0</v>
      </c>
      <c r="AH441" s="71">
        <v>0</v>
      </c>
      <c r="AI441" s="71">
        <v>0</v>
      </c>
      <c r="AJ441" s="71">
        <v>0</v>
      </c>
      <c r="AK441" s="71">
        <v>0</v>
      </c>
      <c r="AL441" s="71">
        <v>0</v>
      </c>
      <c r="AM441" s="71">
        <v>0</v>
      </c>
      <c r="AN441" s="71">
        <v>0</v>
      </c>
      <c r="AO441" s="71">
        <v>0</v>
      </c>
      <c r="AP441" s="71">
        <v>0</v>
      </c>
      <c r="AQ441" s="71">
        <v>0</v>
      </c>
      <c r="AR441" s="71">
        <v>0</v>
      </c>
      <c r="AS441" s="71">
        <v>0</v>
      </c>
      <c r="AT441" s="71">
        <v>0</v>
      </c>
      <c r="AU441" s="71">
        <v>0</v>
      </c>
      <c r="AV441" s="71">
        <v>0</v>
      </c>
      <c r="AW441" s="71">
        <v>0</v>
      </c>
      <c r="AX441" s="71">
        <v>0</v>
      </c>
      <c r="AY441" s="71">
        <v>0</v>
      </c>
      <c r="AZ441" s="71">
        <v>0</v>
      </c>
      <c r="BA441" s="71">
        <v>0</v>
      </c>
      <c r="BB441" s="71">
        <v>0</v>
      </c>
      <c r="BC441" s="71">
        <v>0</v>
      </c>
    </row>
    <row r="442" spans="1:55" x14ac:dyDescent="0.25">
      <c r="A442" t="s">
        <v>39</v>
      </c>
      <c r="B442" s="71" t="s">
        <v>40</v>
      </c>
      <c r="C442" s="71" t="s">
        <v>260</v>
      </c>
      <c r="D442" s="71" t="s">
        <v>259</v>
      </c>
      <c r="E442" s="24">
        <v>45505</v>
      </c>
      <c r="F442" s="71" t="s">
        <v>494</v>
      </c>
      <c r="G442" s="71">
        <v>731</v>
      </c>
      <c r="H442" s="71">
        <v>331</v>
      </c>
      <c r="I442" s="71">
        <v>197</v>
      </c>
      <c r="J442" s="71">
        <v>654</v>
      </c>
      <c r="K442" s="71">
        <v>254</v>
      </c>
      <c r="L442" s="71">
        <v>122</v>
      </c>
      <c r="M442" s="71">
        <v>39</v>
      </c>
      <c r="N442">
        <v>12</v>
      </c>
      <c r="O442" s="71">
        <v>369</v>
      </c>
      <c r="P442" s="71">
        <v>301</v>
      </c>
      <c r="Q442" s="71">
        <v>231</v>
      </c>
      <c r="R442" s="71">
        <v>713</v>
      </c>
      <c r="S442" s="71">
        <v>285</v>
      </c>
      <c r="T442" s="71">
        <v>373</v>
      </c>
      <c r="U442" s="71">
        <v>337</v>
      </c>
      <c r="V442" s="71">
        <v>370</v>
      </c>
      <c r="W442" s="71">
        <v>130</v>
      </c>
      <c r="X442" s="71">
        <v>227</v>
      </c>
      <c r="Y442" s="71">
        <v>731</v>
      </c>
      <c r="Z442" s="71">
        <v>654</v>
      </c>
      <c r="AA442" s="71">
        <v>386</v>
      </c>
      <c r="AB442" s="71">
        <v>297</v>
      </c>
      <c r="AC442">
        <v>64</v>
      </c>
      <c r="AD442">
        <v>38</v>
      </c>
      <c r="AE442">
        <v>50</v>
      </c>
      <c r="AF442">
        <v>0</v>
      </c>
      <c r="AG442" s="71">
        <v>0</v>
      </c>
      <c r="AH442" s="71">
        <v>0</v>
      </c>
      <c r="AI442" s="71">
        <v>0</v>
      </c>
      <c r="AJ442" s="71">
        <v>0</v>
      </c>
      <c r="AK442" s="71">
        <v>0</v>
      </c>
      <c r="AL442" s="71">
        <v>0</v>
      </c>
      <c r="AM442" s="71">
        <v>0</v>
      </c>
      <c r="AN442" s="71">
        <v>0</v>
      </c>
      <c r="AO442" s="71">
        <v>0</v>
      </c>
      <c r="AP442" s="71">
        <v>0</v>
      </c>
      <c r="AQ442" s="71">
        <v>0</v>
      </c>
      <c r="AR442" s="71">
        <v>0</v>
      </c>
      <c r="AS442" s="71">
        <v>0</v>
      </c>
      <c r="AT442" s="71">
        <v>0</v>
      </c>
      <c r="AU442" s="71">
        <v>0</v>
      </c>
      <c r="AV442" s="71">
        <v>0</v>
      </c>
      <c r="AW442" s="71">
        <v>0</v>
      </c>
      <c r="AX442" s="71">
        <v>0</v>
      </c>
      <c r="AY442" s="71">
        <v>0</v>
      </c>
      <c r="AZ442" s="71">
        <v>0</v>
      </c>
      <c r="BA442" s="71">
        <v>0</v>
      </c>
      <c r="BB442" s="71">
        <v>0</v>
      </c>
      <c r="BC442" s="71">
        <v>0</v>
      </c>
    </row>
    <row r="443" spans="1:55" x14ac:dyDescent="0.25">
      <c r="A443" t="s">
        <v>39</v>
      </c>
      <c r="B443" s="71" t="s">
        <v>40</v>
      </c>
      <c r="C443" s="71" t="s">
        <v>260</v>
      </c>
      <c r="D443" s="71" t="s">
        <v>259</v>
      </c>
      <c r="E443" s="24">
        <v>45536</v>
      </c>
      <c r="F443" s="71" t="s">
        <v>494</v>
      </c>
      <c r="G443" s="71">
        <v>739</v>
      </c>
      <c r="H443" s="71">
        <v>404</v>
      </c>
      <c r="I443" s="71">
        <v>243</v>
      </c>
      <c r="J443" s="71">
        <v>662</v>
      </c>
      <c r="K443" s="71">
        <v>255</v>
      </c>
      <c r="L443" s="71">
        <v>152</v>
      </c>
      <c r="M443" s="71">
        <v>39</v>
      </c>
      <c r="N443">
        <v>16</v>
      </c>
      <c r="O443" s="71">
        <v>446</v>
      </c>
      <c r="P443" s="71">
        <v>424</v>
      </c>
      <c r="Q443" s="71">
        <v>319</v>
      </c>
      <c r="R443" s="71">
        <v>724</v>
      </c>
      <c r="S443" s="71">
        <v>399</v>
      </c>
      <c r="T443" s="71">
        <v>458</v>
      </c>
      <c r="U443" s="71">
        <v>416</v>
      </c>
      <c r="V443" s="71">
        <v>482</v>
      </c>
      <c r="W443" s="71">
        <v>195</v>
      </c>
      <c r="X443" s="71">
        <v>271</v>
      </c>
      <c r="Y443" s="71">
        <v>739</v>
      </c>
      <c r="Z443" s="71">
        <v>662</v>
      </c>
      <c r="AA443" s="71">
        <v>398</v>
      </c>
      <c r="AB443" s="71">
        <v>315</v>
      </c>
      <c r="AC443">
        <v>64</v>
      </c>
      <c r="AD443">
        <v>39</v>
      </c>
      <c r="AE443">
        <v>49</v>
      </c>
      <c r="AF443">
        <v>0</v>
      </c>
      <c r="AG443" s="71">
        <v>0</v>
      </c>
      <c r="AH443" s="71">
        <v>0</v>
      </c>
      <c r="AI443" s="71">
        <v>0</v>
      </c>
      <c r="AJ443" s="71">
        <v>0</v>
      </c>
      <c r="AK443" s="71">
        <v>0</v>
      </c>
      <c r="AL443" s="71">
        <v>0</v>
      </c>
      <c r="AM443" s="71">
        <v>0</v>
      </c>
      <c r="AN443" s="71">
        <v>0</v>
      </c>
      <c r="AO443" s="71">
        <v>0</v>
      </c>
      <c r="AP443" s="71">
        <v>0</v>
      </c>
      <c r="AQ443" s="71">
        <v>0</v>
      </c>
      <c r="AR443" s="71">
        <v>0</v>
      </c>
      <c r="AS443" s="71">
        <v>0</v>
      </c>
      <c r="AT443" s="71">
        <v>0</v>
      </c>
      <c r="AU443" s="71">
        <v>0</v>
      </c>
      <c r="AV443" s="71">
        <v>0</v>
      </c>
      <c r="AW443" s="71">
        <v>0</v>
      </c>
      <c r="AX443" s="71">
        <v>0</v>
      </c>
      <c r="AY443" s="71">
        <v>0</v>
      </c>
      <c r="AZ443" s="71">
        <v>0</v>
      </c>
      <c r="BA443" s="71">
        <v>0</v>
      </c>
      <c r="BB443" s="71">
        <v>0</v>
      </c>
      <c r="BC443" s="71">
        <v>0</v>
      </c>
    </row>
    <row r="444" spans="1:55" x14ac:dyDescent="0.25">
      <c r="A444" t="s">
        <v>39</v>
      </c>
      <c r="B444" s="71" t="s">
        <v>40</v>
      </c>
      <c r="C444" s="71" t="s">
        <v>260</v>
      </c>
      <c r="D444" s="71" t="s">
        <v>259</v>
      </c>
      <c r="E444" s="24">
        <v>45566</v>
      </c>
      <c r="F444" s="71" t="s">
        <v>494</v>
      </c>
      <c r="G444" s="71">
        <v>746</v>
      </c>
      <c r="H444" s="71">
        <v>478</v>
      </c>
      <c r="I444" s="71">
        <v>292</v>
      </c>
      <c r="J444" s="71">
        <v>668</v>
      </c>
      <c r="K444" s="71">
        <v>257</v>
      </c>
      <c r="L444" s="71">
        <v>159</v>
      </c>
      <c r="M444" s="71">
        <v>42</v>
      </c>
      <c r="N444">
        <v>20</v>
      </c>
      <c r="O444" s="71">
        <v>530</v>
      </c>
      <c r="P444" s="71">
        <v>492</v>
      </c>
      <c r="Q444" s="71">
        <v>396</v>
      </c>
      <c r="R444" s="71">
        <v>733</v>
      </c>
      <c r="S444" s="71">
        <v>467</v>
      </c>
      <c r="T444" s="71">
        <v>539</v>
      </c>
      <c r="U444" s="71">
        <v>505</v>
      </c>
      <c r="V444" s="71">
        <v>540</v>
      </c>
      <c r="W444" s="71">
        <v>272</v>
      </c>
      <c r="X444" s="71">
        <v>329</v>
      </c>
      <c r="Y444" s="71">
        <v>746</v>
      </c>
      <c r="Z444" s="71">
        <v>668</v>
      </c>
      <c r="AA444" s="71">
        <v>402</v>
      </c>
      <c r="AB444" s="71">
        <v>316</v>
      </c>
      <c r="AC444">
        <v>65</v>
      </c>
      <c r="AD444">
        <v>40</v>
      </c>
      <c r="AE444">
        <v>48</v>
      </c>
      <c r="AF444">
        <v>0</v>
      </c>
      <c r="AG444" s="71">
        <v>0</v>
      </c>
      <c r="AH444" s="71">
        <v>0</v>
      </c>
      <c r="AI444" s="71">
        <v>0</v>
      </c>
      <c r="AJ444" s="71">
        <v>0</v>
      </c>
      <c r="AK444" s="71">
        <v>0</v>
      </c>
      <c r="AL444" s="71">
        <v>0</v>
      </c>
      <c r="AM444" s="71">
        <v>0</v>
      </c>
      <c r="AN444" s="71">
        <v>0</v>
      </c>
      <c r="AO444" s="71">
        <v>0</v>
      </c>
      <c r="AP444" s="71">
        <v>0</v>
      </c>
      <c r="AQ444" s="71">
        <v>0</v>
      </c>
      <c r="AR444" s="71">
        <v>0</v>
      </c>
      <c r="AS444" s="71">
        <v>0</v>
      </c>
      <c r="AT444" s="71">
        <v>0</v>
      </c>
      <c r="AU444" s="71">
        <v>0</v>
      </c>
      <c r="AV444" s="71">
        <v>0</v>
      </c>
      <c r="AW444" s="71">
        <v>0</v>
      </c>
      <c r="AX444" s="71">
        <v>0</v>
      </c>
      <c r="AY444" s="71">
        <v>0</v>
      </c>
      <c r="AZ444" s="71">
        <v>0</v>
      </c>
      <c r="BA444" s="71">
        <v>0</v>
      </c>
      <c r="BB444" s="71">
        <v>0</v>
      </c>
      <c r="BC444" s="71">
        <v>0</v>
      </c>
    </row>
    <row r="445" spans="1:55" x14ac:dyDescent="0.25">
      <c r="A445" t="s">
        <v>39</v>
      </c>
      <c r="B445" s="71" t="s">
        <v>40</v>
      </c>
      <c r="C445" s="71" t="s">
        <v>250</v>
      </c>
      <c r="D445" s="71" t="s">
        <v>249</v>
      </c>
      <c r="E445" s="24">
        <v>45413</v>
      </c>
      <c r="F445" s="71" t="s">
        <v>495</v>
      </c>
      <c r="G445" s="71">
        <v>718</v>
      </c>
      <c r="H445" s="71">
        <v>62</v>
      </c>
      <c r="I445" s="71">
        <v>39</v>
      </c>
      <c r="J445" s="71">
        <v>493</v>
      </c>
      <c r="K445" s="71">
        <v>205</v>
      </c>
      <c r="L445" s="71">
        <v>29</v>
      </c>
      <c r="M445" s="71">
        <v>28</v>
      </c>
      <c r="N445">
        <v>2</v>
      </c>
      <c r="O445" s="71">
        <v>94</v>
      </c>
      <c r="P445" s="71">
        <v>124</v>
      </c>
      <c r="Q445" s="71">
        <v>94</v>
      </c>
      <c r="R445" s="71">
        <v>682</v>
      </c>
      <c r="S445" s="71">
        <v>164</v>
      </c>
      <c r="T445" s="71">
        <v>93</v>
      </c>
      <c r="U445" s="71">
        <v>80</v>
      </c>
      <c r="V445" s="71">
        <v>124</v>
      </c>
      <c r="W445" s="71">
        <v>19</v>
      </c>
      <c r="X445" s="71">
        <v>51</v>
      </c>
      <c r="Y445" s="71">
        <v>718</v>
      </c>
      <c r="Z445" s="71">
        <v>493</v>
      </c>
      <c r="AA445" s="71">
        <v>312</v>
      </c>
      <c r="AB445" s="71">
        <v>125</v>
      </c>
      <c r="AC445">
        <v>55</v>
      </c>
      <c r="AD445">
        <v>24</v>
      </c>
      <c r="AE445">
        <v>53</v>
      </c>
      <c r="AF445">
        <v>0</v>
      </c>
      <c r="AG445" s="71">
        <v>0</v>
      </c>
      <c r="AH445" s="71">
        <v>0</v>
      </c>
      <c r="AI445" s="71">
        <v>0</v>
      </c>
      <c r="AJ445" s="71">
        <v>0</v>
      </c>
      <c r="AK445" s="71">
        <v>0</v>
      </c>
      <c r="AL445" s="71">
        <v>0</v>
      </c>
      <c r="AM445" s="71">
        <v>0</v>
      </c>
      <c r="AN445" s="71">
        <v>0</v>
      </c>
      <c r="AO445" s="71">
        <v>0</v>
      </c>
      <c r="AP445" s="71">
        <v>0</v>
      </c>
      <c r="AQ445" s="71">
        <v>0</v>
      </c>
      <c r="AR445" s="71">
        <v>0</v>
      </c>
      <c r="AS445" s="71">
        <v>0</v>
      </c>
      <c r="AT445" s="71">
        <v>0</v>
      </c>
      <c r="AU445" s="71">
        <v>0</v>
      </c>
      <c r="AV445" s="71">
        <v>0</v>
      </c>
      <c r="AW445" s="71">
        <v>0</v>
      </c>
      <c r="AX445" s="71">
        <v>0</v>
      </c>
      <c r="AY445" s="71">
        <v>0</v>
      </c>
      <c r="AZ445" s="71">
        <v>0</v>
      </c>
      <c r="BA445" s="71">
        <v>0</v>
      </c>
      <c r="BB445" s="71">
        <v>0</v>
      </c>
      <c r="BC445" s="71">
        <v>0</v>
      </c>
    </row>
    <row r="446" spans="1:55" x14ac:dyDescent="0.25">
      <c r="A446" t="s">
        <v>39</v>
      </c>
      <c r="B446" s="71" t="s">
        <v>40</v>
      </c>
      <c r="C446" s="71" t="s">
        <v>250</v>
      </c>
      <c r="D446" s="71" t="s">
        <v>249</v>
      </c>
      <c r="E446" s="24">
        <v>45444</v>
      </c>
      <c r="F446" s="71" t="s">
        <v>495</v>
      </c>
      <c r="G446" s="71">
        <v>724</v>
      </c>
      <c r="H446" s="71">
        <v>156</v>
      </c>
      <c r="I446" s="71">
        <v>110</v>
      </c>
      <c r="J446" s="71">
        <v>501</v>
      </c>
      <c r="K446" s="71">
        <v>208</v>
      </c>
      <c r="L446" s="71">
        <v>54</v>
      </c>
      <c r="M446" s="71">
        <v>29</v>
      </c>
      <c r="N446">
        <v>2</v>
      </c>
      <c r="O446" s="71">
        <v>226</v>
      </c>
      <c r="P446" s="71">
        <v>262</v>
      </c>
      <c r="Q446" s="71">
        <v>182</v>
      </c>
      <c r="R446" s="71">
        <v>696</v>
      </c>
      <c r="S446" s="71">
        <v>291</v>
      </c>
      <c r="T446" s="71">
        <v>223</v>
      </c>
      <c r="U446" s="71">
        <v>206</v>
      </c>
      <c r="V446" s="71">
        <v>268</v>
      </c>
      <c r="W446" s="71">
        <v>67</v>
      </c>
      <c r="X446" s="71">
        <v>85</v>
      </c>
      <c r="Y446" s="71">
        <v>724</v>
      </c>
      <c r="Z446" s="71">
        <v>501</v>
      </c>
      <c r="AA446" s="71">
        <v>325</v>
      </c>
      <c r="AB446" s="71">
        <v>233</v>
      </c>
      <c r="AC446">
        <v>54</v>
      </c>
      <c r="AD446">
        <v>38</v>
      </c>
      <c r="AE446">
        <v>53</v>
      </c>
      <c r="AF446">
        <v>0</v>
      </c>
      <c r="AG446" s="71">
        <v>0</v>
      </c>
      <c r="AH446" s="71">
        <v>0</v>
      </c>
      <c r="AI446" s="71">
        <v>0</v>
      </c>
      <c r="AJ446" s="71">
        <v>0</v>
      </c>
      <c r="AK446" s="71">
        <v>0</v>
      </c>
      <c r="AL446" s="71">
        <v>0</v>
      </c>
      <c r="AM446" s="71">
        <v>0</v>
      </c>
      <c r="AN446" s="71">
        <v>0</v>
      </c>
      <c r="AO446" s="71">
        <v>0</v>
      </c>
      <c r="AP446" s="71">
        <v>0</v>
      </c>
      <c r="AQ446" s="71">
        <v>0</v>
      </c>
      <c r="AR446" s="71">
        <v>0</v>
      </c>
      <c r="AS446" s="71">
        <v>0</v>
      </c>
      <c r="AT446" s="71">
        <v>0</v>
      </c>
      <c r="AU446" s="71">
        <v>0</v>
      </c>
      <c r="AV446" s="71">
        <v>0</v>
      </c>
      <c r="AW446" s="71">
        <v>0</v>
      </c>
      <c r="AX446" s="71">
        <v>0</v>
      </c>
      <c r="AY446" s="71">
        <v>0</v>
      </c>
      <c r="AZ446" s="71">
        <v>0</v>
      </c>
      <c r="BA446" s="71">
        <v>0</v>
      </c>
      <c r="BB446" s="71">
        <v>0</v>
      </c>
      <c r="BC446" s="71">
        <v>0</v>
      </c>
    </row>
    <row r="447" spans="1:55" x14ac:dyDescent="0.25">
      <c r="A447" t="s">
        <v>39</v>
      </c>
      <c r="B447" s="71" t="s">
        <v>40</v>
      </c>
      <c r="C447" s="71" t="s">
        <v>250</v>
      </c>
      <c r="D447" s="71" t="s">
        <v>249</v>
      </c>
      <c r="E447" s="24">
        <v>45474</v>
      </c>
      <c r="F447" s="71" t="s">
        <v>495</v>
      </c>
      <c r="G447" s="71">
        <v>719</v>
      </c>
      <c r="H447" s="71">
        <v>227</v>
      </c>
      <c r="I447" s="71">
        <v>151</v>
      </c>
      <c r="J447" s="71">
        <v>500</v>
      </c>
      <c r="K447" s="71">
        <v>208</v>
      </c>
      <c r="L447" s="71">
        <v>80</v>
      </c>
      <c r="M447" s="71">
        <v>28</v>
      </c>
      <c r="N447">
        <v>1</v>
      </c>
      <c r="O447" s="71">
        <v>328</v>
      </c>
      <c r="P447" s="71">
        <v>363</v>
      </c>
      <c r="Q447" s="71">
        <v>261</v>
      </c>
      <c r="R447" s="71">
        <v>697</v>
      </c>
      <c r="S447" s="71">
        <v>395</v>
      </c>
      <c r="T447" s="71">
        <v>325</v>
      </c>
      <c r="U447" s="71">
        <v>299</v>
      </c>
      <c r="V447" s="71">
        <v>370</v>
      </c>
      <c r="W447" s="71">
        <v>139</v>
      </c>
      <c r="X447" s="71">
        <v>133</v>
      </c>
      <c r="Y447" s="71">
        <v>719</v>
      </c>
      <c r="Z447" s="71">
        <v>500</v>
      </c>
      <c r="AA447" s="71">
        <v>326</v>
      </c>
      <c r="AB447" s="71">
        <v>246</v>
      </c>
      <c r="AC447">
        <v>55</v>
      </c>
      <c r="AD447">
        <v>42</v>
      </c>
      <c r="AE447">
        <v>52</v>
      </c>
      <c r="AF447">
        <v>0</v>
      </c>
      <c r="AG447" s="71">
        <v>0</v>
      </c>
      <c r="AH447" s="71">
        <v>0</v>
      </c>
      <c r="AI447" s="71">
        <v>0</v>
      </c>
      <c r="AJ447" s="71">
        <v>0</v>
      </c>
      <c r="AK447" s="71">
        <v>0</v>
      </c>
      <c r="AL447" s="71">
        <v>0</v>
      </c>
      <c r="AM447" s="71">
        <v>0</v>
      </c>
      <c r="AN447" s="71">
        <v>0</v>
      </c>
      <c r="AO447" s="71">
        <v>0</v>
      </c>
      <c r="AP447" s="71">
        <v>0</v>
      </c>
      <c r="AQ447" s="71">
        <v>0</v>
      </c>
      <c r="AR447" s="71">
        <v>0</v>
      </c>
      <c r="AS447" s="71">
        <v>0</v>
      </c>
      <c r="AT447" s="71">
        <v>0</v>
      </c>
      <c r="AU447" s="71">
        <v>0</v>
      </c>
      <c r="AV447" s="71">
        <v>0</v>
      </c>
      <c r="AW447" s="71">
        <v>0</v>
      </c>
      <c r="AX447" s="71">
        <v>0</v>
      </c>
      <c r="AY447" s="71">
        <v>0</v>
      </c>
      <c r="AZ447" s="71">
        <v>0</v>
      </c>
      <c r="BA447" s="71">
        <v>0</v>
      </c>
      <c r="BB447" s="71">
        <v>0</v>
      </c>
      <c r="BC447" s="71">
        <v>0</v>
      </c>
    </row>
    <row r="448" spans="1:55" x14ac:dyDescent="0.25">
      <c r="A448" t="s">
        <v>39</v>
      </c>
      <c r="B448" s="71" t="s">
        <v>40</v>
      </c>
      <c r="C448" s="71" t="s">
        <v>250</v>
      </c>
      <c r="D448" s="71" t="s">
        <v>249</v>
      </c>
      <c r="E448" s="24">
        <v>45505</v>
      </c>
      <c r="F448" s="71" t="s">
        <v>495</v>
      </c>
      <c r="G448" s="71">
        <v>721</v>
      </c>
      <c r="H448" s="71">
        <v>284</v>
      </c>
      <c r="I448" s="71">
        <v>184</v>
      </c>
      <c r="J448" s="71">
        <v>502</v>
      </c>
      <c r="K448" s="71">
        <v>206</v>
      </c>
      <c r="L448" s="71">
        <v>106</v>
      </c>
      <c r="M448" s="71">
        <v>28</v>
      </c>
      <c r="N448">
        <v>3</v>
      </c>
      <c r="O448" s="71">
        <v>419</v>
      </c>
      <c r="P448" s="71">
        <v>430</v>
      </c>
      <c r="Q448" s="71">
        <v>314</v>
      </c>
      <c r="R448" s="71">
        <v>701</v>
      </c>
      <c r="S448" s="71">
        <v>448</v>
      </c>
      <c r="T448" s="71">
        <v>415</v>
      </c>
      <c r="U448" s="71">
        <v>383</v>
      </c>
      <c r="V448" s="71">
        <v>454</v>
      </c>
      <c r="W448" s="71">
        <v>189</v>
      </c>
      <c r="X448" s="71">
        <v>178</v>
      </c>
      <c r="Y448" s="71">
        <v>721</v>
      </c>
      <c r="Z448" s="71">
        <v>502</v>
      </c>
      <c r="AA448" s="71">
        <v>321</v>
      </c>
      <c r="AB448" s="71">
        <v>246</v>
      </c>
      <c r="AC448">
        <v>56</v>
      </c>
      <c r="AD448">
        <v>44</v>
      </c>
      <c r="AE448">
        <v>52</v>
      </c>
      <c r="AF448">
        <v>0</v>
      </c>
      <c r="AG448" s="71">
        <v>0</v>
      </c>
      <c r="AH448" s="71">
        <v>0</v>
      </c>
      <c r="AI448" s="71">
        <v>0</v>
      </c>
      <c r="AJ448" s="71">
        <v>0</v>
      </c>
      <c r="AK448" s="71">
        <v>0</v>
      </c>
      <c r="AL448" s="71">
        <v>0</v>
      </c>
      <c r="AM448" s="71">
        <v>0</v>
      </c>
      <c r="AN448" s="71">
        <v>0</v>
      </c>
      <c r="AO448" s="71">
        <v>0</v>
      </c>
      <c r="AP448" s="71">
        <v>0</v>
      </c>
      <c r="AQ448" s="71">
        <v>0</v>
      </c>
      <c r="AR448" s="71">
        <v>0</v>
      </c>
      <c r="AS448" s="71">
        <v>0</v>
      </c>
      <c r="AT448" s="71">
        <v>0</v>
      </c>
      <c r="AU448" s="71">
        <v>0</v>
      </c>
      <c r="AV448" s="71">
        <v>0</v>
      </c>
      <c r="AW448" s="71">
        <v>0</v>
      </c>
      <c r="AX448" s="71">
        <v>0</v>
      </c>
      <c r="AY448" s="71">
        <v>0</v>
      </c>
      <c r="AZ448" s="71">
        <v>0</v>
      </c>
      <c r="BA448" s="71">
        <v>0</v>
      </c>
      <c r="BB448" s="71">
        <v>0</v>
      </c>
      <c r="BC448" s="71">
        <v>0</v>
      </c>
    </row>
    <row r="449" spans="1:55" x14ac:dyDescent="0.25">
      <c r="A449" t="s">
        <v>39</v>
      </c>
      <c r="B449" s="71" t="s">
        <v>40</v>
      </c>
      <c r="C449" s="71" t="s">
        <v>250</v>
      </c>
      <c r="D449" s="71" t="s">
        <v>249</v>
      </c>
      <c r="E449" s="24">
        <v>45536</v>
      </c>
      <c r="F449" s="71" t="s">
        <v>495</v>
      </c>
      <c r="G449" s="71">
        <v>723</v>
      </c>
      <c r="H449" s="71">
        <v>318</v>
      </c>
      <c r="I449" s="71">
        <v>198</v>
      </c>
      <c r="J449" s="71">
        <v>504</v>
      </c>
      <c r="K449" s="71">
        <v>209</v>
      </c>
      <c r="L449" s="71">
        <v>122</v>
      </c>
      <c r="M449" s="71">
        <v>29</v>
      </c>
      <c r="N449">
        <v>4</v>
      </c>
      <c r="O449" s="71">
        <v>471</v>
      </c>
      <c r="P449" s="71">
        <v>476</v>
      </c>
      <c r="Q449" s="71">
        <v>382</v>
      </c>
      <c r="R449" s="71">
        <v>703</v>
      </c>
      <c r="S449" s="71">
        <v>495</v>
      </c>
      <c r="T449" s="71">
        <v>466</v>
      </c>
      <c r="U449" s="71">
        <v>432</v>
      </c>
      <c r="V449" s="71">
        <v>495</v>
      </c>
      <c r="W449" s="71">
        <v>246</v>
      </c>
      <c r="X449" s="71">
        <v>220</v>
      </c>
      <c r="Y449" s="71">
        <v>723</v>
      </c>
      <c r="Z449" s="71">
        <v>504</v>
      </c>
      <c r="AA449" s="71">
        <v>329</v>
      </c>
      <c r="AB449" s="71">
        <v>256</v>
      </c>
      <c r="AC449">
        <v>56</v>
      </c>
      <c r="AD449">
        <v>44</v>
      </c>
      <c r="AE449">
        <v>50</v>
      </c>
      <c r="AF449">
        <v>0</v>
      </c>
      <c r="AG449" s="71">
        <v>0</v>
      </c>
      <c r="AH449" s="71">
        <v>0</v>
      </c>
      <c r="AI449" s="71">
        <v>0</v>
      </c>
      <c r="AJ449" s="71">
        <v>0</v>
      </c>
      <c r="AK449" s="71">
        <v>0</v>
      </c>
      <c r="AL449" s="71">
        <v>0</v>
      </c>
      <c r="AM449" s="71">
        <v>0</v>
      </c>
      <c r="AN449" s="71">
        <v>0</v>
      </c>
      <c r="AO449" s="71">
        <v>0</v>
      </c>
      <c r="AP449" s="71">
        <v>0</v>
      </c>
      <c r="AQ449" s="71">
        <v>0</v>
      </c>
      <c r="AR449" s="71">
        <v>0</v>
      </c>
      <c r="AS449" s="71">
        <v>0</v>
      </c>
      <c r="AT449" s="71">
        <v>0</v>
      </c>
      <c r="AU449" s="71">
        <v>0</v>
      </c>
      <c r="AV449" s="71">
        <v>0</v>
      </c>
      <c r="AW449" s="71">
        <v>0</v>
      </c>
      <c r="AX449" s="71">
        <v>0</v>
      </c>
      <c r="AY449" s="71">
        <v>0</v>
      </c>
      <c r="AZ449" s="71">
        <v>0</v>
      </c>
      <c r="BA449" s="71">
        <v>0</v>
      </c>
      <c r="BB449" s="71">
        <v>0</v>
      </c>
      <c r="BC449" s="71">
        <v>0</v>
      </c>
    </row>
    <row r="450" spans="1:55" x14ac:dyDescent="0.25">
      <c r="A450" t="s">
        <v>39</v>
      </c>
      <c r="B450" s="71" t="s">
        <v>40</v>
      </c>
      <c r="C450" s="71" t="s">
        <v>250</v>
      </c>
      <c r="D450" s="71" t="s">
        <v>249</v>
      </c>
      <c r="E450" s="24">
        <v>45566</v>
      </c>
      <c r="F450" s="71" t="s">
        <v>495</v>
      </c>
      <c r="G450" s="71">
        <v>728</v>
      </c>
      <c r="H450" s="71">
        <v>368</v>
      </c>
      <c r="I450" s="71">
        <v>229</v>
      </c>
      <c r="J450" s="71">
        <v>511</v>
      </c>
      <c r="K450" s="71">
        <v>212</v>
      </c>
      <c r="L450" s="71">
        <v>131</v>
      </c>
      <c r="M450" s="71">
        <v>29</v>
      </c>
      <c r="N450">
        <v>3</v>
      </c>
      <c r="O450" s="71">
        <v>533</v>
      </c>
      <c r="P450" s="71">
        <v>500</v>
      </c>
      <c r="Q450" s="71">
        <v>461</v>
      </c>
      <c r="R450" s="71">
        <v>709</v>
      </c>
      <c r="S450" s="71">
        <v>519</v>
      </c>
      <c r="T450" s="71">
        <v>530</v>
      </c>
      <c r="U450" s="71">
        <v>497</v>
      </c>
      <c r="V450" s="71">
        <v>516</v>
      </c>
      <c r="W450" s="71">
        <v>300</v>
      </c>
      <c r="X450" s="71">
        <v>262</v>
      </c>
      <c r="Y450" s="71">
        <v>728</v>
      </c>
      <c r="Z450" s="71">
        <v>511</v>
      </c>
      <c r="AA450" s="71">
        <v>333</v>
      </c>
      <c r="AB450" s="71">
        <v>261</v>
      </c>
      <c r="AC450">
        <v>57</v>
      </c>
      <c r="AD450">
        <v>45</v>
      </c>
      <c r="AE450">
        <v>49</v>
      </c>
      <c r="AF450">
        <v>2</v>
      </c>
      <c r="AG450" s="71">
        <v>0</v>
      </c>
      <c r="AH450" s="71">
        <v>2</v>
      </c>
      <c r="AI450" s="71">
        <v>1</v>
      </c>
      <c r="AJ450" s="71">
        <v>0</v>
      </c>
      <c r="AK450" s="71">
        <v>1</v>
      </c>
      <c r="AL450" s="71">
        <v>2</v>
      </c>
      <c r="AM450" s="71">
        <v>0</v>
      </c>
      <c r="AN450" s="71">
        <v>0</v>
      </c>
      <c r="AO450" s="71">
        <v>0</v>
      </c>
      <c r="AP450" s="71">
        <v>2</v>
      </c>
      <c r="AQ450" s="71">
        <v>2</v>
      </c>
      <c r="AR450" s="71">
        <v>2</v>
      </c>
      <c r="AS450" s="71">
        <v>2</v>
      </c>
      <c r="AT450" s="71">
        <v>1</v>
      </c>
      <c r="AU450" s="71">
        <v>2</v>
      </c>
      <c r="AV450" s="71">
        <v>2</v>
      </c>
      <c r="AW450" s="71">
        <v>2</v>
      </c>
      <c r="AX450" s="71">
        <v>2</v>
      </c>
      <c r="AY450" s="71">
        <v>2</v>
      </c>
      <c r="AZ450" s="71">
        <v>2</v>
      </c>
      <c r="BA450" s="71">
        <v>1</v>
      </c>
      <c r="BB450" s="71">
        <v>2</v>
      </c>
      <c r="BC450" s="71">
        <v>2</v>
      </c>
    </row>
    <row r="451" spans="1:55" x14ac:dyDescent="0.25">
      <c r="A451" t="s">
        <v>39</v>
      </c>
      <c r="B451" s="71" t="s">
        <v>40</v>
      </c>
      <c r="C451" s="71" t="s">
        <v>198</v>
      </c>
      <c r="D451" s="71" t="s">
        <v>197</v>
      </c>
      <c r="E451" s="24">
        <v>45413</v>
      </c>
      <c r="F451" s="71" t="s">
        <v>496</v>
      </c>
      <c r="G451" s="71">
        <v>883</v>
      </c>
      <c r="H451" s="71">
        <v>91</v>
      </c>
      <c r="I451" s="71">
        <v>46</v>
      </c>
      <c r="J451" s="71">
        <v>715</v>
      </c>
      <c r="K451" s="71">
        <v>356</v>
      </c>
      <c r="L451" s="71">
        <v>44</v>
      </c>
      <c r="M451" s="71">
        <v>55</v>
      </c>
      <c r="N451">
        <v>3</v>
      </c>
      <c r="O451" s="71">
        <v>117</v>
      </c>
      <c r="P451" s="71">
        <v>119</v>
      </c>
      <c r="Q451" s="71">
        <v>36</v>
      </c>
      <c r="R451" s="71">
        <v>836</v>
      </c>
      <c r="S451" s="71">
        <v>89</v>
      </c>
      <c r="T451" s="71">
        <v>112</v>
      </c>
      <c r="U451" s="71">
        <v>86</v>
      </c>
      <c r="V451" s="71">
        <v>119</v>
      </c>
      <c r="W451" s="71">
        <v>12</v>
      </c>
      <c r="X451" s="71">
        <v>48</v>
      </c>
      <c r="Y451" s="71">
        <v>883</v>
      </c>
      <c r="Z451" s="71">
        <v>715</v>
      </c>
      <c r="AA451" s="71">
        <v>429</v>
      </c>
      <c r="AB451" s="71">
        <v>190</v>
      </c>
      <c r="AC451">
        <v>90</v>
      </c>
      <c r="AD451">
        <v>28</v>
      </c>
      <c r="AE451">
        <v>44</v>
      </c>
      <c r="AF451">
        <v>0</v>
      </c>
      <c r="AG451" s="71">
        <v>0</v>
      </c>
      <c r="AH451" s="71">
        <v>0</v>
      </c>
      <c r="AI451" s="71">
        <v>0</v>
      </c>
      <c r="AJ451" s="71">
        <v>0</v>
      </c>
      <c r="AK451" s="71">
        <v>0</v>
      </c>
      <c r="AL451" s="71">
        <v>0</v>
      </c>
      <c r="AM451" s="71">
        <v>0</v>
      </c>
      <c r="AN451" s="71">
        <v>0</v>
      </c>
      <c r="AO451" s="71">
        <v>0</v>
      </c>
      <c r="AP451" s="71">
        <v>0</v>
      </c>
      <c r="AQ451" s="71">
        <v>0</v>
      </c>
      <c r="AR451" s="71">
        <v>0</v>
      </c>
      <c r="AS451" s="71">
        <v>0</v>
      </c>
      <c r="AT451" s="71">
        <v>0</v>
      </c>
      <c r="AU451" s="71">
        <v>0</v>
      </c>
      <c r="AV451" s="71">
        <v>0</v>
      </c>
      <c r="AW451" s="71">
        <v>0</v>
      </c>
      <c r="AX451" s="71">
        <v>0</v>
      </c>
      <c r="AY451" s="71">
        <v>0</v>
      </c>
      <c r="AZ451" s="71">
        <v>0</v>
      </c>
      <c r="BA451" s="71">
        <v>0</v>
      </c>
      <c r="BB451" s="71">
        <v>0</v>
      </c>
      <c r="BC451" s="71">
        <v>0</v>
      </c>
    </row>
    <row r="452" spans="1:55" x14ac:dyDescent="0.25">
      <c r="A452" t="s">
        <v>39</v>
      </c>
      <c r="B452" s="71" t="s">
        <v>40</v>
      </c>
      <c r="C452" s="71" t="s">
        <v>198</v>
      </c>
      <c r="D452" s="71" t="s">
        <v>197</v>
      </c>
      <c r="E452" s="24">
        <v>45444</v>
      </c>
      <c r="F452" s="71" t="s">
        <v>496</v>
      </c>
      <c r="G452" s="71">
        <v>892</v>
      </c>
      <c r="H452" s="71">
        <v>185</v>
      </c>
      <c r="I452" s="71">
        <v>95</v>
      </c>
      <c r="J452" s="71">
        <v>725</v>
      </c>
      <c r="K452" s="71">
        <v>359</v>
      </c>
      <c r="L452" s="71">
        <v>72</v>
      </c>
      <c r="M452" s="71">
        <v>58</v>
      </c>
      <c r="N452">
        <v>8</v>
      </c>
      <c r="O452" s="71">
        <v>224</v>
      </c>
      <c r="P452" s="71">
        <v>194</v>
      </c>
      <c r="Q452" s="71">
        <v>76</v>
      </c>
      <c r="R452" s="71">
        <v>849</v>
      </c>
      <c r="S452" s="71">
        <v>146</v>
      </c>
      <c r="T452" s="71">
        <v>220</v>
      </c>
      <c r="U452" s="71">
        <v>173</v>
      </c>
      <c r="V452" s="71">
        <v>212</v>
      </c>
      <c r="W452" s="71">
        <v>27</v>
      </c>
      <c r="X452" s="71">
        <v>58</v>
      </c>
      <c r="Y452" s="71">
        <v>892</v>
      </c>
      <c r="Z452" s="71">
        <v>725</v>
      </c>
      <c r="AA452" s="71">
        <v>435</v>
      </c>
      <c r="AB452" s="71">
        <v>329</v>
      </c>
      <c r="AC452">
        <v>92</v>
      </c>
      <c r="AD452">
        <v>50</v>
      </c>
      <c r="AE452">
        <v>46</v>
      </c>
      <c r="AF452">
        <v>0</v>
      </c>
      <c r="AG452" s="71">
        <v>0</v>
      </c>
      <c r="AH452" s="71">
        <v>0</v>
      </c>
      <c r="AI452" s="71">
        <v>0</v>
      </c>
      <c r="AJ452" s="71">
        <v>0</v>
      </c>
      <c r="AK452" s="71">
        <v>0</v>
      </c>
      <c r="AL452" s="71">
        <v>0</v>
      </c>
      <c r="AM452" s="71">
        <v>0</v>
      </c>
      <c r="AN452" s="71">
        <v>0</v>
      </c>
      <c r="AO452" s="71">
        <v>0</v>
      </c>
      <c r="AP452" s="71">
        <v>0</v>
      </c>
      <c r="AQ452" s="71">
        <v>0</v>
      </c>
      <c r="AR452" s="71">
        <v>0</v>
      </c>
      <c r="AS452" s="71">
        <v>0</v>
      </c>
      <c r="AT452" s="71">
        <v>0</v>
      </c>
      <c r="AU452" s="71">
        <v>0</v>
      </c>
      <c r="AV452" s="71">
        <v>0</v>
      </c>
      <c r="AW452" s="71">
        <v>0</v>
      </c>
      <c r="AX452" s="71">
        <v>0</v>
      </c>
      <c r="AY452" s="71">
        <v>0</v>
      </c>
      <c r="AZ452" s="71">
        <v>0</v>
      </c>
      <c r="BA452" s="71">
        <v>0</v>
      </c>
      <c r="BB452" s="71">
        <v>0</v>
      </c>
      <c r="BC452" s="71">
        <v>0</v>
      </c>
    </row>
    <row r="453" spans="1:55" x14ac:dyDescent="0.25">
      <c r="A453" t="s">
        <v>39</v>
      </c>
      <c r="B453" s="71" t="s">
        <v>40</v>
      </c>
      <c r="C453" s="71" t="s">
        <v>198</v>
      </c>
      <c r="D453" s="71" t="s">
        <v>197</v>
      </c>
      <c r="E453" s="24">
        <v>45474</v>
      </c>
      <c r="F453" s="71" t="s">
        <v>496</v>
      </c>
      <c r="G453" s="71">
        <v>900</v>
      </c>
      <c r="H453" s="71">
        <v>255</v>
      </c>
      <c r="I453" s="71">
        <v>136</v>
      </c>
      <c r="J453" s="71">
        <v>734</v>
      </c>
      <c r="K453" s="71">
        <v>363</v>
      </c>
      <c r="L453" s="71">
        <v>114</v>
      </c>
      <c r="M453" s="71">
        <v>60</v>
      </c>
      <c r="N453">
        <v>13</v>
      </c>
      <c r="O453" s="71">
        <v>317</v>
      </c>
      <c r="P453" s="71">
        <v>291</v>
      </c>
      <c r="Q453" s="71">
        <v>126</v>
      </c>
      <c r="R453" s="71">
        <v>863</v>
      </c>
      <c r="S453" s="71">
        <v>225</v>
      </c>
      <c r="T453" s="71">
        <v>312</v>
      </c>
      <c r="U453" s="71">
        <v>251</v>
      </c>
      <c r="V453" s="71">
        <v>318</v>
      </c>
      <c r="W453" s="71">
        <v>52</v>
      </c>
      <c r="X453" s="71">
        <v>181</v>
      </c>
      <c r="Y453" s="71">
        <v>900</v>
      </c>
      <c r="Z453" s="71">
        <v>734</v>
      </c>
      <c r="AA453" s="71">
        <v>445</v>
      </c>
      <c r="AB453" s="71">
        <v>354</v>
      </c>
      <c r="AC453">
        <v>95</v>
      </c>
      <c r="AD453">
        <v>53</v>
      </c>
      <c r="AE453">
        <v>47</v>
      </c>
      <c r="AF453">
        <v>0</v>
      </c>
      <c r="AG453" s="71">
        <v>0</v>
      </c>
      <c r="AH453" s="71">
        <v>0</v>
      </c>
      <c r="AI453" s="71">
        <v>0</v>
      </c>
      <c r="AJ453" s="71">
        <v>0</v>
      </c>
      <c r="AK453" s="71">
        <v>0</v>
      </c>
      <c r="AL453" s="71">
        <v>0</v>
      </c>
      <c r="AM453" s="71">
        <v>0</v>
      </c>
      <c r="AN453" s="71">
        <v>0</v>
      </c>
      <c r="AO453" s="71">
        <v>0</v>
      </c>
      <c r="AP453" s="71">
        <v>0</v>
      </c>
      <c r="AQ453" s="71">
        <v>0</v>
      </c>
      <c r="AR453" s="71">
        <v>0</v>
      </c>
      <c r="AS453" s="71">
        <v>0</v>
      </c>
      <c r="AT453" s="71">
        <v>0</v>
      </c>
      <c r="AU453" s="71">
        <v>0</v>
      </c>
      <c r="AV453" s="71">
        <v>0</v>
      </c>
      <c r="AW453" s="71">
        <v>0</v>
      </c>
      <c r="AX453" s="71">
        <v>0</v>
      </c>
      <c r="AY453" s="71">
        <v>0</v>
      </c>
      <c r="AZ453" s="71">
        <v>0</v>
      </c>
      <c r="BA453" s="71">
        <v>0</v>
      </c>
      <c r="BB453" s="71">
        <v>0</v>
      </c>
      <c r="BC453" s="71">
        <v>0</v>
      </c>
    </row>
    <row r="454" spans="1:55" x14ac:dyDescent="0.25">
      <c r="A454" t="s">
        <v>39</v>
      </c>
      <c r="B454" s="71" t="s">
        <v>40</v>
      </c>
      <c r="C454" s="71" t="s">
        <v>198</v>
      </c>
      <c r="D454" s="71" t="s">
        <v>197</v>
      </c>
      <c r="E454" s="24">
        <v>45505</v>
      </c>
      <c r="F454" s="71" t="s">
        <v>496</v>
      </c>
      <c r="G454" s="71">
        <v>900</v>
      </c>
      <c r="H454" s="71">
        <v>360</v>
      </c>
      <c r="I454" s="71">
        <v>192</v>
      </c>
      <c r="J454" s="71">
        <v>736</v>
      </c>
      <c r="K454" s="71">
        <v>360</v>
      </c>
      <c r="L454" s="71">
        <v>167</v>
      </c>
      <c r="M454" s="71">
        <v>63</v>
      </c>
      <c r="N454">
        <v>16</v>
      </c>
      <c r="O454" s="71">
        <v>440</v>
      </c>
      <c r="P454" s="71">
        <v>435</v>
      </c>
      <c r="Q454" s="71">
        <v>233</v>
      </c>
      <c r="R454" s="71">
        <v>866</v>
      </c>
      <c r="S454" s="71">
        <v>335</v>
      </c>
      <c r="T454" s="71">
        <v>444</v>
      </c>
      <c r="U454" s="71">
        <v>367</v>
      </c>
      <c r="V454" s="71">
        <v>451</v>
      </c>
      <c r="W454" s="71">
        <v>122</v>
      </c>
      <c r="X454" s="71">
        <v>236</v>
      </c>
      <c r="Y454" s="71">
        <v>900</v>
      </c>
      <c r="Z454" s="71">
        <v>736</v>
      </c>
      <c r="AA454" s="71">
        <v>457</v>
      </c>
      <c r="AB454" s="71">
        <v>370</v>
      </c>
      <c r="AC454">
        <v>96</v>
      </c>
      <c r="AD454">
        <v>57</v>
      </c>
      <c r="AE454">
        <v>49</v>
      </c>
      <c r="AF454">
        <v>19</v>
      </c>
      <c r="AG454" s="71">
        <v>1</v>
      </c>
      <c r="AH454" s="71">
        <v>16</v>
      </c>
      <c r="AI454" s="71">
        <v>5</v>
      </c>
      <c r="AJ454" s="71">
        <v>2</v>
      </c>
      <c r="AK454" s="71">
        <v>3</v>
      </c>
      <c r="AL454" s="71">
        <v>14</v>
      </c>
      <c r="AM454" s="71">
        <v>0</v>
      </c>
      <c r="AN454" s="71">
        <v>2</v>
      </c>
      <c r="AO454" s="71">
        <v>0</v>
      </c>
      <c r="AP454" s="71">
        <v>18</v>
      </c>
      <c r="AQ454" s="71">
        <v>17</v>
      </c>
      <c r="AR454" s="71">
        <v>18</v>
      </c>
      <c r="AS454" s="71">
        <v>17</v>
      </c>
      <c r="AT454" s="71">
        <v>5</v>
      </c>
      <c r="AU454" s="71">
        <v>19</v>
      </c>
      <c r="AV454" s="71">
        <v>7</v>
      </c>
      <c r="AW454" s="71">
        <v>8</v>
      </c>
      <c r="AX454" s="71">
        <v>14</v>
      </c>
      <c r="AY454" s="71">
        <v>12</v>
      </c>
      <c r="AZ454" s="71">
        <v>11</v>
      </c>
      <c r="BA454" s="71">
        <v>4</v>
      </c>
      <c r="BB454" s="71">
        <v>6</v>
      </c>
      <c r="BC454" s="71">
        <v>18</v>
      </c>
    </row>
    <row r="455" spans="1:55" x14ac:dyDescent="0.25">
      <c r="A455" t="s">
        <v>39</v>
      </c>
      <c r="B455" s="71" t="s">
        <v>40</v>
      </c>
      <c r="C455" s="71" t="s">
        <v>198</v>
      </c>
      <c r="D455" s="71" t="s">
        <v>197</v>
      </c>
      <c r="E455" s="24">
        <v>45536</v>
      </c>
      <c r="F455" s="71" t="s">
        <v>496</v>
      </c>
      <c r="G455" s="71">
        <v>907</v>
      </c>
      <c r="H455" s="71">
        <v>415</v>
      </c>
      <c r="I455" s="71">
        <v>221</v>
      </c>
      <c r="J455" s="71">
        <v>744</v>
      </c>
      <c r="K455" s="71">
        <v>362</v>
      </c>
      <c r="L455" s="71">
        <v>177</v>
      </c>
      <c r="M455" s="71">
        <v>64</v>
      </c>
      <c r="N455">
        <v>16</v>
      </c>
      <c r="O455" s="71">
        <v>509</v>
      </c>
      <c r="P455" s="71">
        <v>471</v>
      </c>
      <c r="Q455" s="71">
        <v>272</v>
      </c>
      <c r="R455" s="71">
        <v>875</v>
      </c>
      <c r="S455" s="71">
        <v>365</v>
      </c>
      <c r="T455" s="71">
        <v>518</v>
      </c>
      <c r="U455" s="71">
        <v>434</v>
      </c>
      <c r="V455" s="71">
        <v>503</v>
      </c>
      <c r="W455" s="71">
        <v>151</v>
      </c>
      <c r="X455" s="71">
        <v>287</v>
      </c>
      <c r="Y455" s="71">
        <v>907</v>
      </c>
      <c r="Z455" s="71">
        <v>744</v>
      </c>
      <c r="AA455" s="71">
        <v>459</v>
      </c>
      <c r="AB455" s="71">
        <v>380</v>
      </c>
      <c r="AC455">
        <v>97</v>
      </c>
      <c r="AD455">
        <v>59</v>
      </c>
      <c r="AE455">
        <v>51</v>
      </c>
      <c r="AF455">
        <v>19</v>
      </c>
      <c r="AG455" s="71">
        <v>1</v>
      </c>
      <c r="AH455" s="71">
        <v>16</v>
      </c>
      <c r="AI455" s="71">
        <v>5</v>
      </c>
      <c r="AJ455" s="71">
        <v>2</v>
      </c>
      <c r="AK455" s="71">
        <v>3</v>
      </c>
      <c r="AL455" s="71">
        <v>14</v>
      </c>
      <c r="AM455" s="71">
        <v>0</v>
      </c>
      <c r="AN455" s="71">
        <v>2</v>
      </c>
      <c r="AO455" s="71">
        <v>0</v>
      </c>
      <c r="AP455" s="71">
        <v>18</v>
      </c>
      <c r="AQ455" s="71">
        <v>17</v>
      </c>
      <c r="AR455" s="71">
        <v>18</v>
      </c>
      <c r="AS455" s="71">
        <v>17</v>
      </c>
      <c r="AT455" s="71">
        <v>5</v>
      </c>
      <c r="AU455" s="71">
        <v>19</v>
      </c>
      <c r="AV455" s="71">
        <v>7</v>
      </c>
      <c r="AW455" s="71">
        <v>8</v>
      </c>
      <c r="AX455" s="71">
        <v>17</v>
      </c>
      <c r="AY455" s="71">
        <v>14</v>
      </c>
      <c r="AZ455" s="71">
        <v>13</v>
      </c>
      <c r="BA455" s="71">
        <v>4</v>
      </c>
      <c r="BB455" s="71">
        <v>6</v>
      </c>
      <c r="BC455" s="71">
        <v>18</v>
      </c>
    </row>
    <row r="456" spans="1:55" x14ac:dyDescent="0.25">
      <c r="A456" t="s">
        <v>39</v>
      </c>
      <c r="B456" s="71" t="s">
        <v>40</v>
      </c>
      <c r="C456" s="71" t="s">
        <v>198</v>
      </c>
      <c r="D456" s="71" t="s">
        <v>197</v>
      </c>
      <c r="E456" s="24">
        <v>45566</v>
      </c>
      <c r="F456" s="71" t="s">
        <v>496</v>
      </c>
      <c r="G456" s="71">
        <v>924</v>
      </c>
      <c r="H456" s="71">
        <v>470</v>
      </c>
      <c r="I456" s="71">
        <v>255</v>
      </c>
      <c r="J456" s="71">
        <v>758</v>
      </c>
      <c r="K456" s="71">
        <v>368</v>
      </c>
      <c r="L456" s="71">
        <v>194</v>
      </c>
      <c r="M456" s="71">
        <v>64</v>
      </c>
      <c r="N456">
        <v>19</v>
      </c>
      <c r="O456" s="71">
        <v>577</v>
      </c>
      <c r="P456" s="71">
        <v>537</v>
      </c>
      <c r="Q456" s="71">
        <v>334</v>
      </c>
      <c r="R456" s="71">
        <v>892</v>
      </c>
      <c r="S456" s="71">
        <v>432</v>
      </c>
      <c r="T456" s="71">
        <v>588</v>
      </c>
      <c r="U456" s="71">
        <v>499</v>
      </c>
      <c r="V456" s="71">
        <v>573</v>
      </c>
      <c r="W456" s="71">
        <v>208</v>
      </c>
      <c r="X456" s="71">
        <v>355</v>
      </c>
      <c r="Y456" s="71">
        <v>924</v>
      </c>
      <c r="Z456" s="71">
        <v>758</v>
      </c>
      <c r="AA456" s="71">
        <v>469</v>
      </c>
      <c r="AB456" s="71">
        <v>392</v>
      </c>
      <c r="AC456">
        <v>99</v>
      </c>
      <c r="AD456">
        <v>61</v>
      </c>
      <c r="AE456">
        <v>54</v>
      </c>
      <c r="AF456">
        <v>22</v>
      </c>
      <c r="AG456" s="71">
        <v>1</v>
      </c>
      <c r="AH456" s="71">
        <v>17</v>
      </c>
      <c r="AI456" s="71">
        <v>6</v>
      </c>
      <c r="AJ456" s="71">
        <v>2</v>
      </c>
      <c r="AK456" s="71">
        <v>4</v>
      </c>
      <c r="AL456" s="71">
        <v>15</v>
      </c>
      <c r="AM456" s="71">
        <v>0</v>
      </c>
      <c r="AN456" s="71">
        <v>3</v>
      </c>
      <c r="AO456" s="71">
        <v>0</v>
      </c>
      <c r="AP456" s="71">
        <v>21</v>
      </c>
      <c r="AQ456" s="71">
        <v>20</v>
      </c>
      <c r="AR456" s="71">
        <v>21</v>
      </c>
      <c r="AS456" s="71">
        <v>19</v>
      </c>
      <c r="AT456" s="71">
        <v>6</v>
      </c>
      <c r="AU456" s="71">
        <v>22</v>
      </c>
      <c r="AV456" s="71">
        <v>12</v>
      </c>
      <c r="AW456" s="71">
        <v>13</v>
      </c>
      <c r="AX456" s="71">
        <v>20</v>
      </c>
      <c r="AY456" s="71">
        <v>17</v>
      </c>
      <c r="AZ456" s="71">
        <v>16</v>
      </c>
      <c r="BA456" s="71">
        <v>6</v>
      </c>
      <c r="BB456" s="71">
        <v>8</v>
      </c>
      <c r="BC456" s="71">
        <v>20</v>
      </c>
    </row>
    <row r="457" spans="1:55" x14ac:dyDescent="0.25">
      <c r="A457" t="s">
        <v>39</v>
      </c>
      <c r="B457" s="71" t="s">
        <v>40</v>
      </c>
      <c r="C457" s="71" t="s">
        <v>274</v>
      </c>
      <c r="D457" s="71" t="s">
        <v>273</v>
      </c>
      <c r="E457" s="24">
        <v>45413</v>
      </c>
      <c r="F457" s="71" t="s">
        <v>497</v>
      </c>
      <c r="G457" s="71">
        <v>712</v>
      </c>
      <c r="H457" s="71">
        <v>96</v>
      </c>
      <c r="I457" s="71">
        <v>50</v>
      </c>
      <c r="J457" s="71">
        <v>624</v>
      </c>
      <c r="K457" s="71">
        <v>229</v>
      </c>
      <c r="L457" s="71">
        <v>27</v>
      </c>
      <c r="M457" s="71">
        <v>33</v>
      </c>
      <c r="N457">
        <v>4</v>
      </c>
      <c r="O457" s="71">
        <v>131</v>
      </c>
      <c r="P457" s="71">
        <v>100</v>
      </c>
      <c r="Q457" s="71">
        <v>47</v>
      </c>
      <c r="R457" s="71">
        <v>687</v>
      </c>
      <c r="S457" s="71">
        <v>90</v>
      </c>
      <c r="T457" s="71">
        <v>119</v>
      </c>
      <c r="U457" s="71">
        <v>114</v>
      </c>
      <c r="V457" s="71">
        <v>115</v>
      </c>
      <c r="W457" s="71">
        <v>20</v>
      </c>
      <c r="X457" s="71">
        <v>46</v>
      </c>
      <c r="Y457" s="71">
        <v>712</v>
      </c>
      <c r="Z457" s="71">
        <v>624</v>
      </c>
      <c r="AA457" s="71">
        <v>278</v>
      </c>
      <c r="AB457" s="71">
        <v>134</v>
      </c>
      <c r="AC457">
        <v>94</v>
      </c>
      <c r="AD457">
        <v>48</v>
      </c>
      <c r="AE457">
        <v>43</v>
      </c>
      <c r="AF457">
        <v>0</v>
      </c>
      <c r="AG457" s="71">
        <v>0</v>
      </c>
      <c r="AH457" s="71">
        <v>0</v>
      </c>
      <c r="AI457" s="71">
        <v>0</v>
      </c>
      <c r="AJ457" s="71">
        <v>0</v>
      </c>
      <c r="AK457" s="71">
        <v>0</v>
      </c>
      <c r="AL457" s="71">
        <v>0</v>
      </c>
      <c r="AM457" s="71">
        <v>0</v>
      </c>
      <c r="AN457" s="71">
        <v>0</v>
      </c>
      <c r="AO457" s="71">
        <v>0</v>
      </c>
      <c r="AP457" s="71">
        <v>0</v>
      </c>
      <c r="AQ457" s="71">
        <v>0</v>
      </c>
      <c r="AR457" s="71">
        <v>0</v>
      </c>
      <c r="AS457" s="71">
        <v>0</v>
      </c>
      <c r="AT457" s="71">
        <v>0</v>
      </c>
      <c r="AU457" s="71">
        <v>0</v>
      </c>
      <c r="AV457" s="71">
        <v>0</v>
      </c>
      <c r="AW457" s="71">
        <v>0</v>
      </c>
      <c r="AX457" s="71">
        <v>0</v>
      </c>
      <c r="AY457" s="71">
        <v>0</v>
      </c>
      <c r="AZ457" s="71">
        <v>0</v>
      </c>
      <c r="BA457" s="71">
        <v>0</v>
      </c>
      <c r="BB457" s="71">
        <v>0</v>
      </c>
      <c r="BC457" s="71">
        <v>0</v>
      </c>
    </row>
    <row r="458" spans="1:55" x14ac:dyDescent="0.25">
      <c r="A458" t="s">
        <v>39</v>
      </c>
      <c r="B458" s="71" t="s">
        <v>40</v>
      </c>
      <c r="C458" s="71" t="s">
        <v>274</v>
      </c>
      <c r="D458" s="71" t="s">
        <v>273</v>
      </c>
      <c r="E458" s="24">
        <v>45444</v>
      </c>
      <c r="F458" s="71" t="s">
        <v>497</v>
      </c>
      <c r="G458" s="71">
        <v>716</v>
      </c>
      <c r="H458" s="71">
        <v>173</v>
      </c>
      <c r="I458" s="71">
        <v>90</v>
      </c>
      <c r="J458" s="71">
        <v>629</v>
      </c>
      <c r="K458" s="71">
        <v>231</v>
      </c>
      <c r="L458" s="71">
        <v>50</v>
      </c>
      <c r="M458" s="71">
        <v>34</v>
      </c>
      <c r="N458">
        <v>4</v>
      </c>
      <c r="O458" s="71">
        <v>223</v>
      </c>
      <c r="P458" s="71">
        <v>155</v>
      </c>
      <c r="Q458" s="71">
        <v>87</v>
      </c>
      <c r="R458" s="71">
        <v>693</v>
      </c>
      <c r="S458" s="71">
        <v>134</v>
      </c>
      <c r="T458" s="71">
        <v>207</v>
      </c>
      <c r="U458" s="71">
        <v>196</v>
      </c>
      <c r="V458" s="71">
        <v>201</v>
      </c>
      <c r="W458" s="71">
        <v>50</v>
      </c>
      <c r="X458" s="71">
        <v>98</v>
      </c>
      <c r="Y458" s="71">
        <v>716</v>
      </c>
      <c r="Z458" s="71">
        <v>629</v>
      </c>
      <c r="AA458" s="71">
        <v>279</v>
      </c>
      <c r="AB458" s="71">
        <v>216</v>
      </c>
      <c r="AC458">
        <v>97</v>
      </c>
      <c r="AD458">
        <v>64</v>
      </c>
      <c r="AE458">
        <v>42</v>
      </c>
      <c r="AF458">
        <v>0</v>
      </c>
      <c r="AG458" s="71">
        <v>0</v>
      </c>
      <c r="AH458" s="71">
        <v>0</v>
      </c>
      <c r="AI458" s="71">
        <v>0</v>
      </c>
      <c r="AJ458" s="71">
        <v>0</v>
      </c>
      <c r="AK458" s="71">
        <v>0</v>
      </c>
      <c r="AL458" s="71">
        <v>0</v>
      </c>
      <c r="AM458" s="71">
        <v>0</v>
      </c>
      <c r="AN458" s="71">
        <v>0</v>
      </c>
      <c r="AO458" s="71">
        <v>0</v>
      </c>
      <c r="AP458" s="71">
        <v>0</v>
      </c>
      <c r="AQ458" s="71">
        <v>0</v>
      </c>
      <c r="AR458" s="71">
        <v>0</v>
      </c>
      <c r="AS458" s="71">
        <v>0</v>
      </c>
      <c r="AT458" s="71">
        <v>0</v>
      </c>
      <c r="AU458" s="71">
        <v>0</v>
      </c>
      <c r="AV458" s="71">
        <v>0</v>
      </c>
      <c r="AW458" s="71">
        <v>0</v>
      </c>
      <c r="AX458" s="71">
        <v>0</v>
      </c>
      <c r="AY458" s="71">
        <v>0</v>
      </c>
      <c r="AZ458" s="71">
        <v>0</v>
      </c>
      <c r="BA458" s="71">
        <v>0</v>
      </c>
      <c r="BB458" s="71">
        <v>0</v>
      </c>
      <c r="BC458" s="71">
        <v>0</v>
      </c>
    </row>
    <row r="459" spans="1:55" x14ac:dyDescent="0.25">
      <c r="A459" t="s">
        <v>39</v>
      </c>
      <c r="B459" s="71" t="s">
        <v>40</v>
      </c>
      <c r="C459" s="71" t="s">
        <v>274</v>
      </c>
      <c r="D459" s="71" t="s">
        <v>273</v>
      </c>
      <c r="E459" s="24">
        <v>45474</v>
      </c>
      <c r="F459" s="71" t="s">
        <v>497</v>
      </c>
      <c r="G459" s="71">
        <v>723</v>
      </c>
      <c r="H459" s="71">
        <v>288</v>
      </c>
      <c r="I459" s="71">
        <v>147</v>
      </c>
      <c r="J459" s="71">
        <v>634</v>
      </c>
      <c r="K459" s="71">
        <v>228</v>
      </c>
      <c r="L459" s="71">
        <v>78</v>
      </c>
      <c r="M459" s="71">
        <v>35</v>
      </c>
      <c r="N459">
        <v>6</v>
      </c>
      <c r="O459" s="71">
        <v>352</v>
      </c>
      <c r="P459" s="71">
        <v>241</v>
      </c>
      <c r="Q459" s="71">
        <v>164</v>
      </c>
      <c r="R459" s="71">
        <v>701</v>
      </c>
      <c r="S459" s="71">
        <v>206</v>
      </c>
      <c r="T459" s="71">
        <v>337</v>
      </c>
      <c r="U459" s="71">
        <v>323</v>
      </c>
      <c r="V459" s="71">
        <v>296</v>
      </c>
      <c r="W459" s="71">
        <v>111</v>
      </c>
      <c r="X459" s="71">
        <v>149</v>
      </c>
      <c r="Y459" s="71">
        <v>723</v>
      </c>
      <c r="Z459" s="71">
        <v>634</v>
      </c>
      <c r="AA459" s="71">
        <v>280</v>
      </c>
      <c r="AB459" s="71">
        <v>232</v>
      </c>
      <c r="AC459">
        <v>96</v>
      </c>
      <c r="AD459">
        <v>70</v>
      </c>
      <c r="AE459">
        <v>43</v>
      </c>
      <c r="AF459">
        <v>0</v>
      </c>
      <c r="AG459" s="71">
        <v>0</v>
      </c>
      <c r="AH459" s="71">
        <v>0</v>
      </c>
      <c r="AI459" s="71">
        <v>0</v>
      </c>
      <c r="AJ459" s="71">
        <v>0</v>
      </c>
      <c r="AK459" s="71">
        <v>0</v>
      </c>
      <c r="AL459" s="71">
        <v>0</v>
      </c>
      <c r="AM459" s="71">
        <v>0</v>
      </c>
      <c r="AN459" s="71">
        <v>0</v>
      </c>
      <c r="AO459" s="71">
        <v>0</v>
      </c>
      <c r="AP459" s="71">
        <v>0</v>
      </c>
      <c r="AQ459" s="71">
        <v>0</v>
      </c>
      <c r="AR459" s="71">
        <v>0</v>
      </c>
      <c r="AS459" s="71">
        <v>0</v>
      </c>
      <c r="AT459" s="71">
        <v>0</v>
      </c>
      <c r="AU459" s="71">
        <v>0</v>
      </c>
      <c r="AV459" s="71">
        <v>0</v>
      </c>
      <c r="AW459" s="71">
        <v>0</v>
      </c>
      <c r="AX459" s="71">
        <v>0</v>
      </c>
      <c r="AY459" s="71">
        <v>0</v>
      </c>
      <c r="AZ459" s="71">
        <v>0</v>
      </c>
      <c r="BA459" s="71">
        <v>0</v>
      </c>
      <c r="BB459" s="71">
        <v>0</v>
      </c>
      <c r="BC459" s="71">
        <v>0</v>
      </c>
    </row>
    <row r="460" spans="1:55" x14ac:dyDescent="0.25">
      <c r="A460" t="s">
        <v>39</v>
      </c>
      <c r="B460" s="71" t="s">
        <v>40</v>
      </c>
      <c r="C460" s="71" t="s">
        <v>274</v>
      </c>
      <c r="D460" s="71" t="s">
        <v>273</v>
      </c>
      <c r="E460" s="24">
        <v>45505</v>
      </c>
      <c r="F460" s="71" t="s">
        <v>497</v>
      </c>
      <c r="G460" s="71">
        <v>731</v>
      </c>
      <c r="H460" s="71">
        <v>374</v>
      </c>
      <c r="I460" s="71">
        <v>200</v>
      </c>
      <c r="J460" s="71">
        <v>642</v>
      </c>
      <c r="K460" s="71">
        <v>234</v>
      </c>
      <c r="L460" s="71">
        <v>109</v>
      </c>
      <c r="M460" s="71">
        <v>36</v>
      </c>
      <c r="N460">
        <v>6</v>
      </c>
      <c r="O460" s="71">
        <v>458</v>
      </c>
      <c r="P460" s="71">
        <v>322</v>
      </c>
      <c r="Q460" s="71">
        <v>233</v>
      </c>
      <c r="R460" s="71">
        <v>712</v>
      </c>
      <c r="S460" s="71">
        <v>268</v>
      </c>
      <c r="T460" s="71">
        <v>441</v>
      </c>
      <c r="U460" s="71">
        <v>429</v>
      </c>
      <c r="V460" s="71">
        <v>385</v>
      </c>
      <c r="W460" s="71">
        <v>164</v>
      </c>
      <c r="X460" s="71">
        <v>200</v>
      </c>
      <c r="Y460" s="71">
        <v>731</v>
      </c>
      <c r="Z460" s="71">
        <v>642</v>
      </c>
      <c r="AA460" s="71">
        <v>284</v>
      </c>
      <c r="AB460" s="71">
        <v>245</v>
      </c>
      <c r="AC460">
        <v>97</v>
      </c>
      <c r="AD460">
        <v>72</v>
      </c>
      <c r="AE460">
        <v>43</v>
      </c>
      <c r="AF460">
        <v>0</v>
      </c>
      <c r="AG460" s="71">
        <v>0</v>
      </c>
      <c r="AH460" s="71">
        <v>0</v>
      </c>
      <c r="AI460" s="71">
        <v>0</v>
      </c>
      <c r="AJ460" s="71">
        <v>0</v>
      </c>
      <c r="AK460" s="71">
        <v>0</v>
      </c>
      <c r="AL460" s="71">
        <v>0</v>
      </c>
      <c r="AM460" s="71">
        <v>0</v>
      </c>
      <c r="AN460" s="71">
        <v>0</v>
      </c>
      <c r="AO460" s="71">
        <v>0</v>
      </c>
      <c r="AP460" s="71">
        <v>0</v>
      </c>
      <c r="AQ460" s="71">
        <v>0</v>
      </c>
      <c r="AR460" s="71">
        <v>0</v>
      </c>
      <c r="AS460" s="71">
        <v>0</v>
      </c>
      <c r="AT460" s="71">
        <v>0</v>
      </c>
      <c r="AU460" s="71">
        <v>0</v>
      </c>
      <c r="AV460" s="71">
        <v>0</v>
      </c>
      <c r="AW460" s="71">
        <v>0</v>
      </c>
      <c r="AX460" s="71">
        <v>0</v>
      </c>
      <c r="AY460" s="71">
        <v>0</v>
      </c>
      <c r="AZ460" s="71">
        <v>0</v>
      </c>
      <c r="BA460" s="71">
        <v>0</v>
      </c>
      <c r="BB460" s="71">
        <v>0</v>
      </c>
      <c r="BC460" s="71">
        <v>0</v>
      </c>
    </row>
    <row r="461" spans="1:55" x14ac:dyDescent="0.25">
      <c r="A461" t="s">
        <v>39</v>
      </c>
      <c r="B461" s="71" t="s">
        <v>40</v>
      </c>
      <c r="C461" s="71" t="s">
        <v>274</v>
      </c>
      <c r="D461" s="71" t="s">
        <v>273</v>
      </c>
      <c r="E461" s="24">
        <v>45536</v>
      </c>
      <c r="F461" s="71" t="s">
        <v>497</v>
      </c>
      <c r="G461" s="71">
        <v>734</v>
      </c>
      <c r="H461" s="71">
        <v>414</v>
      </c>
      <c r="I461" s="71">
        <v>226</v>
      </c>
      <c r="J461" s="71">
        <v>644</v>
      </c>
      <c r="K461" s="71">
        <v>234</v>
      </c>
      <c r="L461" s="71">
        <v>121</v>
      </c>
      <c r="M461" s="71">
        <v>36</v>
      </c>
      <c r="N461">
        <v>9</v>
      </c>
      <c r="O461" s="71">
        <v>501</v>
      </c>
      <c r="P461" s="71">
        <v>352</v>
      </c>
      <c r="Q461" s="71">
        <v>275</v>
      </c>
      <c r="R461" s="71">
        <v>715</v>
      </c>
      <c r="S461" s="71">
        <v>300</v>
      </c>
      <c r="T461" s="71">
        <v>485</v>
      </c>
      <c r="U461" s="71">
        <v>471</v>
      </c>
      <c r="V461" s="71">
        <v>428</v>
      </c>
      <c r="W461" s="71">
        <v>197</v>
      </c>
      <c r="X461" s="71">
        <v>248</v>
      </c>
      <c r="Y461" s="71">
        <v>734</v>
      </c>
      <c r="Z461" s="71">
        <v>644</v>
      </c>
      <c r="AA461" s="71">
        <v>286</v>
      </c>
      <c r="AB461" s="71">
        <v>251</v>
      </c>
      <c r="AC461">
        <v>97</v>
      </c>
      <c r="AD461">
        <v>72</v>
      </c>
      <c r="AE461">
        <v>42</v>
      </c>
      <c r="AF461">
        <v>0</v>
      </c>
      <c r="AG461" s="71">
        <v>0</v>
      </c>
      <c r="AH461" s="71">
        <v>0</v>
      </c>
      <c r="AI461" s="71">
        <v>0</v>
      </c>
      <c r="AJ461" s="71">
        <v>0</v>
      </c>
      <c r="AK461" s="71">
        <v>0</v>
      </c>
      <c r="AL461" s="71">
        <v>0</v>
      </c>
      <c r="AM461" s="71">
        <v>0</v>
      </c>
      <c r="AN461" s="71">
        <v>0</v>
      </c>
      <c r="AO461" s="71">
        <v>0</v>
      </c>
      <c r="AP461" s="71">
        <v>0</v>
      </c>
      <c r="AQ461" s="71">
        <v>0</v>
      </c>
      <c r="AR461" s="71">
        <v>0</v>
      </c>
      <c r="AS461" s="71">
        <v>0</v>
      </c>
      <c r="AT461" s="71">
        <v>0</v>
      </c>
      <c r="AU461" s="71">
        <v>0</v>
      </c>
      <c r="AV461" s="71">
        <v>0</v>
      </c>
      <c r="AW461" s="71">
        <v>0</v>
      </c>
      <c r="AX461" s="71">
        <v>0</v>
      </c>
      <c r="AY461" s="71">
        <v>0</v>
      </c>
      <c r="AZ461" s="71">
        <v>0</v>
      </c>
      <c r="BA461" s="71">
        <v>0</v>
      </c>
      <c r="BB461" s="71">
        <v>0</v>
      </c>
      <c r="BC461" s="71">
        <v>0</v>
      </c>
    </row>
    <row r="462" spans="1:55" x14ac:dyDescent="0.25">
      <c r="A462" t="s">
        <v>39</v>
      </c>
      <c r="B462" s="71" t="s">
        <v>40</v>
      </c>
      <c r="C462" s="71" t="s">
        <v>274</v>
      </c>
      <c r="D462" s="71" t="s">
        <v>273</v>
      </c>
      <c r="E462" s="24">
        <v>45566</v>
      </c>
      <c r="F462" s="71" t="s">
        <v>497</v>
      </c>
      <c r="G462" s="71">
        <v>738</v>
      </c>
      <c r="H462" s="71">
        <v>455</v>
      </c>
      <c r="I462" s="71">
        <v>262</v>
      </c>
      <c r="J462" s="71">
        <v>648</v>
      </c>
      <c r="K462" s="71">
        <v>232</v>
      </c>
      <c r="L462" s="71">
        <v>136</v>
      </c>
      <c r="M462" s="71">
        <v>36</v>
      </c>
      <c r="N462">
        <v>13</v>
      </c>
      <c r="O462" s="71">
        <v>543</v>
      </c>
      <c r="P462" s="71">
        <v>403</v>
      </c>
      <c r="Q462" s="71">
        <v>327</v>
      </c>
      <c r="R462" s="71">
        <v>721</v>
      </c>
      <c r="S462" s="71">
        <v>343</v>
      </c>
      <c r="T462" s="71">
        <v>527</v>
      </c>
      <c r="U462" s="71">
        <v>514</v>
      </c>
      <c r="V462" s="71">
        <v>488</v>
      </c>
      <c r="W462" s="71">
        <v>247</v>
      </c>
      <c r="X462" s="71">
        <v>304</v>
      </c>
      <c r="Y462" s="71">
        <v>738</v>
      </c>
      <c r="Z462" s="71">
        <v>648</v>
      </c>
      <c r="AA462" s="71">
        <v>288</v>
      </c>
      <c r="AB462" s="71">
        <v>254</v>
      </c>
      <c r="AC462">
        <v>101</v>
      </c>
      <c r="AD462">
        <v>74</v>
      </c>
      <c r="AE462">
        <v>42</v>
      </c>
      <c r="AF462">
        <v>1</v>
      </c>
      <c r="AG462" s="71">
        <v>0</v>
      </c>
      <c r="AH462" s="71">
        <v>1</v>
      </c>
      <c r="AI462" s="71">
        <v>0</v>
      </c>
      <c r="AJ462" s="71">
        <v>0</v>
      </c>
      <c r="AK462" s="71">
        <v>0</v>
      </c>
      <c r="AL462" s="71">
        <v>1</v>
      </c>
      <c r="AM462" s="71">
        <v>0</v>
      </c>
      <c r="AN462" s="71">
        <v>0</v>
      </c>
      <c r="AO462" s="71">
        <v>1</v>
      </c>
      <c r="AP462" s="71">
        <v>1</v>
      </c>
      <c r="AQ462" s="71">
        <v>1</v>
      </c>
      <c r="AR462" s="71">
        <v>1</v>
      </c>
      <c r="AS462" s="71">
        <v>1</v>
      </c>
      <c r="AT462" s="71">
        <v>1</v>
      </c>
      <c r="AU462" s="71">
        <v>1</v>
      </c>
      <c r="AV462" s="71">
        <v>1</v>
      </c>
      <c r="AW462" s="71">
        <v>1</v>
      </c>
      <c r="AX462" s="71">
        <v>1</v>
      </c>
      <c r="AY462" s="71">
        <v>1</v>
      </c>
      <c r="AZ462" s="71">
        <v>1</v>
      </c>
      <c r="BA462" s="71">
        <v>0</v>
      </c>
      <c r="BB462" s="71">
        <v>1</v>
      </c>
      <c r="BC462" s="71">
        <v>1</v>
      </c>
    </row>
    <row r="463" spans="1:55" x14ac:dyDescent="0.25">
      <c r="A463" t="s">
        <v>39</v>
      </c>
      <c r="B463" s="71" t="s">
        <v>40</v>
      </c>
      <c r="C463" s="71" t="s">
        <v>264</v>
      </c>
      <c r="D463" s="71" t="s">
        <v>263</v>
      </c>
      <c r="E463" s="24">
        <v>45413</v>
      </c>
      <c r="F463" s="71" t="s">
        <v>498</v>
      </c>
      <c r="G463" s="71">
        <v>365</v>
      </c>
      <c r="H463" s="71">
        <v>29</v>
      </c>
      <c r="I463" s="71">
        <v>15</v>
      </c>
      <c r="J463" s="71">
        <v>324</v>
      </c>
      <c r="K463" s="71">
        <v>166</v>
      </c>
      <c r="L463" s="71">
        <v>13</v>
      </c>
      <c r="M463" s="71">
        <v>15</v>
      </c>
      <c r="N463">
        <v>0</v>
      </c>
      <c r="O463" s="71">
        <v>33</v>
      </c>
      <c r="P463" s="71">
        <v>20</v>
      </c>
      <c r="Q463" s="71">
        <v>19</v>
      </c>
      <c r="R463" s="71">
        <v>344</v>
      </c>
      <c r="S463" s="71">
        <v>60</v>
      </c>
      <c r="T463" s="71">
        <v>34</v>
      </c>
      <c r="U463" s="71">
        <v>21</v>
      </c>
      <c r="V463" s="71">
        <v>39</v>
      </c>
      <c r="W463" s="71">
        <v>1</v>
      </c>
      <c r="X463" s="71">
        <v>25</v>
      </c>
      <c r="Y463" s="71">
        <v>365</v>
      </c>
      <c r="Z463" s="71">
        <v>324</v>
      </c>
      <c r="AA463" s="71">
        <v>121</v>
      </c>
      <c r="AB463" s="71">
        <v>47</v>
      </c>
      <c r="AC463">
        <v>50</v>
      </c>
      <c r="AD463">
        <v>16</v>
      </c>
      <c r="AE463">
        <v>15</v>
      </c>
      <c r="AF463">
        <v>0</v>
      </c>
      <c r="AG463" s="71">
        <v>0</v>
      </c>
      <c r="AH463" s="71">
        <v>0</v>
      </c>
      <c r="AI463" s="71">
        <v>0</v>
      </c>
      <c r="AJ463" s="71">
        <v>0</v>
      </c>
      <c r="AK463" s="71">
        <v>0</v>
      </c>
      <c r="AL463" s="71">
        <v>0</v>
      </c>
      <c r="AM463" s="71">
        <v>0</v>
      </c>
      <c r="AN463" s="71">
        <v>0</v>
      </c>
      <c r="AO463" s="71">
        <v>0</v>
      </c>
      <c r="AP463" s="71">
        <v>0</v>
      </c>
      <c r="AQ463" s="71">
        <v>0</v>
      </c>
      <c r="AR463" s="71">
        <v>0</v>
      </c>
      <c r="AS463" s="71">
        <v>0</v>
      </c>
      <c r="AT463" s="71">
        <v>0</v>
      </c>
      <c r="AU463" s="71">
        <v>0</v>
      </c>
      <c r="AV463" s="71">
        <v>0</v>
      </c>
      <c r="AW463" s="71">
        <v>0</v>
      </c>
      <c r="AX463" s="71">
        <v>0</v>
      </c>
      <c r="AY463" s="71">
        <v>0</v>
      </c>
      <c r="AZ463" s="71">
        <v>0</v>
      </c>
      <c r="BA463" s="71">
        <v>0</v>
      </c>
      <c r="BB463" s="71">
        <v>0</v>
      </c>
      <c r="BC463" s="71">
        <v>0</v>
      </c>
    </row>
    <row r="464" spans="1:55" x14ac:dyDescent="0.25">
      <c r="A464" t="s">
        <v>39</v>
      </c>
      <c r="B464" s="71" t="s">
        <v>40</v>
      </c>
      <c r="C464" s="71" t="s">
        <v>264</v>
      </c>
      <c r="D464" s="71" t="s">
        <v>263</v>
      </c>
      <c r="E464" s="24">
        <v>45444</v>
      </c>
      <c r="F464" s="71" t="s">
        <v>498</v>
      </c>
      <c r="G464" s="71">
        <v>373</v>
      </c>
      <c r="H464" s="71">
        <v>63</v>
      </c>
      <c r="I464" s="71">
        <v>36</v>
      </c>
      <c r="J464" s="71">
        <v>332</v>
      </c>
      <c r="K464" s="71">
        <v>169</v>
      </c>
      <c r="L464" s="71">
        <v>17</v>
      </c>
      <c r="M464" s="71">
        <v>15</v>
      </c>
      <c r="N464">
        <v>0</v>
      </c>
      <c r="O464" s="71">
        <v>70</v>
      </c>
      <c r="P464" s="71">
        <v>42</v>
      </c>
      <c r="Q464" s="71">
        <v>27</v>
      </c>
      <c r="R464" s="71">
        <v>354</v>
      </c>
      <c r="S464" s="71">
        <v>65</v>
      </c>
      <c r="T464" s="71">
        <v>71</v>
      </c>
      <c r="U464" s="71">
        <v>49</v>
      </c>
      <c r="V464" s="71">
        <v>64</v>
      </c>
      <c r="W464" s="71">
        <v>4</v>
      </c>
      <c r="X464" s="71">
        <v>36</v>
      </c>
      <c r="Y464" s="71">
        <v>373</v>
      </c>
      <c r="Z464" s="71">
        <v>332</v>
      </c>
      <c r="AA464" s="71">
        <v>125</v>
      </c>
      <c r="AB464" s="71">
        <v>80</v>
      </c>
      <c r="AC464">
        <v>51</v>
      </c>
      <c r="AD464">
        <v>23</v>
      </c>
      <c r="AE464">
        <v>15</v>
      </c>
      <c r="AF464">
        <v>0</v>
      </c>
      <c r="AG464" s="71">
        <v>0</v>
      </c>
      <c r="AH464" s="71">
        <v>0</v>
      </c>
      <c r="AI464" s="71">
        <v>0</v>
      </c>
      <c r="AJ464" s="71">
        <v>0</v>
      </c>
      <c r="AK464" s="71">
        <v>0</v>
      </c>
      <c r="AL464" s="71">
        <v>0</v>
      </c>
      <c r="AM464" s="71">
        <v>0</v>
      </c>
      <c r="AN464" s="71">
        <v>0</v>
      </c>
      <c r="AO464" s="71">
        <v>0</v>
      </c>
      <c r="AP464" s="71">
        <v>0</v>
      </c>
      <c r="AQ464" s="71">
        <v>0</v>
      </c>
      <c r="AR464" s="71">
        <v>0</v>
      </c>
      <c r="AS464" s="71">
        <v>0</v>
      </c>
      <c r="AT464" s="71">
        <v>0</v>
      </c>
      <c r="AU464" s="71">
        <v>0</v>
      </c>
      <c r="AV464" s="71">
        <v>0</v>
      </c>
      <c r="AW464" s="71">
        <v>0</v>
      </c>
      <c r="AX464" s="71">
        <v>0</v>
      </c>
      <c r="AY464" s="71">
        <v>0</v>
      </c>
      <c r="AZ464" s="71">
        <v>0</v>
      </c>
      <c r="BA464" s="71">
        <v>0</v>
      </c>
      <c r="BB464" s="71">
        <v>0</v>
      </c>
      <c r="BC464" s="71">
        <v>0</v>
      </c>
    </row>
    <row r="465" spans="1:55" x14ac:dyDescent="0.25">
      <c r="A465" t="s">
        <v>39</v>
      </c>
      <c r="B465" s="71" t="s">
        <v>40</v>
      </c>
      <c r="C465" s="71" t="s">
        <v>264</v>
      </c>
      <c r="D465" s="71" t="s">
        <v>263</v>
      </c>
      <c r="E465" s="24">
        <v>45474</v>
      </c>
      <c r="F465" s="71" t="s">
        <v>498</v>
      </c>
      <c r="G465" s="71">
        <v>373</v>
      </c>
      <c r="H465" s="71">
        <v>93</v>
      </c>
      <c r="I465" s="71">
        <v>48</v>
      </c>
      <c r="J465" s="71">
        <v>332</v>
      </c>
      <c r="K465" s="71">
        <v>170</v>
      </c>
      <c r="L465" s="71">
        <v>24</v>
      </c>
      <c r="M465" s="71">
        <v>17</v>
      </c>
      <c r="N465">
        <v>2</v>
      </c>
      <c r="O465" s="71">
        <v>103</v>
      </c>
      <c r="P465" s="71">
        <v>51</v>
      </c>
      <c r="Q465" s="71">
        <v>39</v>
      </c>
      <c r="R465" s="71">
        <v>354</v>
      </c>
      <c r="S465" s="71">
        <v>65</v>
      </c>
      <c r="T465" s="71">
        <v>106</v>
      </c>
      <c r="U465" s="71">
        <v>77</v>
      </c>
      <c r="V465" s="71">
        <v>87</v>
      </c>
      <c r="W465" s="71">
        <v>5</v>
      </c>
      <c r="X465" s="71">
        <v>48</v>
      </c>
      <c r="Y465" s="71">
        <v>373</v>
      </c>
      <c r="Z465" s="71">
        <v>332</v>
      </c>
      <c r="AA465" s="71">
        <v>128</v>
      </c>
      <c r="AB465" s="71">
        <v>94</v>
      </c>
      <c r="AC465">
        <v>51</v>
      </c>
      <c r="AD465">
        <v>26</v>
      </c>
      <c r="AE465">
        <v>14</v>
      </c>
      <c r="AF465">
        <v>0</v>
      </c>
      <c r="AG465" s="71">
        <v>0</v>
      </c>
      <c r="AH465" s="71">
        <v>0</v>
      </c>
      <c r="AI465" s="71">
        <v>0</v>
      </c>
      <c r="AJ465" s="71">
        <v>0</v>
      </c>
      <c r="AK465" s="71">
        <v>0</v>
      </c>
      <c r="AL465" s="71">
        <v>0</v>
      </c>
      <c r="AM465" s="71">
        <v>0</v>
      </c>
      <c r="AN465" s="71">
        <v>0</v>
      </c>
      <c r="AO465" s="71">
        <v>0</v>
      </c>
      <c r="AP465" s="71">
        <v>0</v>
      </c>
      <c r="AQ465" s="71">
        <v>0</v>
      </c>
      <c r="AR465" s="71">
        <v>0</v>
      </c>
      <c r="AS465" s="71">
        <v>0</v>
      </c>
      <c r="AT465" s="71">
        <v>0</v>
      </c>
      <c r="AU465" s="71">
        <v>0</v>
      </c>
      <c r="AV465" s="71">
        <v>0</v>
      </c>
      <c r="AW465" s="71">
        <v>0</v>
      </c>
      <c r="AX465" s="71">
        <v>0</v>
      </c>
      <c r="AY465" s="71">
        <v>0</v>
      </c>
      <c r="AZ465" s="71">
        <v>0</v>
      </c>
      <c r="BA465" s="71">
        <v>0</v>
      </c>
      <c r="BB465" s="71">
        <v>0</v>
      </c>
      <c r="BC465" s="71">
        <v>0</v>
      </c>
    </row>
    <row r="466" spans="1:55" x14ac:dyDescent="0.25">
      <c r="A466" t="s">
        <v>39</v>
      </c>
      <c r="B466" s="71" t="s">
        <v>40</v>
      </c>
      <c r="C466" s="71" t="s">
        <v>264</v>
      </c>
      <c r="D466" s="71" t="s">
        <v>263</v>
      </c>
      <c r="E466" s="24">
        <v>45505</v>
      </c>
      <c r="F466" s="71" t="s">
        <v>498</v>
      </c>
      <c r="G466" s="71">
        <v>376</v>
      </c>
      <c r="H466" s="71">
        <v>125</v>
      </c>
      <c r="I466" s="71">
        <v>62</v>
      </c>
      <c r="J466" s="71">
        <v>335</v>
      </c>
      <c r="K466" s="71">
        <v>170</v>
      </c>
      <c r="L466" s="71">
        <v>31</v>
      </c>
      <c r="M466" s="71">
        <v>17</v>
      </c>
      <c r="N466">
        <v>2</v>
      </c>
      <c r="O466" s="71">
        <v>132</v>
      </c>
      <c r="P466" s="71">
        <v>64</v>
      </c>
      <c r="Q466" s="71">
        <v>53</v>
      </c>
      <c r="R466" s="71">
        <v>357</v>
      </c>
      <c r="S466" s="71">
        <v>68</v>
      </c>
      <c r="T466" s="71">
        <v>141</v>
      </c>
      <c r="U466" s="71">
        <v>102</v>
      </c>
      <c r="V466" s="71">
        <v>112</v>
      </c>
      <c r="W466" s="71">
        <v>10</v>
      </c>
      <c r="X466" s="71">
        <v>62</v>
      </c>
      <c r="Y466" s="71">
        <v>376</v>
      </c>
      <c r="Z466" s="71">
        <v>335</v>
      </c>
      <c r="AA466" s="71">
        <v>130</v>
      </c>
      <c r="AB466" s="71">
        <v>102</v>
      </c>
      <c r="AC466">
        <v>51</v>
      </c>
      <c r="AD466">
        <v>27</v>
      </c>
      <c r="AE466">
        <v>14</v>
      </c>
      <c r="AF466">
        <v>0</v>
      </c>
      <c r="AG466" s="71">
        <v>0</v>
      </c>
      <c r="AH466" s="71">
        <v>0</v>
      </c>
      <c r="AI466" s="71">
        <v>0</v>
      </c>
      <c r="AJ466" s="71">
        <v>0</v>
      </c>
      <c r="AK466" s="71">
        <v>0</v>
      </c>
      <c r="AL466" s="71">
        <v>0</v>
      </c>
      <c r="AM466" s="71">
        <v>0</v>
      </c>
      <c r="AN466" s="71">
        <v>0</v>
      </c>
      <c r="AO466" s="71">
        <v>0</v>
      </c>
      <c r="AP466" s="71">
        <v>0</v>
      </c>
      <c r="AQ466" s="71">
        <v>0</v>
      </c>
      <c r="AR466" s="71">
        <v>0</v>
      </c>
      <c r="AS466" s="71">
        <v>0</v>
      </c>
      <c r="AT466" s="71">
        <v>0</v>
      </c>
      <c r="AU466" s="71">
        <v>0</v>
      </c>
      <c r="AV466" s="71">
        <v>0</v>
      </c>
      <c r="AW466" s="71">
        <v>0</v>
      </c>
      <c r="AX466" s="71">
        <v>0</v>
      </c>
      <c r="AY466" s="71">
        <v>0</v>
      </c>
      <c r="AZ466" s="71">
        <v>0</v>
      </c>
      <c r="BA466" s="71">
        <v>0</v>
      </c>
      <c r="BB466" s="71">
        <v>0</v>
      </c>
      <c r="BC466" s="71">
        <v>0</v>
      </c>
    </row>
    <row r="467" spans="1:55" x14ac:dyDescent="0.25">
      <c r="A467" t="s">
        <v>39</v>
      </c>
      <c r="B467" s="71" t="s">
        <v>40</v>
      </c>
      <c r="C467" s="71" t="s">
        <v>264</v>
      </c>
      <c r="D467" s="71" t="s">
        <v>263</v>
      </c>
      <c r="E467" s="24">
        <v>45536</v>
      </c>
      <c r="F467" s="71" t="s">
        <v>498</v>
      </c>
      <c r="G467" s="71">
        <v>378</v>
      </c>
      <c r="H467" s="71">
        <v>155</v>
      </c>
      <c r="I467" s="71">
        <v>81</v>
      </c>
      <c r="J467" s="71">
        <v>337</v>
      </c>
      <c r="K467" s="71">
        <v>171</v>
      </c>
      <c r="L467" s="71">
        <v>36</v>
      </c>
      <c r="M467" s="71">
        <v>17</v>
      </c>
      <c r="N467">
        <v>4</v>
      </c>
      <c r="O467" s="71">
        <v>158</v>
      </c>
      <c r="P467" s="71">
        <v>82</v>
      </c>
      <c r="Q467" s="71">
        <v>68</v>
      </c>
      <c r="R467" s="71">
        <v>361</v>
      </c>
      <c r="S467" s="71">
        <v>90</v>
      </c>
      <c r="T467" s="71">
        <v>174</v>
      </c>
      <c r="U467" s="71">
        <v>131</v>
      </c>
      <c r="V467" s="71">
        <v>134</v>
      </c>
      <c r="W467" s="71">
        <v>21</v>
      </c>
      <c r="X467" s="71">
        <v>86</v>
      </c>
      <c r="Y467" s="71">
        <v>378</v>
      </c>
      <c r="Z467" s="71">
        <v>337</v>
      </c>
      <c r="AA467" s="71">
        <v>132</v>
      </c>
      <c r="AB467" s="71">
        <v>104</v>
      </c>
      <c r="AC467">
        <v>51</v>
      </c>
      <c r="AD467">
        <v>27</v>
      </c>
      <c r="AE467">
        <v>14</v>
      </c>
      <c r="AF467">
        <v>0</v>
      </c>
      <c r="AG467" s="71">
        <v>0</v>
      </c>
      <c r="AH467" s="71">
        <v>0</v>
      </c>
      <c r="AI467" s="71">
        <v>0</v>
      </c>
      <c r="AJ467" s="71">
        <v>0</v>
      </c>
      <c r="AK467" s="71">
        <v>0</v>
      </c>
      <c r="AL467" s="71">
        <v>0</v>
      </c>
      <c r="AM467" s="71">
        <v>0</v>
      </c>
      <c r="AN467" s="71">
        <v>0</v>
      </c>
      <c r="AO467" s="71">
        <v>0</v>
      </c>
      <c r="AP467" s="71">
        <v>0</v>
      </c>
      <c r="AQ467" s="71">
        <v>0</v>
      </c>
      <c r="AR467" s="71">
        <v>0</v>
      </c>
      <c r="AS467" s="71">
        <v>0</v>
      </c>
      <c r="AT467" s="71">
        <v>0</v>
      </c>
      <c r="AU467" s="71">
        <v>0</v>
      </c>
      <c r="AV467" s="71">
        <v>0</v>
      </c>
      <c r="AW467" s="71">
        <v>0</v>
      </c>
      <c r="AX467" s="71">
        <v>0</v>
      </c>
      <c r="AY467" s="71">
        <v>0</v>
      </c>
      <c r="AZ467" s="71">
        <v>0</v>
      </c>
      <c r="BA467" s="71">
        <v>0</v>
      </c>
      <c r="BB467" s="71">
        <v>0</v>
      </c>
      <c r="BC467" s="71">
        <v>0</v>
      </c>
    </row>
    <row r="468" spans="1:55" x14ac:dyDescent="0.25">
      <c r="A468" t="s">
        <v>39</v>
      </c>
      <c r="B468" s="71" t="s">
        <v>40</v>
      </c>
      <c r="C468" s="71" t="s">
        <v>264</v>
      </c>
      <c r="D468" s="71" t="s">
        <v>263</v>
      </c>
      <c r="E468" s="24">
        <v>45566</v>
      </c>
      <c r="F468" s="71" t="s">
        <v>498</v>
      </c>
      <c r="G468" s="71">
        <v>380</v>
      </c>
      <c r="H468" s="71">
        <v>178</v>
      </c>
      <c r="I468" s="71">
        <v>89</v>
      </c>
      <c r="J468" s="71">
        <v>339</v>
      </c>
      <c r="K468" s="71">
        <v>172</v>
      </c>
      <c r="L468" s="71">
        <v>46</v>
      </c>
      <c r="M468" s="71">
        <v>18</v>
      </c>
      <c r="N468">
        <v>5</v>
      </c>
      <c r="O468" s="71">
        <v>184</v>
      </c>
      <c r="P468" s="71">
        <v>99</v>
      </c>
      <c r="Q468" s="71">
        <v>85</v>
      </c>
      <c r="R468" s="71">
        <v>365</v>
      </c>
      <c r="S468" s="71">
        <v>105</v>
      </c>
      <c r="T468" s="71">
        <v>203</v>
      </c>
      <c r="U468" s="71">
        <v>157</v>
      </c>
      <c r="V468" s="71">
        <v>157</v>
      </c>
      <c r="W468" s="71">
        <v>31</v>
      </c>
      <c r="X468" s="71">
        <v>90</v>
      </c>
      <c r="Y468" s="71">
        <v>380</v>
      </c>
      <c r="Z468" s="71">
        <v>339</v>
      </c>
      <c r="AA468" s="71">
        <v>132</v>
      </c>
      <c r="AB468" s="71">
        <v>107</v>
      </c>
      <c r="AC468">
        <v>52</v>
      </c>
      <c r="AD468">
        <v>27</v>
      </c>
      <c r="AE468">
        <v>15</v>
      </c>
      <c r="AF468">
        <v>0</v>
      </c>
      <c r="AG468" s="71">
        <v>0</v>
      </c>
      <c r="AH468" s="71">
        <v>0</v>
      </c>
      <c r="AI468" s="71">
        <v>0</v>
      </c>
      <c r="AJ468" s="71">
        <v>0</v>
      </c>
      <c r="AK468" s="71">
        <v>0</v>
      </c>
      <c r="AL468" s="71">
        <v>0</v>
      </c>
      <c r="AM468" s="71">
        <v>0</v>
      </c>
      <c r="AN468" s="71">
        <v>0</v>
      </c>
      <c r="AO468" s="71">
        <v>0</v>
      </c>
      <c r="AP468" s="71">
        <v>0</v>
      </c>
      <c r="AQ468" s="71">
        <v>0</v>
      </c>
      <c r="AR468" s="71">
        <v>0</v>
      </c>
      <c r="AS468" s="71">
        <v>0</v>
      </c>
      <c r="AT468" s="71">
        <v>0</v>
      </c>
      <c r="AU468" s="71">
        <v>0</v>
      </c>
      <c r="AV468" s="71">
        <v>0</v>
      </c>
      <c r="AW468" s="71">
        <v>0</v>
      </c>
      <c r="AX468" s="71">
        <v>0</v>
      </c>
      <c r="AY468" s="71">
        <v>0</v>
      </c>
      <c r="AZ468" s="71">
        <v>0</v>
      </c>
      <c r="BA468" s="71">
        <v>0</v>
      </c>
      <c r="BB468" s="71">
        <v>0</v>
      </c>
      <c r="BC468" s="71">
        <v>0</v>
      </c>
    </row>
    <row r="469" spans="1:55" x14ac:dyDescent="0.25">
      <c r="A469" t="s">
        <v>39</v>
      </c>
      <c r="B469" s="71" t="s">
        <v>40</v>
      </c>
      <c r="C469" s="71" t="s">
        <v>262</v>
      </c>
      <c r="D469" s="71" t="s">
        <v>261</v>
      </c>
      <c r="E469" s="24">
        <v>45413</v>
      </c>
      <c r="F469" s="71" t="s">
        <v>499</v>
      </c>
      <c r="G469" s="71">
        <v>463</v>
      </c>
      <c r="H469" s="71">
        <v>25</v>
      </c>
      <c r="I469" s="71">
        <v>13</v>
      </c>
      <c r="J469" s="71">
        <v>351</v>
      </c>
      <c r="K469" s="71">
        <v>145</v>
      </c>
      <c r="L469" s="71">
        <v>13</v>
      </c>
      <c r="M469" s="71">
        <v>15</v>
      </c>
      <c r="N469">
        <v>1</v>
      </c>
      <c r="O469" s="71">
        <v>42</v>
      </c>
      <c r="P469" s="71">
        <v>32</v>
      </c>
      <c r="Q469" s="71">
        <v>22</v>
      </c>
      <c r="R469" s="71">
        <v>445</v>
      </c>
      <c r="S469" s="71">
        <v>22</v>
      </c>
      <c r="T469" s="71">
        <v>40</v>
      </c>
      <c r="U469" s="71">
        <v>35</v>
      </c>
      <c r="V469" s="71">
        <v>49</v>
      </c>
      <c r="W469" s="71">
        <v>8</v>
      </c>
      <c r="X469" s="71">
        <v>5</v>
      </c>
      <c r="Y469" s="71">
        <v>463</v>
      </c>
      <c r="Z469" s="71">
        <v>351</v>
      </c>
      <c r="AA469" s="71">
        <v>174</v>
      </c>
      <c r="AB469" s="71">
        <v>72</v>
      </c>
      <c r="AC469">
        <v>29</v>
      </c>
      <c r="AD469">
        <v>12</v>
      </c>
      <c r="AE469">
        <v>19</v>
      </c>
      <c r="AF469">
        <v>0</v>
      </c>
      <c r="AG469" s="71">
        <v>0</v>
      </c>
      <c r="AH469" s="71">
        <v>0</v>
      </c>
      <c r="AI469" s="71">
        <v>0</v>
      </c>
      <c r="AJ469" s="71">
        <v>0</v>
      </c>
      <c r="AK469" s="71">
        <v>0</v>
      </c>
      <c r="AL469" s="71">
        <v>0</v>
      </c>
      <c r="AM469" s="71">
        <v>0</v>
      </c>
      <c r="AN469" s="71">
        <v>0</v>
      </c>
      <c r="AO469" s="71">
        <v>0</v>
      </c>
      <c r="AP469" s="71">
        <v>0</v>
      </c>
      <c r="AQ469" s="71">
        <v>0</v>
      </c>
      <c r="AR469" s="71">
        <v>0</v>
      </c>
      <c r="AS469" s="71">
        <v>0</v>
      </c>
      <c r="AT469" s="71">
        <v>0</v>
      </c>
      <c r="AU469" s="71">
        <v>0</v>
      </c>
      <c r="AV469" s="71">
        <v>0</v>
      </c>
      <c r="AW469" s="71">
        <v>0</v>
      </c>
      <c r="AX469" s="71">
        <v>0</v>
      </c>
      <c r="AY469" s="71">
        <v>0</v>
      </c>
      <c r="AZ469" s="71">
        <v>0</v>
      </c>
      <c r="BA469" s="71">
        <v>0</v>
      </c>
      <c r="BB469" s="71">
        <v>0</v>
      </c>
      <c r="BC469" s="71">
        <v>0</v>
      </c>
    </row>
    <row r="470" spans="1:55" x14ac:dyDescent="0.25">
      <c r="A470" t="s">
        <v>39</v>
      </c>
      <c r="B470" s="71" t="s">
        <v>40</v>
      </c>
      <c r="C470" s="71" t="s">
        <v>262</v>
      </c>
      <c r="D470" s="71" t="s">
        <v>261</v>
      </c>
      <c r="E470" s="24">
        <v>45444</v>
      </c>
      <c r="F470" s="71" t="s">
        <v>499</v>
      </c>
      <c r="G470" s="71">
        <v>457</v>
      </c>
      <c r="H470" s="71">
        <v>70</v>
      </c>
      <c r="I470" s="71">
        <v>34</v>
      </c>
      <c r="J470" s="71">
        <v>347</v>
      </c>
      <c r="K470" s="71">
        <v>141</v>
      </c>
      <c r="L470" s="71">
        <v>24</v>
      </c>
      <c r="M470" s="71">
        <v>15</v>
      </c>
      <c r="N470">
        <v>3</v>
      </c>
      <c r="O470" s="71">
        <v>112</v>
      </c>
      <c r="P470" s="71">
        <v>59</v>
      </c>
      <c r="Q470" s="71">
        <v>64</v>
      </c>
      <c r="R470" s="71">
        <v>440</v>
      </c>
      <c r="S470" s="71">
        <v>46</v>
      </c>
      <c r="T470" s="71">
        <v>105</v>
      </c>
      <c r="U470" s="71">
        <v>100</v>
      </c>
      <c r="V470" s="71">
        <v>85</v>
      </c>
      <c r="W470" s="71">
        <v>23</v>
      </c>
      <c r="X470" s="71">
        <v>8</v>
      </c>
      <c r="Y470" s="71">
        <v>457</v>
      </c>
      <c r="Z470" s="71">
        <v>347</v>
      </c>
      <c r="AA470" s="71">
        <v>175</v>
      </c>
      <c r="AB470" s="71">
        <v>120</v>
      </c>
      <c r="AC470">
        <v>29</v>
      </c>
      <c r="AD470">
        <v>17</v>
      </c>
      <c r="AE470">
        <v>21</v>
      </c>
      <c r="AF470">
        <v>0</v>
      </c>
      <c r="AG470" s="71">
        <v>0</v>
      </c>
      <c r="AH470" s="71">
        <v>0</v>
      </c>
      <c r="AI470" s="71">
        <v>0</v>
      </c>
      <c r="AJ470" s="71">
        <v>0</v>
      </c>
      <c r="AK470" s="71">
        <v>0</v>
      </c>
      <c r="AL470" s="71">
        <v>0</v>
      </c>
      <c r="AM470" s="71">
        <v>0</v>
      </c>
      <c r="AN470" s="71">
        <v>0</v>
      </c>
      <c r="AO470" s="71">
        <v>0</v>
      </c>
      <c r="AP470" s="71">
        <v>0</v>
      </c>
      <c r="AQ470" s="71">
        <v>0</v>
      </c>
      <c r="AR470" s="71">
        <v>0</v>
      </c>
      <c r="AS470" s="71">
        <v>0</v>
      </c>
      <c r="AT470" s="71">
        <v>0</v>
      </c>
      <c r="AU470" s="71">
        <v>0</v>
      </c>
      <c r="AV470" s="71">
        <v>0</v>
      </c>
      <c r="AW470" s="71">
        <v>0</v>
      </c>
      <c r="AX470" s="71">
        <v>0</v>
      </c>
      <c r="AY470" s="71">
        <v>0</v>
      </c>
      <c r="AZ470" s="71">
        <v>0</v>
      </c>
      <c r="BA470" s="71">
        <v>0</v>
      </c>
      <c r="BB470" s="71">
        <v>0</v>
      </c>
      <c r="BC470" s="71">
        <v>0</v>
      </c>
    </row>
    <row r="471" spans="1:55" x14ac:dyDescent="0.25">
      <c r="A471" t="s">
        <v>39</v>
      </c>
      <c r="B471" s="71" t="s">
        <v>40</v>
      </c>
      <c r="C471" s="71" t="s">
        <v>262</v>
      </c>
      <c r="D471" s="71" t="s">
        <v>261</v>
      </c>
      <c r="E471" s="24">
        <v>45474</v>
      </c>
      <c r="F471" s="71" t="s">
        <v>499</v>
      </c>
      <c r="G471" s="71">
        <v>463</v>
      </c>
      <c r="H471" s="71">
        <v>101</v>
      </c>
      <c r="I471" s="71">
        <v>52</v>
      </c>
      <c r="J471" s="71">
        <v>350</v>
      </c>
      <c r="K471" s="71">
        <v>144</v>
      </c>
      <c r="L471" s="71">
        <v>33</v>
      </c>
      <c r="M471" s="71">
        <v>15</v>
      </c>
      <c r="N471">
        <v>4</v>
      </c>
      <c r="O471" s="71">
        <v>162</v>
      </c>
      <c r="P471" s="71">
        <v>97</v>
      </c>
      <c r="Q471" s="71">
        <v>88</v>
      </c>
      <c r="R471" s="71">
        <v>446</v>
      </c>
      <c r="S471" s="71">
        <v>74</v>
      </c>
      <c r="T471" s="71">
        <v>152</v>
      </c>
      <c r="U471" s="71">
        <v>145</v>
      </c>
      <c r="V471" s="71">
        <v>127</v>
      </c>
      <c r="W471" s="71">
        <v>39</v>
      </c>
      <c r="X471" s="71">
        <v>48</v>
      </c>
      <c r="Y471" s="71">
        <v>462</v>
      </c>
      <c r="Z471" s="71">
        <v>349</v>
      </c>
      <c r="AA471" s="71">
        <v>180</v>
      </c>
      <c r="AB471" s="71">
        <v>129</v>
      </c>
      <c r="AC471">
        <v>29</v>
      </c>
      <c r="AD471">
        <v>18</v>
      </c>
      <c r="AE471">
        <v>21</v>
      </c>
      <c r="AF471">
        <v>0</v>
      </c>
      <c r="AG471" s="71">
        <v>0</v>
      </c>
      <c r="AH471" s="71">
        <v>0</v>
      </c>
      <c r="AI471" s="71">
        <v>0</v>
      </c>
      <c r="AJ471" s="71">
        <v>0</v>
      </c>
      <c r="AK471" s="71">
        <v>0</v>
      </c>
      <c r="AL471" s="71">
        <v>0</v>
      </c>
      <c r="AM471" s="71">
        <v>0</v>
      </c>
      <c r="AN471" s="71">
        <v>0</v>
      </c>
      <c r="AO471" s="71">
        <v>0</v>
      </c>
      <c r="AP471" s="71">
        <v>0</v>
      </c>
      <c r="AQ471" s="71">
        <v>0</v>
      </c>
      <c r="AR471" s="71">
        <v>0</v>
      </c>
      <c r="AS471" s="71">
        <v>0</v>
      </c>
      <c r="AT471" s="71">
        <v>0</v>
      </c>
      <c r="AU471" s="71">
        <v>0</v>
      </c>
      <c r="AV471" s="71">
        <v>0</v>
      </c>
      <c r="AW471" s="71">
        <v>0</v>
      </c>
      <c r="AX471" s="71">
        <v>0</v>
      </c>
      <c r="AY471" s="71">
        <v>0</v>
      </c>
      <c r="AZ471" s="71">
        <v>0</v>
      </c>
      <c r="BA471" s="71">
        <v>0</v>
      </c>
      <c r="BB471" s="71">
        <v>0</v>
      </c>
      <c r="BC471" s="71">
        <v>0</v>
      </c>
    </row>
    <row r="472" spans="1:55" x14ac:dyDescent="0.25">
      <c r="A472" t="s">
        <v>39</v>
      </c>
      <c r="B472" s="71" t="s">
        <v>40</v>
      </c>
      <c r="C472" s="71" t="s">
        <v>262</v>
      </c>
      <c r="D472" s="71" t="s">
        <v>261</v>
      </c>
      <c r="E472" s="24">
        <v>45505</v>
      </c>
      <c r="F472" s="71" t="s">
        <v>499</v>
      </c>
      <c r="G472" s="71">
        <v>459</v>
      </c>
      <c r="H472" s="71">
        <v>132</v>
      </c>
      <c r="I472" s="71">
        <v>71</v>
      </c>
      <c r="J472" s="71">
        <v>346</v>
      </c>
      <c r="K472" s="71">
        <v>141</v>
      </c>
      <c r="L472" s="71">
        <v>38</v>
      </c>
      <c r="M472" s="71">
        <v>15</v>
      </c>
      <c r="N472">
        <v>5</v>
      </c>
      <c r="O472" s="71">
        <v>204</v>
      </c>
      <c r="P472" s="71">
        <v>115</v>
      </c>
      <c r="Q472" s="71">
        <v>112</v>
      </c>
      <c r="R472" s="71">
        <v>446</v>
      </c>
      <c r="S472" s="71">
        <v>88</v>
      </c>
      <c r="T472" s="71">
        <v>195</v>
      </c>
      <c r="U472" s="71">
        <v>186</v>
      </c>
      <c r="V472" s="71">
        <v>148</v>
      </c>
      <c r="W472" s="71">
        <v>51</v>
      </c>
      <c r="X472" s="71">
        <v>81</v>
      </c>
      <c r="Y472" s="71">
        <v>458</v>
      </c>
      <c r="Z472" s="71">
        <v>345</v>
      </c>
      <c r="AA472" s="71">
        <v>182</v>
      </c>
      <c r="AB472" s="71">
        <v>128</v>
      </c>
      <c r="AC472">
        <v>28</v>
      </c>
      <c r="AD472">
        <v>18</v>
      </c>
      <c r="AE472">
        <v>20</v>
      </c>
      <c r="AF472">
        <v>0</v>
      </c>
      <c r="AG472" s="71">
        <v>0</v>
      </c>
      <c r="AH472" s="71">
        <v>0</v>
      </c>
      <c r="AI472" s="71">
        <v>0</v>
      </c>
      <c r="AJ472" s="71">
        <v>0</v>
      </c>
      <c r="AK472" s="71">
        <v>0</v>
      </c>
      <c r="AL472" s="71">
        <v>0</v>
      </c>
      <c r="AM472" s="71">
        <v>0</v>
      </c>
      <c r="AN472" s="71">
        <v>0</v>
      </c>
      <c r="AO472" s="71">
        <v>0</v>
      </c>
      <c r="AP472" s="71">
        <v>0</v>
      </c>
      <c r="AQ472" s="71">
        <v>0</v>
      </c>
      <c r="AR472" s="71">
        <v>0</v>
      </c>
      <c r="AS472" s="71">
        <v>0</v>
      </c>
      <c r="AT472" s="71">
        <v>0</v>
      </c>
      <c r="AU472" s="71">
        <v>0</v>
      </c>
      <c r="AV472" s="71">
        <v>0</v>
      </c>
      <c r="AW472" s="71">
        <v>0</v>
      </c>
      <c r="AX472" s="71">
        <v>0</v>
      </c>
      <c r="AY472" s="71">
        <v>0</v>
      </c>
      <c r="AZ472" s="71">
        <v>0</v>
      </c>
      <c r="BA472" s="71">
        <v>0</v>
      </c>
      <c r="BB472" s="71">
        <v>0</v>
      </c>
      <c r="BC472" s="71">
        <v>0</v>
      </c>
    </row>
    <row r="473" spans="1:55" x14ac:dyDescent="0.25">
      <c r="A473" t="s">
        <v>39</v>
      </c>
      <c r="B473" s="71" t="s">
        <v>40</v>
      </c>
      <c r="C473" s="71" t="s">
        <v>262</v>
      </c>
      <c r="D473" s="71" t="s">
        <v>261</v>
      </c>
      <c r="E473" s="24">
        <v>45536</v>
      </c>
      <c r="F473" s="71" t="s">
        <v>499</v>
      </c>
      <c r="G473" s="71">
        <v>459</v>
      </c>
      <c r="H473" s="71">
        <v>161</v>
      </c>
      <c r="I473" s="71">
        <v>83</v>
      </c>
      <c r="J473" s="71">
        <v>349</v>
      </c>
      <c r="K473" s="71">
        <v>141</v>
      </c>
      <c r="L473" s="71">
        <v>51</v>
      </c>
      <c r="M473" s="71">
        <v>15</v>
      </c>
      <c r="N473">
        <v>6</v>
      </c>
      <c r="O473" s="71">
        <v>241</v>
      </c>
      <c r="P473" s="71">
        <v>147</v>
      </c>
      <c r="Q473" s="71">
        <v>170</v>
      </c>
      <c r="R473" s="71">
        <v>447</v>
      </c>
      <c r="S473" s="71">
        <v>131</v>
      </c>
      <c r="T473" s="71">
        <v>230</v>
      </c>
      <c r="U473" s="71">
        <v>220</v>
      </c>
      <c r="V473" s="71">
        <v>190</v>
      </c>
      <c r="W473" s="71">
        <v>73</v>
      </c>
      <c r="X473" s="71">
        <v>129</v>
      </c>
      <c r="Y473" s="71">
        <v>458</v>
      </c>
      <c r="Z473" s="71">
        <v>348</v>
      </c>
      <c r="AA473" s="71">
        <v>190</v>
      </c>
      <c r="AB473" s="71">
        <v>136</v>
      </c>
      <c r="AC473">
        <v>28</v>
      </c>
      <c r="AD473">
        <v>19</v>
      </c>
      <c r="AE473">
        <v>20</v>
      </c>
      <c r="AF473">
        <v>0</v>
      </c>
      <c r="AG473" s="71">
        <v>0</v>
      </c>
      <c r="AH473" s="71">
        <v>0</v>
      </c>
      <c r="AI473" s="71">
        <v>0</v>
      </c>
      <c r="AJ473" s="71">
        <v>0</v>
      </c>
      <c r="AK473" s="71">
        <v>0</v>
      </c>
      <c r="AL473" s="71">
        <v>0</v>
      </c>
      <c r="AM473" s="71">
        <v>0</v>
      </c>
      <c r="AN473" s="71">
        <v>0</v>
      </c>
      <c r="AO473" s="71">
        <v>0</v>
      </c>
      <c r="AP473" s="71">
        <v>0</v>
      </c>
      <c r="AQ473" s="71">
        <v>0</v>
      </c>
      <c r="AR473" s="71">
        <v>0</v>
      </c>
      <c r="AS473" s="71">
        <v>0</v>
      </c>
      <c r="AT473" s="71">
        <v>0</v>
      </c>
      <c r="AU473" s="71">
        <v>0</v>
      </c>
      <c r="AV473" s="71">
        <v>0</v>
      </c>
      <c r="AW473" s="71">
        <v>0</v>
      </c>
      <c r="AX473" s="71">
        <v>0</v>
      </c>
      <c r="AY473" s="71">
        <v>0</v>
      </c>
      <c r="AZ473" s="71">
        <v>0</v>
      </c>
      <c r="BA473" s="71">
        <v>0</v>
      </c>
      <c r="BB473" s="71">
        <v>0</v>
      </c>
      <c r="BC473" s="71">
        <v>0</v>
      </c>
    </row>
    <row r="474" spans="1:55" x14ac:dyDescent="0.25">
      <c r="A474" t="s">
        <v>39</v>
      </c>
      <c r="B474" s="71" t="s">
        <v>40</v>
      </c>
      <c r="C474" s="71" t="s">
        <v>262</v>
      </c>
      <c r="D474" s="71" t="s">
        <v>261</v>
      </c>
      <c r="E474" s="24">
        <v>45566</v>
      </c>
      <c r="F474" s="71" t="s">
        <v>499</v>
      </c>
      <c r="G474" s="71">
        <v>466</v>
      </c>
      <c r="H474" s="71">
        <v>206</v>
      </c>
      <c r="I474" s="71">
        <v>112</v>
      </c>
      <c r="J474" s="71">
        <v>355</v>
      </c>
      <c r="K474" s="71">
        <v>143</v>
      </c>
      <c r="L474" s="71">
        <v>69</v>
      </c>
      <c r="M474" s="71">
        <v>17</v>
      </c>
      <c r="N474">
        <v>6</v>
      </c>
      <c r="O474" s="71">
        <v>295</v>
      </c>
      <c r="P474" s="71">
        <v>205</v>
      </c>
      <c r="Q474" s="71">
        <v>226</v>
      </c>
      <c r="R474" s="71">
        <v>460</v>
      </c>
      <c r="S474" s="71">
        <v>189</v>
      </c>
      <c r="T474" s="71">
        <v>283</v>
      </c>
      <c r="U474" s="71">
        <v>269</v>
      </c>
      <c r="V474" s="71">
        <v>256</v>
      </c>
      <c r="W474" s="71">
        <v>116</v>
      </c>
      <c r="X474" s="71">
        <v>134</v>
      </c>
      <c r="Y474" s="71">
        <v>465</v>
      </c>
      <c r="Z474" s="71">
        <v>354</v>
      </c>
      <c r="AA474" s="71">
        <v>202</v>
      </c>
      <c r="AB474" s="71">
        <v>145</v>
      </c>
      <c r="AC474">
        <v>29</v>
      </c>
      <c r="AD474">
        <v>21</v>
      </c>
      <c r="AE474">
        <v>20</v>
      </c>
      <c r="AF474">
        <v>0</v>
      </c>
      <c r="AG474" s="71">
        <v>0</v>
      </c>
      <c r="AH474" s="71">
        <v>0</v>
      </c>
      <c r="AI474" s="71">
        <v>0</v>
      </c>
      <c r="AJ474" s="71">
        <v>0</v>
      </c>
      <c r="AK474" s="71">
        <v>0</v>
      </c>
      <c r="AL474" s="71">
        <v>0</v>
      </c>
      <c r="AM474" s="71">
        <v>0</v>
      </c>
      <c r="AN474" s="71">
        <v>0</v>
      </c>
      <c r="AO474" s="71">
        <v>0</v>
      </c>
      <c r="AP474" s="71">
        <v>0</v>
      </c>
      <c r="AQ474" s="71">
        <v>0</v>
      </c>
      <c r="AR474" s="71">
        <v>0</v>
      </c>
      <c r="AS474" s="71">
        <v>0</v>
      </c>
      <c r="AT474" s="71">
        <v>0</v>
      </c>
      <c r="AU474" s="71">
        <v>0</v>
      </c>
      <c r="AV474" s="71">
        <v>0</v>
      </c>
      <c r="AW474" s="71">
        <v>0</v>
      </c>
      <c r="AX474" s="71">
        <v>0</v>
      </c>
      <c r="AY474" s="71">
        <v>0</v>
      </c>
      <c r="AZ474" s="71">
        <v>0</v>
      </c>
      <c r="BA474" s="71">
        <v>0</v>
      </c>
      <c r="BB474" s="71">
        <v>0</v>
      </c>
      <c r="BC474" s="71">
        <v>0</v>
      </c>
    </row>
    <row r="475" spans="1:55" x14ac:dyDescent="0.25">
      <c r="A475" t="s">
        <v>39</v>
      </c>
      <c r="B475" s="71" t="s">
        <v>40</v>
      </c>
      <c r="C475" s="71" t="s">
        <v>252</v>
      </c>
      <c r="D475" s="71" t="s">
        <v>251</v>
      </c>
      <c r="E475" s="24">
        <v>45413</v>
      </c>
      <c r="F475" s="71" t="s">
        <v>500</v>
      </c>
      <c r="G475" s="71">
        <v>683</v>
      </c>
      <c r="H475" s="71">
        <v>124</v>
      </c>
      <c r="I475" s="71">
        <v>67</v>
      </c>
      <c r="J475" s="71">
        <v>647</v>
      </c>
      <c r="K475" s="71">
        <v>283</v>
      </c>
      <c r="L475" s="71">
        <v>68</v>
      </c>
      <c r="M475" s="71">
        <v>44</v>
      </c>
      <c r="N475">
        <v>11</v>
      </c>
      <c r="O475" s="71">
        <v>151</v>
      </c>
      <c r="P475" s="71">
        <v>169</v>
      </c>
      <c r="Q475" s="71">
        <v>97</v>
      </c>
      <c r="R475" s="71">
        <v>617</v>
      </c>
      <c r="S475" s="71">
        <v>162</v>
      </c>
      <c r="T475" s="71">
        <v>130</v>
      </c>
      <c r="U475" s="71">
        <v>125</v>
      </c>
      <c r="V475" s="71">
        <v>206</v>
      </c>
      <c r="W475" s="71">
        <v>46</v>
      </c>
      <c r="X475" s="71">
        <v>38</v>
      </c>
      <c r="Y475" s="71">
        <v>683</v>
      </c>
      <c r="Z475" s="71">
        <v>647</v>
      </c>
      <c r="AA475" s="71">
        <v>325</v>
      </c>
      <c r="AB475" s="71">
        <v>212</v>
      </c>
      <c r="AC475">
        <v>79</v>
      </c>
      <c r="AD475">
        <v>58</v>
      </c>
      <c r="AE475">
        <v>50</v>
      </c>
      <c r="AF475">
        <v>0</v>
      </c>
      <c r="AG475" s="71">
        <v>0</v>
      </c>
      <c r="AH475" s="71">
        <v>0</v>
      </c>
      <c r="AI475" s="71">
        <v>0</v>
      </c>
      <c r="AJ475" s="71">
        <v>0</v>
      </c>
      <c r="AK475" s="71">
        <v>0</v>
      </c>
      <c r="AL475" s="71">
        <v>0</v>
      </c>
      <c r="AM475" s="71">
        <v>0</v>
      </c>
      <c r="AN475" s="71">
        <v>0</v>
      </c>
      <c r="AO475" s="71">
        <v>0</v>
      </c>
      <c r="AP475" s="71">
        <v>0</v>
      </c>
      <c r="AQ475" s="71">
        <v>0</v>
      </c>
      <c r="AR475" s="71">
        <v>0</v>
      </c>
      <c r="AS475" s="71">
        <v>0</v>
      </c>
      <c r="AT475" s="71">
        <v>0</v>
      </c>
      <c r="AU475" s="71">
        <v>0</v>
      </c>
      <c r="AV475" s="71">
        <v>0</v>
      </c>
      <c r="AW475" s="71">
        <v>0</v>
      </c>
      <c r="AX475" s="71">
        <v>0</v>
      </c>
      <c r="AY475" s="71">
        <v>0</v>
      </c>
      <c r="AZ475" s="71">
        <v>0</v>
      </c>
      <c r="BA475" s="71">
        <v>0</v>
      </c>
      <c r="BB475" s="71">
        <v>0</v>
      </c>
      <c r="BC475" s="71">
        <v>0</v>
      </c>
    </row>
    <row r="476" spans="1:55" x14ac:dyDescent="0.25">
      <c r="A476" t="s">
        <v>39</v>
      </c>
      <c r="B476" s="71" t="s">
        <v>40</v>
      </c>
      <c r="C476" s="71" t="s">
        <v>252</v>
      </c>
      <c r="D476" s="71" t="s">
        <v>251</v>
      </c>
      <c r="E476" s="24">
        <v>45444</v>
      </c>
      <c r="F476" s="71" t="s">
        <v>500</v>
      </c>
      <c r="G476" s="71">
        <v>688</v>
      </c>
      <c r="H476" s="71">
        <v>163</v>
      </c>
      <c r="I476" s="71">
        <v>95</v>
      </c>
      <c r="J476" s="71">
        <v>652</v>
      </c>
      <c r="K476" s="71">
        <v>283</v>
      </c>
      <c r="L476" s="71">
        <v>92</v>
      </c>
      <c r="M476" s="71">
        <v>45</v>
      </c>
      <c r="N476">
        <v>12</v>
      </c>
      <c r="O476" s="71">
        <v>200</v>
      </c>
      <c r="P476" s="71">
        <v>232</v>
      </c>
      <c r="Q476" s="71">
        <v>161</v>
      </c>
      <c r="R476" s="71">
        <v>628</v>
      </c>
      <c r="S476" s="71">
        <v>222</v>
      </c>
      <c r="T476" s="71">
        <v>179</v>
      </c>
      <c r="U476" s="71">
        <v>171</v>
      </c>
      <c r="V476" s="71">
        <v>271</v>
      </c>
      <c r="W476" s="71">
        <v>77</v>
      </c>
      <c r="X476" s="71">
        <v>63</v>
      </c>
      <c r="Y476" s="71">
        <v>688</v>
      </c>
      <c r="Z476" s="71">
        <v>652</v>
      </c>
      <c r="AA476" s="71">
        <v>329</v>
      </c>
      <c r="AB476" s="71">
        <v>245</v>
      </c>
      <c r="AC476">
        <v>81</v>
      </c>
      <c r="AD476">
        <v>55</v>
      </c>
      <c r="AE476">
        <v>50</v>
      </c>
      <c r="AF476">
        <v>0</v>
      </c>
      <c r="AG476" s="71">
        <v>0</v>
      </c>
      <c r="AH476" s="71">
        <v>0</v>
      </c>
      <c r="AI476" s="71">
        <v>0</v>
      </c>
      <c r="AJ476" s="71">
        <v>0</v>
      </c>
      <c r="AK476" s="71">
        <v>0</v>
      </c>
      <c r="AL476" s="71">
        <v>0</v>
      </c>
      <c r="AM476" s="71">
        <v>0</v>
      </c>
      <c r="AN476" s="71">
        <v>0</v>
      </c>
      <c r="AO476" s="71">
        <v>0</v>
      </c>
      <c r="AP476" s="71">
        <v>0</v>
      </c>
      <c r="AQ476" s="71">
        <v>0</v>
      </c>
      <c r="AR476" s="71">
        <v>0</v>
      </c>
      <c r="AS476" s="71">
        <v>0</v>
      </c>
      <c r="AT476" s="71">
        <v>0</v>
      </c>
      <c r="AU476" s="71">
        <v>0</v>
      </c>
      <c r="AV476" s="71">
        <v>0</v>
      </c>
      <c r="AW476" s="71">
        <v>0</v>
      </c>
      <c r="AX476" s="71">
        <v>0</v>
      </c>
      <c r="AY476" s="71">
        <v>0</v>
      </c>
      <c r="AZ476" s="71">
        <v>0</v>
      </c>
      <c r="BA476" s="71">
        <v>0</v>
      </c>
      <c r="BB476" s="71">
        <v>0</v>
      </c>
      <c r="BC476" s="71">
        <v>0</v>
      </c>
    </row>
    <row r="477" spans="1:55" x14ac:dyDescent="0.25">
      <c r="A477" t="s">
        <v>39</v>
      </c>
      <c r="B477" s="71" t="s">
        <v>40</v>
      </c>
      <c r="C477" s="71" t="s">
        <v>252</v>
      </c>
      <c r="D477" s="71" t="s">
        <v>251</v>
      </c>
      <c r="E477" s="24">
        <v>45474</v>
      </c>
      <c r="F477" s="71" t="s">
        <v>500</v>
      </c>
      <c r="G477" s="71">
        <v>691</v>
      </c>
      <c r="H477" s="71">
        <v>257</v>
      </c>
      <c r="I477" s="71">
        <v>161</v>
      </c>
      <c r="J477" s="71">
        <v>654</v>
      </c>
      <c r="K477" s="71">
        <v>284</v>
      </c>
      <c r="L477" s="71">
        <v>136</v>
      </c>
      <c r="M477" s="71">
        <v>47</v>
      </c>
      <c r="N477">
        <v>22</v>
      </c>
      <c r="O477" s="71">
        <v>299</v>
      </c>
      <c r="P477" s="71">
        <v>337</v>
      </c>
      <c r="Q477" s="71">
        <v>242</v>
      </c>
      <c r="R477" s="71">
        <v>643</v>
      </c>
      <c r="S477" s="71">
        <v>310</v>
      </c>
      <c r="T477" s="71">
        <v>275</v>
      </c>
      <c r="U477" s="71">
        <v>259</v>
      </c>
      <c r="V477" s="71">
        <v>380</v>
      </c>
      <c r="W477" s="71">
        <v>136</v>
      </c>
      <c r="X477" s="71">
        <v>90</v>
      </c>
      <c r="Y477" s="71">
        <v>691</v>
      </c>
      <c r="Z477" s="71">
        <v>654</v>
      </c>
      <c r="AA477" s="71">
        <v>328</v>
      </c>
      <c r="AB477" s="71">
        <v>265</v>
      </c>
      <c r="AC477">
        <v>83</v>
      </c>
      <c r="AD477">
        <v>58</v>
      </c>
      <c r="AE477">
        <v>49</v>
      </c>
      <c r="AF477">
        <v>0</v>
      </c>
      <c r="AG477" s="71">
        <v>0</v>
      </c>
      <c r="AH477" s="71">
        <v>0</v>
      </c>
      <c r="AI477" s="71">
        <v>0</v>
      </c>
      <c r="AJ477" s="71">
        <v>0</v>
      </c>
      <c r="AK477" s="71">
        <v>0</v>
      </c>
      <c r="AL477" s="71">
        <v>0</v>
      </c>
      <c r="AM477" s="71">
        <v>0</v>
      </c>
      <c r="AN477" s="71">
        <v>0</v>
      </c>
      <c r="AO477" s="71">
        <v>0</v>
      </c>
      <c r="AP477" s="71">
        <v>0</v>
      </c>
      <c r="AQ477" s="71">
        <v>0</v>
      </c>
      <c r="AR477" s="71">
        <v>0</v>
      </c>
      <c r="AS477" s="71">
        <v>0</v>
      </c>
      <c r="AT477" s="71">
        <v>0</v>
      </c>
      <c r="AU477" s="71">
        <v>0</v>
      </c>
      <c r="AV477" s="71">
        <v>0</v>
      </c>
      <c r="AW477" s="71">
        <v>0</v>
      </c>
      <c r="AX477" s="71">
        <v>0</v>
      </c>
      <c r="AY477" s="71">
        <v>0</v>
      </c>
      <c r="AZ477" s="71">
        <v>0</v>
      </c>
      <c r="BA477" s="71">
        <v>0</v>
      </c>
      <c r="BB477" s="71">
        <v>0</v>
      </c>
      <c r="BC477" s="71">
        <v>0</v>
      </c>
    </row>
    <row r="478" spans="1:55" x14ac:dyDescent="0.25">
      <c r="A478" t="s">
        <v>39</v>
      </c>
      <c r="B478" s="71" t="s">
        <v>40</v>
      </c>
      <c r="C478" s="71" t="s">
        <v>252</v>
      </c>
      <c r="D478" s="71" t="s">
        <v>251</v>
      </c>
      <c r="E478" s="24">
        <v>45505</v>
      </c>
      <c r="F478" s="71" t="s">
        <v>500</v>
      </c>
      <c r="G478" s="71">
        <v>692</v>
      </c>
      <c r="H478" s="71">
        <v>320</v>
      </c>
      <c r="I478" s="71">
        <v>205</v>
      </c>
      <c r="J478" s="71">
        <v>655</v>
      </c>
      <c r="K478" s="71">
        <v>286</v>
      </c>
      <c r="L478" s="71">
        <v>167</v>
      </c>
      <c r="M478" s="71">
        <v>48</v>
      </c>
      <c r="N478">
        <v>24</v>
      </c>
      <c r="O478" s="71">
        <v>362</v>
      </c>
      <c r="P478" s="71">
        <v>399</v>
      </c>
      <c r="Q478" s="71">
        <v>295</v>
      </c>
      <c r="R478" s="71">
        <v>651</v>
      </c>
      <c r="S478" s="71">
        <v>367</v>
      </c>
      <c r="T478" s="71">
        <v>341</v>
      </c>
      <c r="U478" s="71">
        <v>322</v>
      </c>
      <c r="V478" s="71">
        <v>436</v>
      </c>
      <c r="W478" s="71">
        <v>183</v>
      </c>
      <c r="X478" s="71">
        <v>125</v>
      </c>
      <c r="Y478" s="71">
        <v>692</v>
      </c>
      <c r="Z478" s="71">
        <v>655</v>
      </c>
      <c r="AA478" s="71">
        <v>332</v>
      </c>
      <c r="AB478" s="71">
        <v>276</v>
      </c>
      <c r="AC478">
        <v>84</v>
      </c>
      <c r="AD478">
        <v>59</v>
      </c>
      <c r="AE478">
        <v>48</v>
      </c>
      <c r="AF478">
        <v>0</v>
      </c>
      <c r="AG478" s="71">
        <v>0</v>
      </c>
      <c r="AH478" s="71">
        <v>0</v>
      </c>
      <c r="AI478" s="71">
        <v>0</v>
      </c>
      <c r="AJ478" s="71">
        <v>0</v>
      </c>
      <c r="AK478" s="71">
        <v>0</v>
      </c>
      <c r="AL478" s="71">
        <v>0</v>
      </c>
      <c r="AM478" s="71">
        <v>0</v>
      </c>
      <c r="AN478" s="71">
        <v>0</v>
      </c>
      <c r="AO478" s="71">
        <v>0</v>
      </c>
      <c r="AP478" s="71">
        <v>0</v>
      </c>
      <c r="AQ478" s="71">
        <v>0</v>
      </c>
      <c r="AR478" s="71">
        <v>0</v>
      </c>
      <c r="AS478" s="71">
        <v>0</v>
      </c>
      <c r="AT478" s="71">
        <v>0</v>
      </c>
      <c r="AU478" s="71">
        <v>0</v>
      </c>
      <c r="AV478" s="71">
        <v>0</v>
      </c>
      <c r="AW478" s="71">
        <v>0</v>
      </c>
      <c r="AX478" s="71">
        <v>0</v>
      </c>
      <c r="AY478" s="71">
        <v>0</v>
      </c>
      <c r="AZ478" s="71">
        <v>0</v>
      </c>
      <c r="BA478" s="71">
        <v>0</v>
      </c>
      <c r="BB478" s="71">
        <v>0</v>
      </c>
      <c r="BC478" s="71">
        <v>0</v>
      </c>
    </row>
    <row r="479" spans="1:55" x14ac:dyDescent="0.25">
      <c r="A479" t="s">
        <v>39</v>
      </c>
      <c r="B479" s="71" t="s">
        <v>40</v>
      </c>
      <c r="C479" s="71" t="s">
        <v>252</v>
      </c>
      <c r="D479" s="71" t="s">
        <v>251</v>
      </c>
      <c r="E479" s="24">
        <v>45536</v>
      </c>
      <c r="F479" s="71" t="s">
        <v>500</v>
      </c>
      <c r="G479" s="71">
        <v>699</v>
      </c>
      <c r="H479" s="71">
        <v>383</v>
      </c>
      <c r="I479" s="71">
        <v>243</v>
      </c>
      <c r="J479" s="71">
        <v>659</v>
      </c>
      <c r="K479" s="71">
        <v>288</v>
      </c>
      <c r="L479" s="71">
        <v>198</v>
      </c>
      <c r="M479" s="71">
        <v>48</v>
      </c>
      <c r="N479">
        <v>26</v>
      </c>
      <c r="O479" s="71">
        <v>427</v>
      </c>
      <c r="P479" s="71">
        <v>495</v>
      </c>
      <c r="Q479" s="71">
        <v>344</v>
      </c>
      <c r="R479" s="71">
        <v>670</v>
      </c>
      <c r="S479" s="71">
        <v>472</v>
      </c>
      <c r="T479" s="71">
        <v>410</v>
      </c>
      <c r="U479" s="71">
        <v>389</v>
      </c>
      <c r="V479" s="71">
        <v>510</v>
      </c>
      <c r="W479" s="71">
        <v>243</v>
      </c>
      <c r="X479" s="71">
        <v>169</v>
      </c>
      <c r="Y479" s="71">
        <v>699</v>
      </c>
      <c r="Z479" s="71">
        <v>659</v>
      </c>
      <c r="AA479" s="71">
        <v>334</v>
      </c>
      <c r="AB479" s="71">
        <v>283</v>
      </c>
      <c r="AC479">
        <v>86</v>
      </c>
      <c r="AD479">
        <v>61</v>
      </c>
      <c r="AE479">
        <v>49</v>
      </c>
      <c r="AF479">
        <v>0</v>
      </c>
      <c r="AG479" s="71">
        <v>0</v>
      </c>
      <c r="AH479" s="71">
        <v>0</v>
      </c>
      <c r="AI479" s="71">
        <v>0</v>
      </c>
      <c r="AJ479" s="71">
        <v>0</v>
      </c>
      <c r="AK479" s="71">
        <v>0</v>
      </c>
      <c r="AL479" s="71">
        <v>0</v>
      </c>
      <c r="AM479" s="71">
        <v>0</v>
      </c>
      <c r="AN479" s="71">
        <v>0</v>
      </c>
      <c r="AO479" s="71">
        <v>0</v>
      </c>
      <c r="AP479" s="71">
        <v>0</v>
      </c>
      <c r="AQ479" s="71">
        <v>0</v>
      </c>
      <c r="AR479" s="71">
        <v>0</v>
      </c>
      <c r="AS479" s="71">
        <v>0</v>
      </c>
      <c r="AT479" s="71">
        <v>0</v>
      </c>
      <c r="AU479" s="71">
        <v>0</v>
      </c>
      <c r="AV479" s="71">
        <v>0</v>
      </c>
      <c r="AW479" s="71">
        <v>0</v>
      </c>
      <c r="AX479" s="71">
        <v>0</v>
      </c>
      <c r="AY479" s="71">
        <v>0</v>
      </c>
      <c r="AZ479" s="71">
        <v>0</v>
      </c>
      <c r="BA479" s="71">
        <v>0</v>
      </c>
      <c r="BB479" s="71">
        <v>0</v>
      </c>
      <c r="BC479" s="71">
        <v>0</v>
      </c>
    </row>
    <row r="480" spans="1:55" x14ac:dyDescent="0.25">
      <c r="A480" t="s">
        <v>39</v>
      </c>
      <c r="B480" s="71" t="s">
        <v>40</v>
      </c>
      <c r="C480" s="71" t="s">
        <v>252</v>
      </c>
      <c r="D480" s="71" t="s">
        <v>251</v>
      </c>
      <c r="E480" s="24">
        <v>45566</v>
      </c>
      <c r="F480" s="71" t="s">
        <v>500</v>
      </c>
      <c r="G480" s="71">
        <v>704</v>
      </c>
      <c r="H480" s="71">
        <v>452</v>
      </c>
      <c r="I480" s="71">
        <v>284</v>
      </c>
      <c r="J480" s="71">
        <v>663</v>
      </c>
      <c r="K480" s="71">
        <v>287</v>
      </c>
      <c r="L480" s="71">
        <v>210</v>
      </c>
      <c r="M480" s="71">
        <v>50</v>
      </c>
      <c r="N480">
        <v>29</v>
      </c>
      <c r="O480" s="71">
        <v>490</v>
      </c>
      <c r="P480" s="71">
        <v>540</v>
      </c>
      <c r="Q480" s="71">
        <v>410</v>
      </c>
      <c r="R480" s="71">
        <v>678</v>
      </c>
      <c r="S480" s="71">
        <v>526</v>
      </c>
      <c r="T480" s="71">
        <v>483</v>
      </c>
      <c r="U480" s="71">
        <v>459</v>
      </c>
      <c r="V480" s="71">
        <v>556</v>
      </c>
      <c r="W480" s="71">
        <v>313</v>
      </c>
      <c r="X480" s="71">
        <v>207</v>
      </c>
      <c r="Y480" s="71">
        <v>704</v>
      </c>
      <c r="Z480" s="71">
        <v>663</v>
      </c>
      <c r="AA480" s="71">
        <v>335</v>
      </c>
      <c r="AB480" s="71">
        <v>290</v>
      </c>
      <c r="AC480">
        <v>87</v>
      </c>
      <c r="AD480">
        <v>62</v>
      </c>
      <c r="AE480">
        <v>49</v>
      </c>
      <c r="AF480">
        <v>0</v>
      </c>
      <c r="AG480" s="71">
        <v>0</v>
      </c>
      <c r="AH480" s="71">
        <v>0</v>
      </c>
      <c r="AI480" s="71">
        <v>0</v>
      </c>
      <c r="AJ480" s="71">
        <v>0</v>
      </c>
      <c r="AK480" s="71">
        <v>0</v>
      </c>
      <c r="AL480" s="71">
        <v>0</v>
      </c>
      <c r="AM480" s="71">
        <v>0</v>
      </c>
      <c r="AN480" s="71">
        <v>0</v>
      </c>
      <c r="AO480" s="71">
        <v>0</v>
      </c>
      <c r="AP480" s="71">
        <v>0</v>
      </c>
      <c r="AQ480" s="71">
        <v>0</v>
      </c>
      <c r="AR480" s="71">
        <v>0</v>
      </c>
      <c r="AS480" s="71">
        <v>0</v>
      </c>
      <c r="AT480" s="71">
        <v>0</v>
      </c>
      <c r="AU480" s="71">
        <v>0</v>
      </c>
      <c r="AV480" s="71">
        <v>0</v>
      </c>
      <c r="AW480" s="71">
        <v>0</v>
      </c>
      <c r="AX480" s="71">
        <v>0</v>
      </c>
      <c r="AY480" s="71">
        <v>0</v>
      </c>
      <c r="AZ480" s="71">
        <v>0</v>
      </c>
      <c r="BA480" s="71">
        <v>0</v>
      </c>
      <c r="BB480" s="71">
        <v>0</v>
      </c>
      <c r="BC480" s="71">
        <v>0</v>
      </c>
    </row>
    <row r="481" spans="1:55" x14ac:dyDescent="0.25">
      <c r="A481" t="s">
        <v>39</v>
      </c>
      <c r="B481" s="71" t="s">
        <v>41</v>
      </c>
      <c r="C481" s="71" t="s">
        <v>236</v>
      </c>
      <c r="D481" s="71" t="s">
        <v>235</v>
      </c>
      <c r="E481" s="24">
        <v>45413</v>
      </c>
      <c r="F481" s="71" t="s">
        <v>501</v>
      </c>
      <c r="G481" s="71">
        <v>734</v>
      </c>
      <c r="H481" s="71">
        <v>87</v>
      </c>
      <c r="I481" s="71">
        <v>40</v>
      </c>
      <c r="J481" s="71">
        <v>643</v>
      </c>
      <c r="K481" s="71">
        <v>341</v>
      </c>
      <c r="L481" s="71">
        <v>43</v>
      </c>
      <c r="M481" s="71">
        <v>33</v>
      </c>
      <c r="N481">
        <v>2</v>
      </c>
      <c r="O481" s="71">
        <v>109</v>
      </c>
      <c r="P481" s="71">
        <v>83</v>
      </c>
      <c r="Q481" s="71">
        <v>55</v>
      </c>
      <c r="R481" s="71">
        <v>704</v>
      </c>
      <c r="S481" s="71">
        <v>82</v>
      </c>
      <c r="T481" s="71">
        <v>99</v>
      </c>
      <c r="U481" s="71">
        <v>77</v>
      </c>
      <c r="V481" s="71">
        <v>107</v>
      </c>
      <c r="W481" s="71">
        <v>6</v>
      </c>
      <c r="X481" s="71">
        <v>57</v>
      </c>
      <c r="Y481" s="71">
        <v>734</v>
      </c>
      <c r="Z481" s="71">
        <v>643</v>
      </c>
      <c r="AA481" s="71">
        <v>245</v>
      </c>
      <c r="AB481" s="71">
        <v>95</v>
      </c>
      <c r="AC481">
        <v>94</v>
      </c>
      <c r="AD481">
        <v>31</v>
      </c>
      <c r="AE481">
        <v>12</v>
      </c>
      <c r="AF481">
        <v>0</v>
      </c>
      <c r="AG481" s="71">
        <v>0</v>
      </c>
      <c r="AH481" s="71">
        <v>0</v>
      </c>
      <c r="AI481" s="71">
        <v>0</v>
      </c>
      <c r="AJ481" s="71">
        <v>0</v>
      </c>
      <c r="AK481" s="71">
        <v>0</v>
      </c>
      <c r="AL481" s="71">
        <v>0</v>
      </c>
      <c r="AM481" s="71">
        <v>0</v>
      </c>
      <c r="AN481" s="71">
        <v>0</v>
      </c>
      <c r="AO481" s="71">
        <v>0</v>
      </c>
      <c r="AP481" s="71">
        <v>0</v>
      </c>
      <c r="AQ481" s="71">
        <v>0</v>
      </c>
      <c r="AR481" s="71">
        <v>0</v>
      </c>
      <c r="AS481" s="71">
        <v>0</v>
      </c>
      <c r="AT481" s="71">
        <v>0</v>
      </c>
      <c r="AU481" s="71">
        <v>0</v>
      </c>
      <c r="AV481" s="71">
        <v>0</v>
      </c>
      <c r="AW481" s="71">
        <v>0</v>
      </c>
      <c r="AX481" s="71">
        <v>0</v>
      </c>
      <c r="AY481" s="71">
        <v>0</v>
      </c>
      <c r="AZ481" s="71">
        <v>0</v>
      </c>
      <c r="BA481" s="71">
        <v>0</v>
      </c>
      <c r="BB481" s="71">
        <v>0</v>
      </c>
      <c r="BC481" s="71">
        <v>0</v>
      </c>
    </row>
    <row r="482" spans="1:55" x14ac:dyDescent="0.25">
      <c r="A482" t="s">
        <v>39</v>
      </c>
      <c r="B482" s="71" t="s">
        <v>41</v>
      </c>
      <c r="C482" s="71" t="s">
        <v>236</v>
      </c>
      <c r="D482" s="71" t="s">
        <v>235</v>
      </c>
      <c r="E482" s="24">
        <v>45444</v>
      </c>
      <c r="F482" s="71" t="s">
        <v>501</v>
      </c>
      <c r="G482" s="71">
        <v>743</v>
      </c>
      <c r="H482" s="71">
        <v>171</v>
      </c>
      <c r="I482" s="71">
        <v>80</v>
      </c>
      <c r="J482" s="71">
        <v>649</v>
      </c>
      <c r="K482" s="71">
        <v>339</v>
      </c>
      <c r="L482" s="71">
        <v>80</v>
      </c>
      <c r="M482" s="71">
        <v>37</v>
      </c>
      <c r="N482">
        <v>5</v>
      </c>
      <c r="O482" s="71">
        <v>202</v>
      </c>
      <c r="P482" s="71">
        <v>176</v>
      </c>
      <c r="Q482" s="71">
        <v>91</v>
      </c>
      <c r="R482" s="71">
        <v>715</v>
      </c>
      <c r="S482" s="71">
        <v>154</v>
      </c>
      <c r="T482" s="71">
        <v>194</v>
      </c>
      <c r="U482" s="71">
        <v>157</v>
      </c>
      <c r="V482" s="71">
        <v>208</v>
      </c>
      <c r="W482" s="71">
        <v>16</v>
      </c>
      <c r="X482" s="71">
        <v>82</v>
      </c>
      <c r="Y482" s="71">
        <v>743</v>
      </c>
      <c r="Z482" s="71">
        <v>649</v>
      </c>
      <c r="AA482" s="71">
        <v>246</v>
      </c>
      <c r="AB482" s="71">
        <v>168</v>
      </c>
      <c r="AC482">
        <v>96</v>
      </c>
      <c r="AD482">
        <v>51</v>
      </c>
      <c r="AE482">
        <v>13</v>
      </c>
      <c r="AF482">
        <v>0</v>
      </c>
      <c r="AG482" s="71">
        <v>0</v>
      </c>
      <c r="AH482" s="71">
        <v>0</v>
      </c>
      <c r="AI482" s="71">
        <v>0</v>
      </c>
      <c r="AJ482" s="71">
        <v>0</v>
      </c>
      <c r="AK482" s="71">
        <v>0</v>
      </c>
      <c r="AL482" s="71">
        <v>0</v>
      </c>
      <c r="AM482" s="71">
        <v>0</v>
      </c>
      <c r="AN482" s="71">
        <v>0</v>
      </c>
      <c r="AO482" s="71">
        <v>0</v>
      </c>
      <c r="AP482" s="71">
        <v>0</v>
      </c>
      <c r="AQ482" s="71">
        <v>0</v>
      </c>
      <c r="AR482" s="71">
        <v>0</v>
      </c>
      <c r="AS482" s="71">
        <v>0</v>
      </c>
      <c r="AT482" s="71">
        <v>0</v>
      </c>
      <c r="AU482" s="71">
        <v>0</v>
      </c>
      <c r="AV482" s="71">
        <v>0</v>
      </c>
      <c r="AW482" s="71">
        <v>0</v>
      </c>
      <c r="AX482" s="71">
        <v>0</v>
      </c>
      <c r="AY482" s="71">
        <v>0</v>
      </c>
      <c r="AZ482" s="71">
        <v>0</v>
      </c>
      <c r="BA482" s="71">
        <v>0</v>
      </c>
      <c r="BB482" s="71">
        <v>0</v>
      </c>
      <c r="BC482" s="71">
        <v>0</v>
      </c>
    </row>
    <row r="483" spans="1:55" x14ac:dyDescent="0.25">
      <c r="A483" t="s">
        <v>39</v>
      </c>
      <c r="B483" s="71" t="s">
        <v>41</v>
      </c>
      <c r="C483" s="71" t="s">
        <v>236</v>
      </c>
      <c r="D483" s="71" t="s">
        <v>235</v>
      </c>
      <c r="E483" s="24">
        <v>45474</v>
      </c>
      <c r="F483" s="71" t="s">
        <v>501</v>
      </c>
      <c r="G483" s="71">
        <v>740</v>
      </c>
      <c r="H483" s="71">
        <v>245</v>
      </c>
      <c r="I483" s="71">
        <v>117</v>
      </c>
      <c r="J483" s="71">
        <v>649</v>
      </c>
      <c r="K483" s="71">
        <v>339</v>
      </c>
      <c r="L483" s="71">
        <v>112</v>
      </c>
      <c r="M483" s="71">
        <v>37</v>
      </c>
      <c r="N483">
        <v>8</v>
      </c>
      <c r="O483" s="71">
        <v>286</v>
      </c>
      <c r="P483" s="71">
        <v>241</v>
      </c>
      <c r="Q483" s="71">
        <v>140</v>
      </c>
      <c r="R483" s="71">
        <v>722</v>
      </c>
      <c r="S483" s="71">
        <v>197</v>
      </c>
      <c r="T483" s="71">
        <v>276</v>
      </c>
      <c r="U483" s="71">
        <v>228</v>
      </c>
      <c r="V483" s="71">
        <v>284</v>
      </c>
      <c r="W483" s="71">
        <v>42</v>
      </c>
      <c r="X483" s="71">
        <v>123</v>
      </c>
      <c r="Y483" s="71">
        <v>740</v>
      </c>
      <c r="Z483" s="71">
        <v>649</v>
      </c>
      <c r="AA483" s="71">
        <v>253</v>
      </c>
      <c r="AB483" s="71">
        <v>194</v>
      </c>
      <c r="AC483">
        <v>96</v>
      </c>
      <c r="AD483">
        <v>54</v>
      </c>
      <c r="AE483">
        <v>13</v>
      </c>
      <c r="AF483">
        <v>0</v>
      </c>
      <c r="AG483" s="71">
        <v>0</v>
      </c>
      <c r="AH483" s="71">
        <v>0</v>
      </c>
      <c r="AI483" s="71">
        <v>0</v>
      </c>
      <c r="AJ483" s="71">
        <v>0</v>
      </c>
      <c r="AK483" s="71">
        <v>0</v>
      </c>
      <c r="AL483" s="71">
        <v>0</v>
      </c>
      <c r="AM483" s="71">
        <v>0</v>
      </c>
      <c r="AN483" s="71">
        <v>0</v>
      </c>
      <c r="AO483" s="71">
        <v>0</v>
      </c>
      <c r="AP483" s="71">
        <v>0</v>
      </c>
      <c r="AQ483" s="71">
        <v>0</v>
      </c>
      <c r="AR483" s="71">
        <v>0</v>
      </c>
      <c r="AS483" s="71">
        <v>0</v>
      </c>
      <c r="AT483" s="71">
        <v>0</v>
      </c>
      <c r="AU483" s="71">
        <v>0</v>
      </c>
      <c r="AV483" s="71">
        <v>0</v>
      </c>
      <c r="AW483" s="71">
        <v>0</v>
      </c>
      <c r="AX483" s="71">
        <v>0</v>
      </c>
      <c r="AY483" s="71">
        <v>0</v>
      </c>
      <c r="AZ483" s="71">
        <v>0</v>
      </c>
      <c r="BA483" s="71">
        <v>0</v>
      </c>
      <c r="BB483" s="71">
        <v>0</v>
      </c>
      <c r="BC483" s="71">
        <v>0</v>
      </c>
    </row>
    <row r="484" spans="1:55" x14ac:dyDescent="0.25">
      <c r="A484" t="s">
        <v>39</v>
      </c>
      <c r="B484" s="71" t="s">
        <v>41</v>
      </c>
      <c r="C484" s="71" t="s">
        <v>236</v>
      </c>
      <c r="D484" s="71" t="s">
        <v>235</v>
      </c>
      <c r="E484" s="24">
        <v>45505</v>
      </c>
      <c r="F484" s="71" t="s">
        <v>501</v>
      </c>
      <c r="G484" s="71">
        <v>750</v>
      </c>
      <c r="H484" s="71">
        <v>325</v>
      </c>
      <c r="I484" s="71">
        <v>173</v>
      </c>
      <c r="J484" s="71">
        <v>659</v>
      </c>
      <c r="K484" s="71">
        <v>344</v>
      </c>
      <c r="L484" s="71">
        <v>153</v>
      </c>
      <c r="M484" s="71">
        <v>38</v>
      </c>
      <c r="N484">
        <v>14</v>
      </c>
      <c r="O484" s="71">
        <v>360</v>
      </c>
      <c r="P484" s="71">
        <v>318</v>
      </c>
      <c r="Q484" s="71">
        <v>181</v>
      </c>
      <c r="R484" s="71">
        <v>733</v>
      </c>
      <c r="S484" s="71">
        <v>259</v>
      </c>
      <c r="T484" s="71">
        <v>364</v>
      </c>
      <c r="U484" s="71">
        <v>300</v>
      </c>
      <c r="V484" s="71">
        <v>370</v>
      </c>
      <c r="W484" s="71">
        <v>76</v>
      </c>
      <c r="X484" s="71">
        <v>197</v>
      </c>
      <c r="Y484" s="71">
        <v>750</v>
      </c>
      <c r="Z484" s="71">
        <v>659</v>
      </c>
      <c r="AA484" s="71">
        <v>266</v>
      </c>
      <c r="AB484" s="71">
        <v>203</v>
      </c>
      <c r="AC484">
        <v>96</v>
      </c>
      <c r="AD484">
        <v>58</v>
      </c>
      <c r="AE484">
        <v>13</v>
      </c>
      <c r="AF484">
        <v>0</v>
      </c>
      <c r="AG484" s="71">
        <v>0</v>
      </c>
      <c r="AH484" s="71">
        <v>0</v>
      </c>
      <c r="AI484" s="71">
        <v>0</v>
      </c>
      <c r="AJ484" s="71">
        <v>0</v>
      </c>
      <c r="AK484" s="71">
        <v>0</v>
      </c>
      <c r="AL484" s="71">
        <v>0</v>
      </c>
      <c r="AM484" s="71">
        <v>0</v>
      </c>
      <c r="AN484" s="71">
        <v>0</v>
      </c>
      <c r="AO484" s="71">
        <v>0</v>
      </c>
      <c r="AP484" s="71">
        <v>0</v>
      </c>
      <c r="AQ484" s="71">
        <v>0</v>
      </c>
      <c r="AR484" s="71">
        <v>0</v>
      </c>
      <c r="AS484" s="71">
        <v>0</v>
      </c>
      <c r="AT484" s="71">
        <v>0</v>
      </c>
      <c r="AU484" s="71">
        <v>0</v>
      </c>
      <c r="AV484" s="71">
        <v>0</v>
      </c>
      <c r="AW484" s="71">
        <v>0</v>
      </c>
      <c r="AX484" s="71">
        <v>0</v>
      </c>
      <c r="AY484" s="71">
        <v>0</v>
      </c>
      <c r="AZ484" s="71">
        <v>0</v>
      </c>
      <c r="BA484" s="71">
        <v>0</v>
      </c>
      <c r="BB484" s="71">
        <v>0</v>
      </c>
      <c r="BC484" s="71">
        <v>0</v>
      </c>
    </row>
    <row r="485" spans="1:55" x14ac:dyDescent="0.25">
      <c r="A485" t="s">
        <v>39</v>
      </c>
      <c r="B485" s="71" t="s">
        <v>41</v>
      </c>
      <c r="C485" s="71" t="s">
        <v>236</v>
      </c>
      <c r="D485" s="71" t="s">
        <v>235</v>
      </c>
      <c r="E485" s="24">
        <v>45536</v>
      </c>
      <c r="F485" s="71" t="s">
        <v>501</v>
      </c>
      <c r="G485" s="71">
        <v>755</v>
      </c>
      <c r="H485" s="71">
        <v>373</v>
      </c>
      <c r="I485" s="71">
        <v>194</v>
      </c>
      <c r="J485" s="71">
        <v>665</v>
      </c>
      <c r="K485" s="71">
        <v>344</v>
      </c>
      <c r="L485" s="71">
        <v>172</v>
      </c>
      <c r="M485" s="71">
        <v>40</v>
      </c>
      <c r="N485">
        <v>14</v>
      </c>
      <c r="O485" s="71">
        <v>413</v>
      </c>
      <c r="P485" s="71">
        <v>364</v>
      </c>
      <c r="Q485" s="71">
        <v>220</v>
      </c>
      <c r="R485" s="71">
        <v>739</v>
      </c>
      <c r="S485" s="71">
        <v>309</v>
      </c>
      <c r="T485" s="71">
        <v>424</v>
      </c>
      <c r="U485" s="71">
        <v>355</v>
      </c>
      <c r="V485" s="71">
        <v>417</v>
      </c>
      <c r="W485" s="71">
        <v>106</v>
      </c>
      <c r="X485" s="71">
        <v>238</v>
      </c>
      <c r="Y485" s="71">
        <v>755</v>
      </c>
      <c r="Z485" s="71">
        <v>665</v>
      </c>
      <c r="AA485" s="71">
        <v>272</v>
      </c>
      <c r="AB485" s="71">
        <v>212</v>
      </c>
      <c r="AC485">
        <v>97</v>
      </c>
      <c r="AD485">
        <v>61</v>
      </c>
      <c r="AE485">
        <v>15</v>
      </c>
      <c r="AF485">
        <v>1</v>
      </c>
      <c r="AG485" s="71">
        <v>0</v>
      </c>
      <c r="AH485" s="71">
        <v>0</v>
      </c>
      <c r="AI485" s="71">
        <v>0</v>
      </c>
      <c r="AJ485" s="71">
        <v>0</v>
      </c>
      <c r="AK485" s="71">
        <v>0</v>
      </c>
      <c r="AL485" s="71">
        <v>1</v>
      </c>
      <c r="AM485" s="71">
        <v>0</v>
      </c>
      <c r="AN485" s="71">
        <v>0</v>
      </c>
      <c r="AO485" s="71">
        <v>0</v>
      </c>
      <c r="AP485" s="71">
        <v>1</v>
      </c>
      <c r="AQ485" s="71">
        <v>1</v>
      </c>
      <c r="AR485" s="71">
        <v>1</v>
      </c>
      <c r="AS485" s="71">
        <v>1</v>
      </c>
      <c r="AT485" s="71">
        <v>0</v>
      </c>
      <c r="AU485" s="71">
        <v>1</v>
      </c>
      <c r="AV485" s="71">
        <v>1</v>
      </c>
      <c r="AW485" s="71">
        <v>1</v>
      </c>
      <c r="AX485" s="71">
        <v>0</v>
      </c>
      <c r="AY485" s="71">
        <v>0</v>
      </c>
      <c r="AZ485" s="71">
        <v>0</v>
      </c>
      <c r="BA485" s="71">
        <v>0</v>
      </c>
      <c r="BB485" s="71">
        <v>1</v>
      </c>
      <c r="BC485" s="71">
        <v>1</v>
      </c>
    </row>
    <row r="486" spans="1:55" x14ac:dyDescent="0.25">
      <c r="A486" t="s">
        <v>39</v>
      </c>
      <c r="B486" s="71" t="s">
        <v>41</v>
      </c>
      <c r="C486" s="71" t="s">
        <v>236</v>
      </c>
      <c r="D486" s="71" t="s">
        <v>235</v>
      </c>
      <c r="E486" s="24">
        <v>45566</v>
      </c>
      <c r="F486" s="71" t="s">
        <v>501</v>
      </c>
      <c r="G486" s="71">
        <v>757</v>
      </c>
      <c r="H486" s="71">
        <v>417</v>
      </c>
      <c r="I486" s="71">
        <v>224</v>
      </c>
      <c r="J486" s="71">
        <v>667</v>
      </c>
      <c r="K486" s="71">
        <v>346</v>
      </c>
      <c r="L486" s="71">
        <v>193</v>
      </c>
      <c r="M486" s="71">
        <v>39</v>
      </c>
      <c r="N486">
        <v>12</v>
      </c>
      <c r="O486" s="71">
        <v>460</v>
      </c>
      <c r="P486" s="71">
        <v>414</v>
      </c>
      <c r="Q486" s="71">
        <v>264</v>
      </c>
      <c r="R486" s="71">
        <v>743</v>
      </c>
      <c r="S486" s="71">
        <v>353</v>
      </c>
      <c r="T486" s="71">
        <v>471</v>
      </c>
      <c r="U486" s="71">
        <v>401</v>
      </c>
      <c r="V486" s="71">
        <v>463</v>
      </c>
      <c r="W486" s="71">
        <v>144</v>
      </c>
      <c r="X486" s="71">
        <v>279</v>
      </c>
      <c r="Y486" s="71">
        <v>757</v>
      </c>
      <c r="Z486" s="71">
        <v>667</v>
      </c>
      <c r="AA486" s="71">
        <v>282</v>
      </c>
      <c r="AB486" s="71">
        <v>220</v>
      </c>
      <c r="AC486">
        <v>100</v>
      </c>
      <c r="AD486">
        <v>63</v>
      </c>
      <c r="AE486">
        <v>14</v>
      </c>
      <c r="AF486">
        <v>1</v>
      </c>
      <c r="AG486" s="71">
        <v>0</v>
      </c>
      <c r="AH486" s="71">
        <v>0</v>
      </c>
      <c r="AI486" s="71">
        <v>0</v>
      </c>
      <c r="AJ486" s="71">
        <v>0</v>
      </c>
      <c r="AK486" s="71">
        <v>0</v>
      </c>
      <c r="AL486" s="71">
        <v>1</v>
      </c>
      <c r="AM486" s="71">
        <v>0</v>
      </c>
      <c r="AN486" s="71">
        <v>0</v>
      </c>
      <c r="AO486" s="71">
        <v>0</v>
      </c>
      <c r="AP486" s="71">
        <v>1</v>
      </c>
      <c r="AQ486" s="71">
        <v>1</v>
      </c>
      <c r="AR486" s="71">
        <v>1</v>
      </c>
      <c r="AS486" s="71">
        <v>1</v>
      </c>
      <c r="AT486" s="71">
        <v>0</v>
      </c>
      <c r="AU486" s="71">
        <v>1</v>
      </c>
      <c r="AV486" s="71">
        <v>1</v>
      </c>
      <c r="AW486" s="71">
        <v>1</v>
      </c>
      <c r="AX486" s="71">
        <v>0</v>
      </c>
      <c r="AY486" s="71">
        <v>0</v>
      </c>
      <c r="AZ486" s="71">
        <v>0</v>
      </c>
      <c r="BA486" s="71">
        <v>0</v>
      </c>
      <c r="BB486" s="71">
        <v>1</v>
      </c>
      <c r="BC486" s="71">
        <v>1</v>
      </c>
    </row>
    <row r="487" spans="1:55" x14ac:dyDescent="0.25">
      <c r="A487" t="s">
        <v>39</v>
      </c>
      <c r="B487" s="71" t="s">
        <v>41</v>
      </c>
      <c r="C487" s="71" t="s">
        <v>266</v>
      </c>
      <c r="D487" s="71" t="s">
        <v>265</v>
      </c>
      <c r="E487" s="24">
        <v>45413</v>
      </c>
      <c r="F487" s="71" t="s">
        <v>502</v>
      </c>
      <c r="G487" s="71">
        <v>449</v>
      </c>
      <c r="H487" s="71">
        <v>41</v>
      </c>
      <c r="I487" s="71">
        <v>18</v>
      </c>
      <c r="J487" s="71">
        <v>331</v>
      </c>
      <c r="K487" s="71">
        <v>83</v>
      </c>
      <c r="L487" s="71">
        <v>5</v>
      </c>
      <c r="M487" s="71">
        <v>57</v>
      </c>
      <c r="N487">
        <v>3</v>
      </c>
      <c r="O487" s="71">
        <v>56</v>
      </c>
      <c r="P487" s="71">
        <v>50</v>
      </c>
      <c r="Q487" s="71">
        <v>43</v>
      </c>
      <c r="R487" s="71">
        <v>434</v>
      </c>
      <c r="S487" s="71">
        <v>65</v>
      </c>
      <c r="T487" s="71">
        <v>58</v>
      </c>
      <c r="U487" s="71">
        <v>54</v>
      </c>
      <c r="V487" s="71">
        <v>47</v>
      </c>
      <c r="W487" s="71">
        <v>12</v>
      </c>
      <c r="X487" s="71">
        <v>39</v>
      </c>
      <c r="Y487" s="71">
        <v>449</v>
      </c>
      <c r="Z487" s="71">
        <v>331</v>
      </c>
      <c r="AA487" s="71">
        <v>197</v>
      </c>
      <c r="AB487" s="71">
        <v>69</v>
      </c>
      <c r="AC487">
        <v>41</v>
      </c>
      <c r="AD487">
        <v>19</v>
      </c>
      <c r="AE487">
        <v>18</v>
      </c>
      <c r="AF487">
        <v>0</v>
      </c>
      <c r="AG487" s="71">
        <v>0</v>
      </c>
      <c r="AH487" s="71">
        <v>0</v>
      </c>
      <c r="AI487" s="71">
        <v>0</v>
      </c>
      <c r="AJ487" s="71">
        <v>0</v>
      </c>
      <c r="AK487" s="71">
        <v>0</v>
      </c>
      <c r="AL487" s="71">
        <v>0</v>
      </c>
      <c r="AM487" s="71">
        <v>0</v>
      </c>
      <c r="AN487" s="71">
        <v>0</v>
      </c>
      <c r="AO487" s="71">
        <v>0</v>
      </c>
      <c r="AP487" s="71">
        <v>0</v>
      </c>
      <c r="AQ487" s="71">
        <v>0</v>
      </c>
      <c r="AR487" s="71">
        <v>0</v>
      </c>
      <c r="AS487" s="71">
        <v>0</v>
      </c>
      <c r="AT487" s="71">
        <v>0</v>
      </c>
      <c r="AU487" s="71">
        <v>0</v>
      </c>
      <c r="AV487" s="71">
        <v>0</v>
      </c>
      <c r="AW487" s="71">
        <v>0</v>
      </c>
      <c r="AX487" s="71">
        <v>0</v>
      </c>
      <c r="AY487" s="71">
        <v>0</v>
      </c>
      <c r="AZ487" s="71">
        <v>0</v>
      </c>
      <c r="BA487" s="71">
        <v>0</v>
      </c>
      <c r="BB487" s="71">
        <v>0</v>
      </c>
      <c r="BC487" s="71">
        <v>0</v>
      </c>
    </row>
    <row r="488" spans="1:55" x14ac:dyDescent="0.25">
      <c r="A488" t="s">
        <v>39</v>
      </c>
      <c r="B488" s="71" t="s">
        <v>41</v>
      </c>
      <c r="C488" s="71" t="s">
        <v>266</v>
      </c>
      <c r="D488" s="71" t="s">
        <v>265</v>
      </c>
      <c r="E488" s="24">
        <v>45444</v>
      </c>
      <c r="F488" s="71" t="s">
        <v>502</v>
      </c>
      <c r="G488" s="71">
        <v>449</v>
      </c>
      <c r="H488" s="71">
        <v>80</v>
      </c>
      <c r="I488" s="71">
        <v>36</v>
      </c>
      <c r="J488" s="71">
        <v>333</v>
      </c>
      <c r="K488" s="71">
        <v>84</v>
      </c>
      <c r="L488" s="71">
        <v>15</v>
      </c>
      <c r="M488" s="71">
        <v>58</v>
      </c>
      <c r="N488">
        <v>5</v>
      </c>
      <c r="O488" s="71">
        <v>109</v>
      </c>
      <c r="P488" s="71">
        <v>102</v>
      </c>
      <c r="Q488" s="71">
        <v>91</v>
      </c>
      <c r="R488" s="71">
        <v>439</v>
      </c>
      <c r="S488" s="71">
        <v>107</v>
      </c>
      <c r="T488" s="71">
        <v>111</v>
      </c>
      <c r="U488" s="71">
        <v>106</v>
      </c>
      <c r="V488" s="71">
        <v>109</v>
      </c>
      <c r="W488" s="71">
        <v>37</v>
      </c>
      <c r="X488" s="71">
        <v>70</v>
      </c>
      <c r="Y488" s="71">
        <v>449</v>
      </c>
      <c r="Z488" s="71">
        <v>333</v>
      </c>
      <c r="AA488" s="71">
        <v>201</v>
      </c>
      <c r="AB488" s="71">
        <v>119</v>
      </c>
      <c r="AC488">
        <v>40</v>
      </c>
      <c r="AD488">
        <v>29</v>
      </c>
      <c r="AE488">
        <v>18</v>
      </c>
      <c r="AF488">
        <v>0</v>
      </c>
      <c r="AG488" s="71">
        <v>0</v>
      </c>
      <c r="AH488" s="71">
        <v>0</v>
      </c>
      <c r="AI488" s="71">
        <v>0</v>
      </c>
      <c r="AJ488" s="71">
        <v>0</v>
      </c>
      <c r="AK488" s="71">
        <v>0</v>
      </c>
      <c r="AL488" s="71">
        <v>0</v>
      </c>
      <c r="AM488" s="71">
        <v>0</v>
      </c>
      <c r="AN488" s="71">
        <v>0</v>
      </c>
      <c r="AO488" s="71">
        <v>0</v>
      </c>
      <c r="AP488" s="71">
        <v>0</v>
      </c>
      <c r="AQ488" s="71">
        <v>0</v>
      </c>
      <c r="AR488" s="71">
        <v>0</v>
      </c>
      <c r="AS488" s="71">
        <v>0</v>
      </c>
      <c r="AT488" s="71">
        <v>0</v>
      </c>
      <c r="AU488" s="71">
        <v>0</v>
      </c>
      <c r="AV488" s="71">
        <v>0</v>
      </c>
      <c r="AW488" s="71">
        <v>0</v>
      </c>
      <c r="AX488" s="71">
        <v>0</v>
      </c>
      <c r="AY488" s="71">
        <v>0</v>
      </c>
      <c r="AZ488" s="71">
        <v>0</v>
      </c>
      <c r="BA488" s="71">
        <v>0</v>
      </c>
      <c r="BB488" s="71">
        <v>0</v>
      </c>
      <c r="BC488" s="71">
        <v>0</v>
      </c>
    </row>
    <row r="489" spans="1:55" x14ac:dyDescent="0.25">
      <c r="A489" t="s">
        <v>39</v>
      </c>
      <c r="B489" s="71" t="s">
        <v>41</v>
      </c>
      <c r="C489" s="71" t="s">
        <v>266</v>
      </c>
      <c r="D489" s="71" t="s">
        <v>265</v>
      </c>
      <c r="E489" s="24">
        <v>45474</v>
      </c>
      <c r="F489" s="71" t="s">
        <v>502</v>
      </c>
      <c r="G489" s="71">
        <v>446</v>
      </c>
      <c r="H489" s="71">
        <v>125</v>
      </c>
      <c r="I489" s="71">
        <v>61</v>
      </c>
      <c r="J489" s="71">
        <v>330</v>
      </c>
      <c r="K489" s="71">
        <v>85</v>
      </c>
      <c r="L489" s="71">
        <v>19</v>
      </c>
      <c r="M489" s="71">
        <v>54</v>
      </c>
      <c r="N489">
        <v>5</v>
      </c>
      <c r="O489" s="71">
        <v>171</v>
      </c>
      <c r="P489" s="71">
        <v>140</v>
      </c>
      <c r="Q489" s="71">
        <v>140</v>
      </c>
      <c r="R489" s="71">
        <v>438</v>
      </c>
      <c r="S489" s="71">
        <v>137</v>
      </c>
      <c r="T489" s="71">
        <v>172</v>
      </c>
      <c r="U489" s="71">
        <v>167</v>
      </c>
      <c r="V489" s="71">
        <v>159</v>
      </c>
      <c r="W489" s="71">
        <v>73</v>
      </c>
      <c r="X489" s="71">
        <v>104</v>
      </c>
      <c r="Y489" s="71">
        <v>446</v>
      </c>
      <c r="Z489" s="71">
        <v>330</v>
      </c>
      <c r="AA489" s="71">
        <v>202</v>
      </c>
      <c r="AB489" s="71">
        <v>150</v>
      </c>
      <c r="AC489">
        <v>38</v>
      </c>
      <c r="AD489">
        <v>29</v>
      </c>
      <c r="AE489">
        <v>18</v>
      </c>
      <c r="AF489">
        <v>13</v>
      </c>
      <c r="AG489" s="71">
        <v>0</v>
      </c>
      <c r="AH489" s="71">
        <v>13</v>
      </c>
      <c r="AI489" s="71">
        <v>12</v>
      </c>
      <c r="AJ489" s="71">
        <v>7</v>
      </c>
      <c r="AK489" s="71">
        <v>5</v>
      </c>
      <c r="AL489" s="71">
        <v>13</v>
      </c>
      <c r="AM489" s="71">
        <v>7</v>
      </c>
      <c r="AN489" s="71">
        <v>1</v>
      </c>
      <c r="AO489" s="71">
        <v>3</v>
      </c>
      <c r="AP489" s="71">
        <v>13</v>
      </c>
      <c r="AQ489" s="71">
        <v>13</v>
      </c>
      <c r="AR489" s="71">
        <v>13</v>
      </c>
      <c r="AS489" s="71">
        <v>12</v>
      </c>
      <c r="AT489" s="71">
        <v>1</v>
      </c>
      <c r="AU489" s="71">
        <v>13</v>
      </c>
      <c r="AV489" s="71">
        <v>13</v>
      </c>
      <c r="AW489" s="71">
        <v>13</v>
      </c>
      <c r="AX489" s="71">
        <v>9</v>
      </c>
      <c r="AY489" s="71">
        <v>9</v>
      </c>
      <c r="AZ489" s="71">
        <v>9</v>
      </c>
      <c r="BA489" s="71">
        <v>10</v>
      </c>
      <c r="BB489" s="71">
        <v>3</v>
      </c>
      <c r="BC489" s="71">
        <v>13</v>
      </c>
    </row>
    <row r="490" spans="1:55" x14ac:dyDescent="0.25">
      <c r="A490" t="s">
        <v>39</v>
      </c>
      <c r="B490" s="71" t="s">
        <v>41</v>
      </c>
      <c r="C490" s="71" t="s">
        <v>266</v>
      </c>
      <c r="D490" s="71" t="s">
        <v>265</v>
      </c>
      <c r="E490" s="24">
        <v>45505</v>
      </c>
      <c r="F490" s="71" t="s">
        <v>502</v>
      </c>
      <c r="G490" s="71">
        <v>457</v>
      </c>
      <c r="H490" s="71">
        <v>186</v>
      </c>
      <c r="I490" s="71">
        <v>91</v>
      </c>
      <c r="J490" s="71">
        <v>339</v>
      </c>
      <c r="K490" s="71">
        <v>90</v>
      </c>
      <c r="L490" s="71">
        <v>35</v>
      </c>
      <c r="M490" s="71">
        <v>55</v>
      </c>
      <c r="N490">
        <v>9</v>
      </c>
      <c r="O490" s="71">
        <v>251</v>
      </c>
      <c r="P490" s="71">
        <v>199</v>
      </c>
      <c r="Q490" s="71">
        <v>179</v>
      </c>
      <c r="R490" s="71">
        <v>451</v>
      </c>
      <c r="S490" s="71">
        <v>192</v>
      </c>
      <c r="T490" s="71">
        <v>252</v>
      </c>
      <c r="U490" s="71">
        <v>244</v>
      </c>
      <c r="V490" s="71">
        <v>230</v>
      </c>
      <c r="W490" s="71">
        <v>123</v>
      </c>
      <c r="X490" s="71">
        <v>143</v>
      </c>
      <c r="Y490" s="71">
        <v>457</v>
      </c>
      <c r="Z490" s="71">
        <v>339</v>
      </c>
      <c r="AA490" s="71">
        <v>209</v>
      </c>
      <c r="AB490" s="71">
        <v>167</v>
      </c>
      <c r="AC490">
        <v>41</v>
      </c>
      <c r="AD490">
        <v>30</v>
      </c>
      <c r="AE490">
        <v>18</v>
      </c>
      <c r="AF490">
        <v>13</v>
      </c>
      <c r="AG490" s="71">
        <v>0</v>
      </c>
      <c r="AH490" s="71">
        <v>13</v>
      </c>
      <c r="AI490" s="71">
        <v>12</v>
      </c>
      <c r="AJ490" s="71">
        <v>7</v>
      </c>
      <c r="AK490" s="71">
        <v>5</v>
      </c>
      <c r="AL490" s="71">
        <v>13</v>
      </c>
      <c r="AM490" s="71">
        <v>7</v>
      </c>
      <c r="AN490" s="71">
        <v>1</v>
      </c>
      <c r="AO490" s="71">
        <v>3</v>
      </c>
      <c r="AP490" s="71">
        <v>13</v>
      </c>
      <c r="AQ490" s="71">
        <v>13</v>
      </c>
      <c r="AR490" s="71">
        <v>13</v>
      </c>
      <c r="AS490" s="71">
        <v>12</v>
      </c>
      <c r="AT490" s="71">
        <v>1</v>
      </c>
      <c r="AU490" s="71">
        <v>13</v>
      </c>
      <c r="AV490" s="71">
        <v>13</v>
      </c>
      <c r="AW490" s="71">
        <v>13</v>
      </c>
      <c r="AX490" s="71">
        <v>10</v>
      </c>
      <c r="AY490" s="71">
        <v>10</v>
      </c>
      <c r="AZ490" s="71">
        <v>10</v>
      </c>
      <c r="BA490" s="71">
        <v>10</v>
      </c>
      <c r="BB490" s="71">
        <v>4</v>
      </c>
      <c r="BC490" s="71">
        <v>13</v>
      </c>
    </row>
    <row r="491" spans="1:55" x14ac:dyDescent="0.25">
      <c r="A491" t="s">
        <v>39</v>
      </c>
      <c r="B491" s="71" t="s">
        <v>41</v>
      </c>
      <c r="C491" s="71" t="s">
        <v>266</v>
      </c>
      <c r="D491" s="71" t="s">
        <v>265</v>
      </c>
      <c r="E491" s="24">
        <v>45536</v>
      </c>
      <c r="F491" s="71" t="s">
        <v>502</v>
      </c>
      <c r="G491" s="71">
        <v>460</v>
      </c>
      <c r="H491" s="71">
        <v>243</v>
      </c>
      <c r="I491" s="71">
        <v>114</v>
      </c>
      <c r="J491" s="71">
        <v>342</v>
      </c>
      <c r="K491" s="71">
        <v>95</v>
      </c>
      <c r="L491" s="71">
        <v>60</v>
      </c>
      <c r="M491" s="71">
        <v>54</v>
      </c>
      <c r="N491">
        <v>10</v>
      </c>
      <c r="O491" s="71">
        <v>334</v>
      </c>
      <c r="P491" s="71">
        <v>299</v>
      </c>
      <c r="Q491" s="71">
        <v>265</v>
      </c>
      <c r="R491" s="71">
        <v>456</v>
      </c>
      <c r="S491" s="71">
        <v>293</v>
      </c>
      <c r="T491" s="71">
        <v>336</v>
      </c>
      <c r="U491" s="71">
        <v>326</v>
      </c>
      <c r="V491" s="71">
        <v>321</v>
      </c>
      <c r="W491" s="71">
        <v>223</v>
      </c>
      <c r="X491" s="71">
        <v>168</v>
      </c>
      <c r="Y491" s="71">
        <v>460</v>
      </c>
      <c r="Z491" s="71">
        <v>342</v>
      </c>
      <c r="AA491" s="71">
        <v>212</v>
      </c>
      <c r="AB491" s="71">
        <v>174</v>
      </c>
      <c r="AC491">
        <v>42</v>
      </c>
      <c r="AD491">
        <v>31</v>
      </c>
      <c r="AE491">
        <v>18</v>
      </c>
      <c r="AF491">
        <v>14</v>
      </c>
      <c r="AG491" s="71">
        <v>0</v>
      </c>
      <c r="AH491" s="71">
        <v>14</v>
      </c>
      <c r="AI491" s="71">
        <v>12</v>
      </c>
      <c r="AJ491" s="71">
        <v>7</v>
      </c>
      <c r="AK491" s="71">
        <v>5</v>
      </c>
      <c r="AL491" s="71">
        <v>14</v>
      </c>
      <c r="AM491" s="71">
        <v>7</v>
      </c>
      <c r="AN491" s="71">
        <v>2</v>
      </c>
      <c r="AO491" s="71">
        <v>3</v>
      </c>
      <c r="AP491" s="71">
        <v>14</v>
      </c>
      <c r="AQ491" s="71">
        <v>14</v>
      </c>
      <c r="AR491" s="71">
        <v>14</v>
      </c>
      <c r="AS491" s="71">
        <v>13</v>
      </c>
      <c r="AT491" s="71">
        <v>1</v>
      </c>
      <c r="AU491" s="71">
        <v>14</v>
      </c>
      <c r="AV491" s="71">
        <v>14</v>
      </c>
      <c r="AW491" s="71">
        <v>14</v>
      </c>
      <c r="AX491" s="71">
        <v>12</v>
      </c>
      <c r="AY491" s="71">
        <v>12</v>
      </c>
      <c r="AZ491" s="71">
        <v>12</v>
      </c>
      <c r="BA491" s="71">
        <v>12</v>
      </c>
      <c r="BB491" s="71">
        <v>7</v>
      </c>
      <c r="BC491" s="71">
        <v>14</v>
      </c>
    </row>
    <row r="492" spans="1:55" x14ac:dyDescent="0.25">
      <c r="A492" t="s">
        <v>39</v>
      </c>
      <c r="B492" s="71" t="s">
        <v>41</v>
      </c>
      <c r="C492" s="71" t="s">
        <v>266</v>
      </c>
      <c r="D492" s="71" t="s">
        <v>265</v>
      </c>
      <c r="E492" s="24">
        <v>45566</v>
      </c>
      <c r="F492" s="71" t="s">
        <v>502</v>
      </c>
      <c r="G492" s="71">
        <v>459</v>
      </c>
      <c r="H492" s="71">
        <v>269</v>
      </c>
      <c r="I492" s="71">
        <v>126</v>
      </c>
      <c r="J492" s="71">
        <v>343</v>
      </c>
      <c r="K492" s="71">
        <v>94</v>
      </c>
      <c r="L492" s="71">
        <v>66</v>
      </c>
      <c r="M492" s="71">
        <v>54</v>
      </c>
      <c r="N492">
        <v>13</v>
      </c>
      <c r="O492" s="71">
        <v>364</v>
      </c>
      <c r="P492" s="71">
        <v>342</v>
      </c>
      <c r="Q492" s="71">
        <v>297</v>
      </c>
      <c r="R492" s="71">
        <v>455</v>
      </c>
      <c r="S492" s="71">
        <v>335</v>
      </c>
      <c r="T492" s="71">
        <v>364</v>
      </c>
      <c r="U492" s="71">
        <v>357</v>
      </c>
      <c r="V492" s="71">
        <v>365</v>
      </c>
      <c r="W492" s="71">
        <v>265</v>
      </c>
      <c r="X492" s="71">
        <v>202</v>
      </c>
      <c r="Y492" s="71">
        <v>459</v>
      </c>
      <c r="Z492" s="71">
        <v>343</v>
      </c>
      <c r="AA492" s="71">
        <v>215</v>
      </c>
      <c r="AB492" s="71">
        <v>182</v>
      </c>
      <c r="AC492">
        <v>42</v>
      </c>
      <c r="AD492">
        <v>31</v>
      </c>
      <c r="AE492">
        <v>18</v>
      </c>
      <c r="AF492">
        <v>14</v>
      </c>
      <c r="AG492" s="71">
        <v>0</v>
      </c>
      <c r="AH492" s="71">
        <v>14</v>
      </c>
      <c r="AI492" s="71">
        <v>12</v>
      </c>
      <c r="AJ492" s="71">
        <v>7</v>
      </c>
      <c r="AK492" s="71">
        <v>5</v>
      </c>
      <c r="AL492" s="71">
        <v>14</v>
      </c>
      <c r="AM492" s="71">
        <v>7</v>
      </c>
      <c r="AN492" s="71">
        <v>2</v>
      </c>
      <c r="AO492" s="71">
        <v>3</v>
      </c>
      <c r="AP492" s="71">
        <v>14</v>
      </c>
      <c r="AQ492" s="71">
        <v>14</v>
      </c>
      <c r="AR492" s="71">
        <v>14</v>
      </c>
      <c r="AS492" s="71">
        <v>14</v>
      </c>
      <c r="AT492" s="71">
        <v>2</v>
      </c>
      <c r="AU492" s="71">
        <v>14</v>
      </c>
      <c r="AV492" s="71">
        <v>14</v>
      </c>
      <c r="AW492" s="71">
        <v>14</v>
      </c>
      <c r="AX492" s="71">
        <v>13</v>
      </c>
      <c r="AY492" s="71">
        <v>13</v>
      </c>
      <c r="AZ492" s="71">
        <v>13</v>
      </c>
      <c r="BA492" s="71">
        <v>12</v>
      </c>
      <c r="BB492" s="71">
        <v>8</v>
      </c>
      <c r="BC492" s="71">
        <v>14</v>
      </c>
    </row>
    <row r="493" spans="1:55" x14ac:dyDescent="0.25">
      <c r="A493" t="s">
        <v>39</v>
      </c>
      <c r="B493" s="71" t="s">
        <v>41</v>
      </c>
      <c r="C493" s="71" t="s">
        <v>196</v>
      </c>
      <c r="D493" s="71" t="s">
        <v>195</v>
      </c>
      <c r="E493" s="24">
        <v>45413</v>
      </c>
      <c r="F493" s="71" t="s">
        <v>503</v>
      </c>
      <c r="G493" s="71">
        <v>775</v>
      </c>
      <c r="H493" s="71">
        <v>86</v>
      </c>
      <c r="I493" s="71">
        <v>41</v>
      </c>
      <c r="J493" s="71">
        <v>678</v>
      </c>
      <c r="K493" s="71">
        <v>334</v>
      </c>
      <c r="L493" s="71">
        <v>45</v>
      </c>
      <c r="M493" s="71">
        <v>79</v>
      </c>
      <c r="N493">
        <v>2</v>
      </c>
      <c r="O493" s="71">
        <v>94</v>
      </c>
      <c r="P493" s="71">
        <v>88</v>
      </c>
      <c r="Q493" s="71">
        <v>44</v>
      </c>
      <c r="R493" s="71">
        <v>723</v>
      </c>
      <c r="S493" s="71">
        <v>76</v>
      </c>
      <c r="T493" s="71">
        <v>99</v>
      </c>
      <c r="U493" s="71">
        <v>81</v>
      </c>
      <c r="V493" s="71">
        <v>117</v>
      </c>
      <c r="W493" s="71">
        <v>26</v>
      </c>
      <c r="X493" s="71">
        <v>58</v>
      </c>
      <c r="Y493" s="71">
        <v>775</v>
      </c>
      <c r="Z493" s="71">
        <v>678</v>
      </c>
      <c r="AA493" s="71">
        <v>316</v>
      </c>
      <c r="AB493" s="71">
        <v>116</v>
      </c>
      <c r="AC493">
        <v>89</v>
      </c>
      <c r="AD493">
        <v>30</v>
      </c>
      <c r="AE493">
        <v>29</v>
      </c>
      <c r="AF493">
        <v>0</v>
      </c>
      <c r="AG493" s="71">
        <v>0</v>
      </c>
      <c r="AH493" s="71">
        <v>0</v>
      </c>
      <c r="AI493" s="71">
        <v>0</v>
      </c>
      <c r="AJ493" s="71">
        <v>0</v>
      </c>
      <c r="AK493" s="71">
        <v>0</v>
      </c>
      <c r="AL493" s="71">
        <v>0</v>
      </c>
      <c r="AM493" s="71">
        <v>0</v>
      </c>
      <c r="AN493" s="71">
        <v>0</v>
      </c>
      <c r="AO493" s="71">
        <v>0</v>
      </c>
      <c r="AP493" s="71">
        <v>0</v>
      </c>
      <c r="AQ493" s="71">
        <v>0</v>
      </c>
      <c r="AR493" s="71">
        <v>0</v>
      </c>
      <c r="AS493" s="71">
        <v>0</v>
      </c>
      <c r="AT493" s="71">
        <v>0</v>
      </c>
      <c r="AU493" s="71">
        <v>0</v>
      </c>
      <c r="AV493" s="71">
        <v>0</v>
      </c>
      <c r="AW493" s="71">
        <v>0</v>
      </c>
      <c r="AX493" s="71">
        <v>0</v>
      </c>
      <c r="AY493" s="71">
        <v>0</v>
      </c>
      <c r="AZ493" s="71">
        <v>0</v>
      </c>
      <c r="BA493" s="71">
        <v>0</v>
      </c>
      <c r="BB493" s="71">
        <v>0</v>
      </c>
      <c r="BC493" s="71">
        <v>0</v>
      </c>
    </row>
    <row r="494" spans="1:55" x14ac:dyDescent="0.25">
      <c r="A494" t="s">
        <v>39</v>
      </c>
      <c r="B494" s="71" t="s">
        <v>41</v>
      </c>
      <c r="C494" s="71" t="s">
        <v>196</v>
      </c>
      <c r="D494" s="71" t="s">
        <v>195</v>
      </c>
      <c r="E494" s="24">
        <v>45444</v>
      </c>
      <c r="F494" s="71" t="s">
        <v>503</v>
      </c>
      <c r="G494" s="71">
        <v>778</v>
      </c>
      <c r="H494" s="71">
        <v>156</v>
      </c>
      <c r="I494" s="71">
        <v>71</v>
      </c>
      <c r="J494" s="71">
        <v>681</v>
      </c>
      <c r="K494" s="71">
        <v>336</v>
      </c>
      <c r="L494" s="71">
        <v>84</v>
      </c>
      <c r="M494" s="71">
        <v>79</v>
      </c>
      <c r="N494">
        <v>5</v>
      </c>
      <c r="O494" s="71">
        <v>176</v>
      </c>
      <c r="P494" s="71">
        <v>183</v>
      </c>
      <c r="Q494" s="71">
        <v>95</v>
      </c>
      <c r="R494" s="71">
        <v>737</v>
      </c>
      <c r="S494" s="71">
        <v>153</v>
      </c>
      <c r="T494" s="71">
        <v>180</v>
      </c>
      <c r="U494" s="71">
        <v>159</v>
      </c>
      <c r="V494" s="71">
        <v>233</v>
      </c>
      <c r="W494" s="71">
        <v>61</v>
      </c>
      <c r="X494" s="71">
        <v>97</v>
      </c>
      <c r="Y494" s="71">
        <v>778</v>
      </c>
      <c r="Z494" s="71">
        <v>681</v>
      </c>
      <c r="AA494" s="71">
        <v>320</v>
      </c>
      <c r="AB494" s="71">
        <v>202</v>
      </c>
      <c r="AC494">
        <v>89</v>
      </c>
      <c r="AD494">
        <v>50</v>
      </c>
      <c r="AE494">
        <v>29</v>
      </c>
      <c r="AF494">
        <v>0</v>
      </c>
      <c r="AG494" s="71">
        <v>0</v>
      </c>
      <c r="AH494" s="71">
        <v>0</v>
      </c>
      <c r="AI494" s="71">
        <v>0</v>
      </c>
      <c r="AJ494" s="71">
        <v>0</v>
      </c>
      <c r="AK494" s="71">
        <v>0</v>
      </c>
      <c r="AL494" s="71">
        <v>0</v>
      </c>
      <c r="AM494" s="71">
        <v>0</v>
      </c>
      <c r="AN494" s="71">
        <v>0</v>
      </c>
      <c r="AO494" s="71">
        <v>0</v>
      </c>
      <c r="AP494" s="71">
        <v>0</v>
      </c>
      <c r="AQ494" s="71">
        <v>0</v>
      </c>
      <c r="AR494" s="71">
        <v>0</v>
      </c>
      <c r="AS494" s="71">
        <v>0</v>
      </c>
      <c r="AT494" s="71">
        <v>0</v>
      </c>
      <c r="AU494" s="71">
        <v>0</v>
      </c>
      <c r="AV494" s="71">
        <v>0</v>
      </c>
      <c r="AW494" s="71">
        <v>0</v>
      </c>
      <c r="AX494" s="71">
        <v>0</v>
      </c>
      <c r="AY494" s="71">
        <v>0</v>
      </c>
      <c r="AZ494" s="71">
        <v>0</v>
      </c>
      <c r="BA494" s="71">
        <v>0</v>
      </c>
      <c r="BB494" s="71">
        <v>0</v>
      </c>
      <c r="BC494" s="71">
        <v>0</v>
      </c>
    </row>
    <row r="495" spans="1:55" x14ac:dyDescent="0.25">
      <c r="A495" t="s">
        <v>39</v>
      </c>
      <c r="B495" s="71" t="s">
        <v>41</v>
      </c>
      <c r="C495" s="71" t="s">
        <v>196</v>
      </c>
      <c r="D495" s="71" t="s">
        <v>195</v>
      </c>
      <c r="E495" s="24">
        <v>45474</v>
      </c>
      <c r="F495" s="71" t="s">
        <v>503</v>
      </c>
      <c r="G495" s="71">
        <v>772</v>
      </c>
      <c r="H495" s="71">
        <v>262</v>
      </c>
      <c r="I495" s="71">
        <v>134</v>
      </c>
      <c r="J495" s="71">
        <v>678</v>
      </c>
      <c r="K495" s="71">
        <v>334</v>
      </c>
      <c r="L495" s="71">
        <v>117</v>
      </c>
      <c r="M495" s="71">
        <v>81</v>
      </c>
      <c r="N495">
        <v>13</v>
      </c>
      <c r="O495" s="71">
        <v>291</v>
      </c>
      <c r="P495" s="71">
        <v>279</v>
      </c>
      <c r="Q495" s="71">
        <v>165</v>
      </c>
      <c r="R495" s="71">
        <v>737</v>
      </c>
      <c r="S495" s="71">
        <v>235</v>
      </c>
      <c r="T495" s="71">
        <v>305</v>
      </c>
      <c r="U495" s="71">
        <v>262</v>
      </c>
      <c r="V495" s="71">
        <v>337</v>
      </c>
      <c r="W495" s="71">
        <v>122</v>
      </c>
      <c r="X495" s="71">
        <v>143</v>
      </c>
      <c r="Y495" s="71">
        <v>772</v>
      </c>
      <c r="Z495" s="71">
        <v>678</v>
      </c>
      <c r="AA495" s="71">
        <v>322</v>
      </c>
      <c r="AB495" s="71">
        <v>220</v>
      </c>
      <c r="AC495">
        <v>89</v>
      </c>
      <c r="AD495">
        <v>56</v>
      </c>
      <c r="AE495">
        <v>29</v>
      </c>
      <c r="AF495">
        <v>0</v>
      </c>
      <c r="AG495" s="71">
        <v>0</v>
      </c>
      <c r="AH495" s="71">
        <v>0</v>
      </c>
      <c r="AI495" s="71">
        <v>0</v>
      </c>
      <c r="AJ495" s="71">
        <v>0</v>
      </c>
      <c r="AK495" s="71">
        <v>0</v>
      </c>
      <c r="AL495" s="71">
        <v>0</v>
      </c>
      <c r="AM495" s="71">
        <v>0</v>
      </c>
      <c r="AN495" s="71">
        <v>0</v>
      </c>
      <c r="AO495" s="71">
        <v>0</v>
      </c>
      <c r="AP495" s="71">
        <v>0</v>
      </c>
      <c r="AQ495" s="71">
        <v>0</v>
      </c>
      <c r="AR495" s="71">
        <v>0</v>
      </c>
      <c r="AS495" s="71">
        <v>0</v>
      </c>
      <c r="AT495" s="71">
        <v>0</v>
      </c>
      <c r="AU495" s="71">
        <v>0</v>
      </c>
      <c r="AV495" s="71">
        <v>0</v>
      </c>
      <c r="AW495" s="71">
        <v>0</v>
      </c>
      <c r="AX495" s="71">
        <v>0</v>
      </c>
      <c r="AY495" s="71">
        <v>0</v>
      </c>
      <c r="AZ495" s="71">
        <v>0</v>
      </c>
      <c r="BA495" s="71">
        <v>0</v>
      </c>
      <c r="BB495" s="71">
        <v>0</v>
      </c>
      <c r="BC495" s="71">
        <v>0</v>
      </c>
    </row>
    <row r="496" spans="1:55" x14ac:dyDescent="0.25">
      <c r="A496" t="s">
        <v>39</v>
      </c>
      <c r="B496" s="71" t="s">
        <v>41</v>
      </c>
      <c r="C496" s="71" t="s">
        <v>196</v>
      </c>
      <c r="D496" s="71" t="s">
        <v>195</v>
      </c>
      <c r="E496" s="24">
        <v>45505</v>
      </c>
      <c r="F496" s="71" t="s">
        <v>503</v>
      </c>
      <c r="G496" s="71">
        <v>785</v>
      </c>
      <c r="H496" s="71">
        <v>348</v>
      </c>
      <c r="I496" s="71">
        <v>178</v>
      </c>
      <c r="J496" s="71">
        <v>691</v>
      </c>
      <c r="K496" s="71">
        <v>340</v>
      </c>
      <c r="L496" s="71">
        <v>148</v>
      </c>
      <c r="M496" s="71">
        <v>81</v>
      </c>
      <c r="N496">
        <v>13</v>
      </c>
      <c r="O496" s="71">
        <v>378</v>
      </c>
      <c r="P496" s="71">
        <v>345</v>
      </c>
      <c r="Q496" s="71">
        <v>226</v>
      </c>
      <c r="R496" s="71">
        <v>754</v>
      </c>
      <c r="S496" s="71">
        <v>310</v>
      </c>
      <c r="T496" s="71">
        <v>399</v>
      </c>
      <c r="U496" s="71">
        <v>350</v>
      </c>
      <c r="V496" s="71">
        <v>421</v>
      </c>
      <c r="W496" s="71">
        <v>172</v>
      </c>
      <c r="X496" s="71">
        <v>203</v>
      </c>
      <c r="Y496" s="71">
        <v>785</v>
      </c>
      <c r="Z496" s="71">
        <v>691</v>
      </c>
      <c r="AA496" s="71">
        <v>333</v>
      </c>
      <c r="AB496" s="71">
        <v>233</v>
      </c>
      <c r="AC496">
        <v>88</v>
      </c>
      <c r="AD496">
        <v>55</v>
      </c>
      <c r="AE496">
        <v>32</v>
      </c>
      <c r="AF496">
        <v>0</v>
      </c>
      <c r="AG496" s="71">
        <v>0</v>
      </c>
      <c r="AH496" s="71">
        <v>0</v>
      </c>
      <c r="AI496" s="71">
        <v>0</v>
      </c>
      <c r="AJ496" s="71">
        <v>0</v>
      </c>
      <c r="AK496" s="71">
        <v>0</v>
      </c>
      <c r="AL496" s="71">
        <v>0</v>
      </c>
      <c r="AM496" s="71">
        <v>0</v>
      </c>
      <c r="AN496" s="71">
        <v>0</v>
      </c>
      <c r="AO496" s="71">
        <v>0</v>
      </c>
      <c r="AP496" s="71">
        <v>0</v>
      </c>
      <c r="AQ496" s="71">
        <v>0</v>
      </c>
      <c r="AR496" s="71">
        <v>0</v>
      </c>
      <c r="AS496" s="71">
        <v>0</v>
      </c>
      <c r="AT496" s="71">
        <v>0</v>
      </c>
      <c r="AU496" s="71">
        <v>0</v>
      </c>
      <c r="AV496" s="71">
        <v>0</v>
      </c>
      <c r="AW496" s="71">
        <v>0</v>
      </c>
      <c r="AX496" s="71">
        <v>0</v>
      </c>
      <c r="AY496" s="71">
        <v>0</v>
      </c>
      <c r="AZ496" s="71">
        <v>0</v>
      </c>
      <c r="BA496" s="71">
        <v>0</v>
      </c>
      <c r="BB496" s="71">
        <v>0</v>
      </c>
      <c r="BC496" s="71">
        <v>0</v>
      </c>
    </row>
    <row r="497" spans="1:55" x14ac:dyDescent="0.25">
      <c r="A497" t="s">
        <v>39</v>
      </c>
      <c r="B497" s="71" t="s">
        <v>41</v>
      </c>
      <c r="C497" s="71" t="s">
        <v>196</v>
      </c>
      <c r="D497" s="71" t="s">
        <v>195</v>
      </c>
      <c r="E497" s="24">
        <v>45536</v>
      </c>
      <c r="F497" s="71" t="s">
        <v>503</v>
      </c>
      <c r="G497" s="71">
        <v>785</v>
      </c>
      <c r="H497" s="71">
        <v>408</v>
      </c>
      <c r="I497" s="71">
        <v>208</v>
      </c>
      <c r="J497" s="71">
        <v>692</v>
      </c>
      <c r="K497" s="71">
        <v>340</v>
      </c>
      <c r="L497" s="71">
        <v>177</v>
      </c>
      <c r="M497" s="71">
        <v>83</v>
      </c>
      <c r="N497">
        <v>22</v>
      </c>
      <c r="O497" s="71">
        <v>450</v>
      </c>
      <c r="P497" s="71">
        <v>405</v>
      </c>
      <c r="Q497" s="71">
        <v>297</v>
      </c>
      <c r="R497" s="71">
        <v>755</v>
      </c>
      <c r="S497" s="71">
        <v>376</v>
      </c>
      <c r="T497" s="71">
        <v>469</v>
      </c>
      <c r="U497" s="71">
        <v>416</v>
      </c>
      <c r="V497" s="71">
        <v>483</v>
      </c>
      <c r="W497" s="71">
        <v>223</v>
      </c>
      <c r="X497" s="71">
        <v>253</v>
      </c>
      <c r="Y497" s="71">
        <v>785</v>
      </c>
      <c r="Z497" s="71">
        <v>692</v>
      </c>
      <c r="AA497" s="71">
        <v>337</v>
      </c>
      <c r="AB497" s="71">
        <v>239</v>
      </c>
      <c r="AC497">
        <v>86</v>
      </c>
      <c r="AD497">
        <v>56</v>
      </c>
      <c r="AE497">
        <v>34</v>
      </c>
      <c r="AF497">
        <v>0</v>
      </c>
      <c r="AG497" s="71">
        <v>0</v>
      </c>
      <c r="AH497" s="71">
        <v>0</v>
      </c>
      <c r="AI497" s="71">
        <v>0</v>
      </c>
      <c r="AJ497" s="71">
        <v>0</v>
      </c>
      <c r="AK497" s="71">
        <v>0</v>
      </c>
      <c r="AL497" s="71">
        <v>0</v>
      </c>
      <c r="AM497" s="71">
        <v>0</v>
      </c>
      <c r="AN497" s="71">
        <v>0</v>
      </c>
      <c r="AO497" s="71">
        <v>0</v>
      </c>
      <c r="AP497" s="71">
        <v>0</v>
      </c>
      <c r="AQ497" s="71">
        <v>0</v>
      </c>
      <c r="AR497" s="71">
        <v>0</v>
      </c>
      <c r="AS497" s="71">
        <v>0</v>
      </c>
      <c r="AT497" s="71">
        <v>0</v>
      </c>
      <c r="AU497" s="71">
        <v>0</v>
      </c>
      <c r="AV497" s="71">
        <v>0</v>
      </c>
      <c r="AW497" s="71">
        <v>0</v>
      </c>
      <c r="AX497" s="71">
        <v>0</v>
      </c>
      <c r="AY497" s="71">
        <v>0</v>
      </c>
      <c r="AZ497" s="71">
        <v>0</v>
      </c>
      <c r="BA497" s="71">
        <v>0</v>
      </c>
      <c r="BB497" s="71">
        <v>0</v>
      </c>
      <c r="BC497" s="71">
        <v>0</v>
      </c>
    </row>
    <row r="498" spans="1:55" x14ac:dyDescent="0.25">
      <c r="A498" t="s">
        <v>39</v>
      </c>
      <c r="B498" s="71" t="s">
        <v>41</v>
      </c>
      <c r="C498" s="71" t="s">
        <v>196</v>
      </c>
      <c r="D498" s="71" t="s">
        <v>195</v>
      </c>
      <c r="E498" s="24">
        <v>45566</v>
      </c>
      <c r="F498" s="71" t="s">
        <v>503</v>
      </c>
      <c r="G498" s="71">
        <v>794</v>
      </c>
      <c r="H498" s="71">
        <v>476</v>
      </c>
      <c r="I498" s="71">
        <v>246</v>
      </c>
      <c r="J498" s="71">
        <v>700</v>
      </c>
      <c r="K498" s="71">
        <v>340</v>
      </c>
      <c r="L498" s="71">
        <v>198</v>
      </c>
      <c r="M498" s="71">
        <v>86</v>
      </c>
      <c r="N498">
        <v>21</v>
      </c>
      <c r="O498" s="71">
        <v>532</v>
      </c>
      <c r="P498" s="71">
        <v>453</v>
      </c>
      <c r="Q498" s="71">
        <v>358</v>
      </c>
      <c r="R498" s="71">
        <v>767</v>
      </c>
      <c r="S498" s="71">
        <v>436</v>
      </c>
      <c r="T498" s="71">
        <v>552</v>
      </c>
      <c r="U498" s="71">
        <v>499</v>
      </c>
      <c r="V498" s="71">
        <v>546</v>
      </c>
      <c r="W498" s="71">
        <v>274</v>
      </c>
      <c r="X498" s="71">
        <v>294</v>
      </c>
      <c r="Y498" s="71">
        <v>794</v>
      </c>
      <c r="Z498" s="71">
        <v>700</v>
      </c>
      <c r="AA498" s="71">
        <v>348</v>
      </c>
      <c r="AB498" s="71">
        <v>249</v>
      </c>
      <c r="AC498">
        <v>88</v>
      </c>
      <c r="AD498">
        <v>57</v>
      </c>
      <c r="AE498">
        <v>35</v>
      </c>
      <c r="AF498">
        <v>1</v>
      </c>
      <c r="AG498" s="71">
        <v>0</v>
      </c>
      <c r="AH498" s="71">
        <v>1</v>
      </c>
      <c r="AI498" s="71">
        <v>1</v>
      </c>
      <c r="AJ498" s="71">
        <v>1</v>
      </c>
      <c r="AK498" s="71">
        <v>0</v>
      </c>
      <c r="AL498" s="71">
        <v>1</v>
      </c>
      <c r="AM498" s="71">
        <v>0</v>
      </c>
      <c r="AN498" s="71">
        <v>0</v>
      </c>
      <c r="AO498" s="71">
        <v>0</v>
      </c>
      <c r="AP498" s="71">
        <v>1</v>
      </c>
      <c r="AQ498" s="71">
        <v>1</v>
      </c>
      <c r="AR498" s="71">
        <v>1</v>
      </c>
      <c r="AS498" s="71">
        <v>1</v>
      </c>
      <c r="AT498" s="71">
        <v>0</v>
      </c>
      <c r="AU498" s="71">
        <v>1</v>
      </c>
      <c r="AV498" s="71">
        <v>1</v>
      </c>
      <c r="AW498" s="71">
        <v>1</v>
      </c>
      <c r="AX498" s="71">
        <v>1</v>
      </c>
      <c r="AY498" s="71">
        <v>1</v>
      </c>
      <c r="AZ498" s="71">
        <v>1</v>
      </c>
      <c r="BA498" s="71">
        <v>1</v>
      </c>
      <c r="BB498" s="71">
        <v>1</v>
      </c>
      <c r="BC498" s="71">
        <v>1</v>
      </c>
    </row>
    <row r="499" spans="1:55" x14ac:dyDescent="0.25">
      <c r="A499" t="s">
        <v>39</v>
      </c>
      <c r="B499" s="71" t="s">
        <v>41</v>
      </c>
      <c r="C499" s="71" t="s">
        <v>242</v>
      </c>
      <c r="D499" s="71" t="s">
        <v>241</v>
      </c>
      <c r="E499" s="24">
        <v>45413</v>
      </c>
      <c r="F499" s="71" t="s">
        <v>504</v>
      </c>
      <c r="G499" s="71">
        <v>298</v>
      </c>
      <c r="H499" s="71">
        <v>24</v>
      </c>
      <c r="I499" s="71">
        <v>10</v>
      </c>
      <c r="J499" s="71">
        <v>246</v>
      </c>
      <c r="K499" s="71">
        <v>115</v>
      </c>
      <c r="L499" s="71">
        <v>8</v>
      </c>
      <c r="M499" s="71">
        <v>16</v>
      </c>
      <c r="N499">
        <v>0</v>
      </c>
      <c r="O499" s="71">
        <v>31</v>
      </c>
      <c r="P499" s="71">
        <v>32</v>
      </c>
      <c r="Q499" s="71">
        <v>17</v>
      </c>
      <c r="R499" s="71">
        <v>286</v>
      </c>
      <c r="S499" s="71">
        <v>54</v>
      </c>
      <c r="T499" s="71">
        <v>34</v>
      </c>
      <c r="U499" s="71">
        <v>25</v>
      </c>
      <c r="V499" s="71">
        <v>32</v>
      </c>
      <c r="W499" s="71">
        <v>2</v>
      </c>
      <c r="X499" s="71">
        <v>17</v>
      </c>
      <c r="Y499" s="71">
        <v>298</v>
      </c>
      <c r="Z499" s="71">
        <v>246</v>
      </c>
      <c r="AA499" s="71">
        <v>152</v>
      </c>
      <c r="AB499" s="71">
        <v>78</v>
      </c>
      <c r="AC499">
        <v>29</v>
      </c>
      <c r="AD499">
        <v>14</v>
      </c>
      <c r="AE499">
        <v>12</v>
      </c>
      <c r="AF499">
        <v>0</v>
      </c>
      <c r="AG499" s="71">
        <v>0</v>
      </c>
      <c r="AH499" s="71">
        <v>0</v>
      </c>
      <c r="AI499" s="71">
        <v>0</v>
      </c>
      <c r="AJ499" s="71">
        <v>0</v>
      </c>
      <c r="AK499" s="71">
        <v>0</v>
      </c>
      <c r="AL499" s="71">
        <v>0</v>
      </c>
      <c r="AM499" s="71">
        <v>0</v>
      </c>
      <c r="AN499" s="71">
        <v>0</v>
      </c>
      <c r="AO499" s="71">
        <v>0</v>
      </c>
      <c r="AP499" s="71">
        <v>0</v>
      </c>
      <c r="AQ499" s="71">
        <v>0</v>
      </c>
      <c r="AR499" s="71">
        <v>0</v>
      </c>
      <c r="AS499" s="71">
        <v>0</v>
      </c>
      <c r="AT499" s="71">
        <v>0</v>
      </c>
      <c r="AU499" s="71">
        <v>0</v>
      </c>
      <c r="AV499" s="71">
        <v>0</v>
      </c>
      <c r="AW499" s="71">
        <v>0</v>
      </c>
      <c r="AX499" s="71">
        <v>0</v>
      </c>
      <c r="AY499" s="71">
        <v>0</v>
      </c>
      <c r="AZ499" s="71">
        <v>0</v>
      </c>
      <c r="BA499" s="71">
        <v>0</v>
      </c>
      <c r="BB499" s="71">
        <v>0</v>
      </c>
      <c r="BC499" s="71">
        <v>0</v>
      </c>
    </row>
    <row r="500" spans="1:55" x14ac:dyDescent="0.25">
      <c r="A500" t="s">
        <v>39</v>
      </c>
      <c r="B500" s="71" t="s">
        <v>41</v>
      </c>
      <c r="C500" s="71" t="s">
        <v>242</v>
      </c>
      <c r="D500" s="71" t="s">
        <v>241</v>
      </c>
      <c r="E500" s="24">
        <v>45444</v>
      </c>
      <c r="F500" s="71" t="s">
        <v>504</v>
      </c>
      <c r="G500" s="71">
        <v>298</v>
      </c>
      <c r="H500" s="71">
        <v>45</v>
      </c>
      <c r="I500" s="71">
        <v>20</v>
      </c>
      <c r="J500" s="71">
        <v>246</v>
      </c>
      <c r="K500" s="71">
        <v>114</v>
      </c>
      <c r="L500" s="71">
        <v>24</v>
      </c>
      <c r="M500" s="71">
        <v>18</v>
      </c>
      <c r="N500">
        <v>0</v>
      </c>
      <c r="O500" s="71">
        <v>51</v>
      </c>
      <c r="P500" s="71">
        <v>61</v>
      </c>
      <c r="Q500" s="71">
        <v>31</v>
      </c>
      <c r="R500" s="71">
        <v>290</v>
      </c>
      <c r="S500" s="71">
        <v>73</v>
      </c>
      <c r="T500" s="71">
        <v>57</v>
      </c>
      <c r="U500" s="71">
        <v>44</v>
      </c>
      <c r="V500" s="71">
        <v>71</v>
      </c>
      <c r="W500" s="71">
        <v>7</v>
      </c>
      <c r="X500" s="71">
        <v>29</v>
      </c>
      <c r="Y500" s="71">
        <v>298</v>
      </c>
      <c r="Z500" s="71">
        <v>246</v>
      </c>
      <c r="AA500" s="71">
        <v>152</v>
      </c>
      <c r="AB500" s="71">
        <v>113</v>
      </c>
      <c r="AC500">
        <v>31</v>
      </c>
      <c r="AD500">
        <v>24</v>
      </c>
      <c r="AE500">
        <v>12</v>
      </c>
      <c r="AF500">
        <v>0</v>
      </c>
      <c r="AG500" s="71">
        <v>0</v>
      </c>
      <c r="AH500" s="71">
        <v>0</v>
      </c>
      <c r="AI500" s="71">
        <v>0</v>
      </c>
      <c r="AJ500" s="71">
        <v>0</v>
      </c>
      <c r="AK500" s="71">
        <v>0</v>
      </c>
      <c r="AL500" s="71">
        <v>0</v>
      </c>
      <c r="AM500" s="71">
        <v>0</v>
      </c>
      <c r="AN500" s="71">
        <v>0</v>
      </c>
      <c r="AO500" s="71">
        <v>0</v>
      </c>
      <c r="AP500" s="71">
        <v>0</v>
      </c>
      <c r="AQ500" s="71">
        <v>0</v>
      </c>
      <c r="AR500" s="71">
        <v>0</v>
      </c>
      <c r="AS500" s="71">
        <v>0</v>
      </c>
      <c r="AT500" s="71">
        <v>0</v>
      </c>
      <c r="AU500" s="71">
        <v>0</v>
      </c>
      <c r="AV500" s="71">
        <v>0</v>
      </c>
      <c r="AW500" s="71">
        <v>0</v>
      </c>
      <c r="AX500" s="71">
        <v>0</v>
      </c>
      <c r="AY500" s="71">
        <v>0</v>
      </c>
      <c r="AZ500" s="71">
        <v>0</v>
      </c>
      <c r="BA500" s="71">
        <v>0</v>
      </c>
      <c r="BB500" s="71">
        <v>0</v>
      </c>
      <c r="BC500" s="71">
        <v>0</v>
      </c>
    </row>
    <row r="501" spans="1:55" x14ac:dyDescent="0.25">
      <c r="A501" t="s">
        <v>39</v>
      </c>
      <c r="B501" s="71" t="s">
        <v>41</v>
      </c>
      <c r="C501" s="71" t="s">
        <v>242</v>
      </c>
      <c r="D501" s="71" t="s">
        <v>241</v>
      </c>
      <c r="E501" s="24">
        <v>45474</v>
      </c>
      <c r="F501" s="71" t="s">
        <v>504</v>
      </c>
      <c r="G501" s="71">
        <v>301</v>
      </c>
      <c r="H501" s="71">
        <v>73</v>
      </c>
      <c r="I501" s="71">
        <v>39</v>
      </c>
      <c r="J501" s="71">
        <v>250</v>
      </c>
      <c r="K501" s="71">
        <v>114</v>
      </c>
      <c r="L501" s="71">
        <v>30</v>
      </c>
      <c r="M501" s="71">
        <v>19</v>
      </c>
      <c r="N501">
        <v>0</v>
      </c>
      <c r="O501" s="71">
        <v>87</v>
      </c>
      <c r="P501" s="71">
        <v>82</v>
      </c>
      <c r="Q501" s="71">
        <v>51</v>
      </c>
      <c r="R501" s="71">
        <v>293</v>
      </c>
      <c r="S501" s="71">
        <v>83</v>
      </c>
      <c r="T501" s="71">
        <v>92</v>
      </c>
      <c r="U501" s="71">
        <v>72</v>
      </c>
      <c r="V501" s="71">
        <v>96</v>
      </c>
      <c r="W501" s="71">
        <v>13</v>
      </c>
      <c r="X501" s="71">
        <v>49</v>
      </c>
      <c r="Y501" s="71">
        <v>301</v>
      </c>
      <c r="Z501" s="71">
        <v>250</v>
      </c>
      <c r="AA501" s="71">
        <v>155</v>
      </c>
      <c r="AB501" s="71">
        <v>122</v>
      </c>
      <c r="AC501">
        <v>31</v>
      </c>
      <c r="AD501">
        <v>25</v>
      </c>
      <c r="AE501">
        <v>13</v>
      </c>
      <c r="AF501">
        <v>0</v>
      </c>
      <c r="AG501" s="71">
        <v>0</v>
      </c>
      <c r="AH501" s="71">
        <v>0</v>
      </c>
      <c r="AI501" s="71">
        <v>0</v>
      </c>
      <c r="AJ501" s="71">
        <v>0</v>
      </c>
      <c r="AK501" s="71">
        <v>0</v>
      </c>
      <c r="AL501" s="71">
        <v>0</v>
      </c>
      <c r="AM501" s="71">
        <v>0</v>
      </c>
      <c r="AN501" s="71">
        <v>0</v>
      </c>
      <c r="AO501" s="71">
        <v>0</v>
      </c>
      <c r="AP501" s="71">
        <v>0</v>
      </c>
      <c r="AQ501" s="71">
        <v>0</v>
      </c>
      <c r="AR501" s="71">
        <v>0</v>
      </c>
      <c r="AS501" s="71">
        <v>0</v>
      </c>
      <c r="AT501" s="71">
        <v>0</v>
      </c>
      <c r="AU501" s="71">
        <v>0</v>
      </c>
      <c r="AV501" s="71">
        <v>0</v>
      </c>
      <c r="AW501" s="71">
        <v>0</v>
      </c>
      <c r="AX501" s="71">
        <v>0</v>
      </c>
      <c r="AY501" s="71">
        <v>0</v>
      </c>
      <c r="AZ501" s="71">
        <v>0</v>
      </c>
      <c r="BA501" s="71">
        <v>0</v>
      </c>
      <c r="BB501" s="71">
        <v>0</v>
      </c>
      <c r="BC501" s="71">
        <v>0</v>
      </c>
    </row>
    <row r="502" spans="1:55" x14ac:dyDescent="0.25">
      <c r="A502" t="s">
        <v>39</v>
      </c>
      <c r="B502" s="71" t="s">
        <v>41</v>
      </c>
      <c r="C502" s="71" t="s">
        <v>242</v>
      </c>
      <c r="D502" s="71" t="s">
        <v>241</v>
      </c>
      <c r="E502" s="24">
        <v>45505</v>
      </c>
      <c r="F502" s="71" t="s">
        <v>504</v>
      </c>
      <c r="G502" s="71">
        <v>302</v>
      </c>
      <c r="H502" s="71">
        <v>108</v>
      </c>
      <c r="I502" s="71">
        <v>63</v>
      </c>
      <c r="J502" s="71">
        <v>251</v>
      </c>
      <c r="K502" s="71">
        <v>115</v>
      </c>
      <c r="L502" s="71">
        <v>37</v>
      </c>
      <c r="M502" s="71">
        <v>19</v>
      </c>
      <c r="N502">
        <v>3</v>
      </c>
      <c r="O502" s="71">
        <v>128</v>
      </c>
      <c r="P502" s="71">
        <v>103</v>
      </c>
      <c r="Q502" s="71">
        <v>77</v>
      </c>
      <c r="R502" s="71">
        <v>294</v>
      </c>
      <c r="S502" s="71">
        <v>105</v>
      </c>
      <c r="T502" s="71">
        <v>133</v>
      </c>
      <c r="U502" s="71">
        <v>111</v>
      </c>
      <c r="V502" s="71">
        <v>127</v>
      </c>
      <c r="W502" s="71">
        <v>25</v>
      </c>
      <c r="X502" s="71">
        <v>59</v>
      </c>
      <c r="Y502" s="71">
        <v>302</v>
      </c>
      <c r="Z502" s="71">
        <v>251</v>
      </c>
      <c r="AA502" s="71">
        <v>157</v>
      </c>
      <c r="AB502" s="71">
        <v>126</v>
      </c>
      <c r="AC502">
        <v>31</v>
      </c>
      <c r="AD502">
        <v>25</v>
      </c>
      <c r="AE502">
        <v>13</v>
      </c>
      <c r="AF502">
        <v>0</v>
      </c>
      <c r="AG502" s="71">
        <v>0</v>
      </c>
      <c r="AH502" s="71">
        <v>0</v>
      </c>
      <c r="AI502" s="71">
        <v>0</v>
      </c>
      <c r="AJ502" s="71">
        <v>0</v>
      </c>
      <c r="AK502" s="71">
        <v>0</v>
      </c>
      <c r="AL502" s="71">
        <v>0</v>
      </c>
      <c r="AM502" s="71">
        <v>0</v>
      </c>
      <c r="AN502" s="71">
        <v>0</v>
      </c>
      <c r="AO502" s="71">
        <v>0</v>
      </c>
      <c r="AP502" s="71">
        <v>0</v>
      </c>
      <c r="AQ502" s="71">
        <v>0</v>
      </c>
      <c r="AR502" s="71">
        <v>0</v>
      </c>
      <c r="AS502" s="71">
        <v>0</v>
      </c>
      <c r="AT502" s="71">
        <v>0</v>
      </c>
      <c r="AU502" s="71">
        <v>0</v>
      </c>
      <c r="AV502" s="71">
        <v>0</v>
      </c>
      <c r="AW502" s="71">
        <v>0</v>
      </c>
      <c r="AX502" s="71">
        <v>0</v>
      </c>
      <c r="AY502" s="71">
        <v>0</v>
      </c>
      <c r="AZ502" s="71">
        <v>0</v>
      </c>
      <c r="BA502" s="71">
        <v>0</v>
      </c>
      <c r="BB502" s="71">
        <v>0</v>
      </c>
      <c r="BC502" s="71">
        <v>0</v>
      </c>
    </row>
    <row r="503" spans="1:55" x14ac:dyDescent="0.25">
      <c r="A503" t="s">
        <v>39</v>
      </c>
      <c r="B503" s="71" t="s">
        <v>41</v>
      </c>
      <c r="C503" s="71" t="s">
        <v>242</v>
      </c>
      <c r="D503" s="71" t="s">
        <v>241</v>
      </c>
      <c r="E503" s="24">
        <v>45536</v>
      </c>
      <c r="F503" s="71" t="s">
        <v>504</v>
      </c>
      <c r="G503" s="71">
        <v>303</v>
      </c>
      <c r="H503" s="71">
        <v>127</v>
      </c>
      <c r="I503" s="71">
        <v>73</v>
      </c>
      <c r="J503" s="71">
        <v>254</v>
      </c>
      <c r="K503" s="71">
        <v>113</v>
      </c>
      <c r="L503" s="71">
        <v>42</v>
      </c>
      <c r="M503" s="71">
        <v>23</v>
      </c>
      <c r="N503">
        <v>5</v>
      </c>
      <c r="O503" s="71">
        <v>155</v>
      </c>
      <c r="P503" s="71">
        <v>132</v>
      </c>
      <c r="Q503" s="71">
        <v>99</v>
      </c>
      <c r="R503" s="71">
        <v>295</v>
      </c>
      <c r="S503" s="71">
        <v>127</v>
      </c>
      <c r="T503" s="71">
        <v>158</v>
      </c>
      <c r="U503" s="71">
        <v>134</v>
      </c>
      <c r="V503" s="71">
        <v>150</v>
      </c>
      <c r="W503" s="71">
        <v>43</v>
      </c>
      <c r="X503" s="71">
        <v>74</v>
      </c>
      <c r="Y503" s="71">
        <v>303</v>
      </c>
      <c r="Z503" s="71">
        <v>254</v>
      </c>
      <c r="AA503" s="71">
        <v>158</v>
      </c>
      <c r="AB503" s="71">
        <v>129</v>
      </c>
      <c r="AC503">
        <v>31</v>
      </c>
      <c r="AD503">
        <v>25</v>
      </c>
      <c r="AE503">
        <v>13</v>
      </c>
      <c r="AF503">
        <v>0</v>
      </c>
      <c r="AG503" s="71">
        <v>0</v>
      </c>
      <c r="AH503" s="71">
        <v>0</v>
      </c>
      <c r="AI503" s="71">
        <v>0</v>
      </c>
      <c r="AJ503" s="71">
        <v>0</v>
      </c>
      <c r="AK503" s="71">
        <v>0</v>
      </c>
      <c r="AL503" s="71">
        <v>0</v>
      </c>
      <c r="AM503" s="71">
        <v>0</v>
      </c>
      <c r="AN503" s="71">
        <v>0</v>
      </c>
      <c r="AO503" s="71">
        <v>0</v>
      </c>
      <c r="AP503" s="71">
        <v>0</v>
      </c>
      <c r="AQ503" s="71">
        <v>0</v>
      </c>
      <c r="AR503" s="71">
        <v>0</v>
      </c>
      <c r="AS503" s="71">
        <v>0</v>
      </c>
      <c r="AT503" s="71">
        <v>0</v>
      </c>
      <c r="AU503" s="71">
        <v>0</v>
      </c>
      <c r="AV503" s="71">
        <v>0</v>
      </c>
      <c r="AW503" s="71">
        <v>0</v>
      </c>
      <c r="AX503" s="71">
        <v>0</v>
      </c>
      <c r="AY503" s="71">
        <v>0</v>
      </c>
      <c r="AZ503" s="71">
        <v>0</v>
      </c>
      <c r="BA503" s="71">
        <v>0</v>
      </c>
      <c r="BB503" s="71">
        <v>0</v>
      </c>
      <c r="BC503" s="71">
        <v>0</v>
      </c>
    </row>
    <row r="504" spans="1:55" x14ac:dyDescent="0.25">
      <c r="A504" t="s">
        <v>39</v>
      </c>
      <c r="B504" s="71" t="s">
        <v>41</v>
      </c>
      <c r="C504" s="71" t="s">
        <v>242</v>
      </c>
      <c r="D504" s="71" t="s">
        <v>241</v>
      </c>
      <c r="E504" s="24">
        <v>45566</v>
      </c>
      <c r="F504" s="71" t="s">
        <v>504</v>
      </c>
      <c r="G504" s="71">
        <v>302</v>
      </c>
      <c r="H504" s="71">
        <v>152</v>
      </c>
      <c r="I504" s="71">
        <v>87</v>
      </c>
      <c r="J504" s="71">
        <v>254</v>
      </c>
      <c r="K504" s="71">
        <v>112</v>
      </c>
      <c r="L504" s="71">
        <v>48</v>
      </c>
      <c r="M504" s="71">
        <v>24</v>
      </c>
      <c r="N504">
        <v>6</v>
      </c>
      <c r="O504" s="71">
        <v>180</v>
      </c>
      <c r="P504" s="71">
        <v>156</v>
      </c>
      <c r="Q504" s="71">
        <v>122</v>
      </c>
      <c r="R504" s="71">
        <v>296</v>
      </c>
      <c r="S504" s="71">
        <v>148</v>
      </c>
      <c r="T504" s="71">
        <v>184</v>
      </c>
      <c r="U504" s="71">
        <v>162</v>
      </c>
      <c r="V504" s="71">
        <v>167</v>
      </c>
      <c r="W504" s="71">
        <v>66</v>
      </c>
      <c r="X504" s="71">
        <v>88</v>
      </c>
      <c r="Y504" s="71">
        <v>302</v>
      </c>
      <c r="Z504" s="71">
        <v>254</v>
      </c>
      <c r="AA504" s="71">
        <v>158</v>
      </c>
      <c r="AB504" s="71">
        <v>130</v>
      </c>
      <c r="AC504">
        <v>31</v>
      </c>
      <c r="AD504">
        <v>25</v>
      </c>
      <c r="AE504">
        <v>13</v>
      </c>
      <c r="AF504">
        <v>0</v>
      </c>
      <c r="AG504" s="71">
        <v>0</v>
      </c>
      <c r="AH504" s="71">
        <v>0</v>
      </c>
      <c r="AI504" s="71">
        <v>0</v>
      </c>
      <c r="AJ504" s="71">
        <v>0</v>
      </c>
      <c r="AK504" s="71">
        <v>0</v>
      </c>
      <c r="AL504" s="71">
        <v>0</v>
      </c>
      <c r="AM504" s="71">
        <v>0</v>
      </c>
      <c r="AN504" s="71">
        <v>0</v>
      </c>
      <c r="AO504" s="71">
        <v>0</v>
      </c>
      <c r="AP504" s="71">
        <v>0</v>
      </c>
      <c r="AQ504" s="71">
        <v>0</v>
      </c>
      <c r="AR504" s="71">
        <v>0</v>
      </c>
      <c r="AS504" s="71">
        <v>0</v>
      </c>
      <c r="AT504" s="71">
        <v>0</v>
      </c>
      <c r="AU504" s="71">
        <v>0</v>
      </c>
      <c r="AV504" s="71">
        <v>0</v>
      </c>
      <c r="AW504" s="71">
        <v>0</v>
      </c>
      <c r="AX504" s="71">
        <v>0</v>
      </c>
      <c r="AY504" s="71">
        <v>0</v>
      </c>
      <c r="AZ504" s="71">
        <v>0</v>
      </c>
      <c r="BA504" s="71">
        <v>0</v>
      </c>
      <c r="BB504" s="71">
        <v>0</v>
      </c>
      <c r="BC504" s="71">
        <v>0</v>
      </c>
    </row>
    <row r="505" spans="1:55" x14ac:dyDescent="0.25">
      <c r="A505" t="s">
        <v>39</v>
      </c>
      <c r="B505" s="71" t="s">
        <v>41</v>
      </c>
      <c r="C505" s="71" t="s">
        <v>244</v>
      </c>
      <c r="D505" s="71" t="s">
        <v>243</v>
      </c>
      <c r="E505" s="24">
        <v>45413</v>
      </c>
      <c r="F505" s="71" t="s">
        <v>505</v>
      </c>
      <c r="G505" s="71">
        <v>279</v>
      </c>
      <c r="H505" s="71">
        <v>23</v>
      </c>
      <c r="I505" s="71">
        <v>12</v>
      </c>
      <c r="J505" s="71">
        <v>251</v>
      </c>
      <c r="K505" s="71">
        <v>99</v>
      </c>
      <c r="L505" s="71">
        <v>13</v>
      </c>
      <c r="M505" s="71">
        <v>7</v>
      </c>
      <c r="N505">
        <v>0</v>
      </c>
      <c r="O505" s="71">
        <v>21</v>
      </c>
      <c r="P505" s="71">
        <v>24</v>
      </c>
      <c r="Q505" s="71">
        <v>10</v>
      </c>
      <c r="R505" s="71">
        <v>260</v>
      </c>
      <c r="S505" s="71">
        <v>31</v>
      </c>
      <c r="T505" s="71">
        <v>23</v>
      </c>
      <c r="U505" s="71">
        <v>13</v>
      </c>
      <c r="V505" s="71">
        <v>31</v>
      </c>
      <c r="W505" s="71">
        <v>3</v>
      </c>
      <c r="X505" s="71">
        <v>21</v>
      </c>
      <c r="Y505" s="71">
        <v>279</v>
      </c>
      <c r="Z505" s="71">
        <v>251</v>
      </c>
      <c r="AA505" s="71">
        <v>69</v>
      </c>
      <c r="AB505" s="71">
        <v>23</v>
      </c>
      <c r="AC505">
        <v>30</v>
      </c>
      <c r="AD505">
        <v>11</v>
      </c>
      <c r="AE505">
        <v>9</v>
      </c>
      <c r="AF505">
        <v>0</v>
      </c>
      <c r="AG505" s="71">
        <v>0</v>
      </c>
      <c r="AH505" s="71">
        <v>0</v>
      </c>
      <c r="AI505" s="71">
        <v>0</v>
      </c>
      <c r="AJ505" s="71">
        <v>0</v>
      </c>
      <c r="AK505" s="71">
        <v>0</v>
      </c>
      <c r="AL505" s="71">
        <v>0</v>
      </c>
      <c r="AM505" s="71">
        <v>0</v>
      </c>
      <c r="AN505" s="71">
        <v>0</v>
      </c>
      <c r="AO505" s="71">
        <v>0</v>
      </c>
      <c r="AP505" s="71">
        <v>0</v>
      </c>
      <c r="AQ505" s="71">
        <v>0</v>
      </c>
      <c r="AR505" s="71">
        <v>0</v>
      </c>
      <c r="AS505" s="71">
        <v>0</v>
      </c>
      <c r="AT505" s="71">
        <v>0</v>
      </c>
      <c r="AU505" s="71">
        <v>0</v>
      </c>
      <c r="AV505" s="71">
        <v>0</v>
      </c>
      <c r="AW505" s="71">
        <v>0</v>
      </c>
      <c r="AX505" s="71">
        <v>0</v>
      </c>
      <c r="AY505" s="71">
        <v>0</v>
      </c>
      <c r="AZ505" s="71">
        <v>0</v>
      </c>
      <c r="BA505" s="71">
        <v>0</v>
      </c>
      <c r="BB505" s="71">
        <v>0</v>
      </c>
      <c r="BC505" s="71">
        <v>0</v>
      </c>
    </row>
    <row r="506" spans="1:55" x14ac:dyDescent="0.25">
      <c r="A506" t="s">
        <v>39</v>
      </c>
      <c r="B506" s="71" t="s">
        <v>41</v>
      </c>
      <c r="C506" s="71" t="s">
        <v>244</v>
      </c>
      <c r="D506" s="71" t="s">
        <v>243</v>
      </c>
      <c r="E506" s="24">
        <v>45444</v>
      </c>
      <c r="F506" s="71" t="s">
        <v>505</v>
      </c>
      <c r="G506" s="71">
        <v>281</v>
      </c>
      <c r="H506" s="71">
        <v>45</v>
      </c>
      <c r="I506" s="71">
        <v>26</v>
      </c>
      <c r="J506" s="71">
        <v>253</v>
      </c>
      <c r="K506" s="71">
        <v>101</v>
      </c>
      <c r="L506" s="71">
        <v>24</v>
      </c>
      <c r="M506" s="71">
        <v>7</v>
      </c>
      <c r="N506">
        <v>0</v>
      </c>
      <c r="O506" s="71">
        <v>43</v>
      </c>
      <c r="P506" s="71">
        <v>46</v>
      </c>
      <c r="Q506" s="71">
        <v>20</v>
      </c>
      <c r="R506" s="71">
        <v>264</v>
      </c>
      <c r="S506" s="71">
        <v>44</v>
      </c>
      <c r="T506" s="71">
        <v>47</v>
      </c>
      <c r="U506" s="71">
        <v>35</v>
      </c>
      <c r="V506" s="71">
        <v>62</v>
      </c>
      <c r="W506" s="71">
        <v>8</v>
      </c>
      <c r="X506" s="71">
        <v>31</v>
      </c>
      <c r="Y506" s="71">
        <v>281</v>
      </c>
      <c r="Z506" s="71">
        <v>253</v>
      </c>
      <c r="AA506" s="71">
        <v>72</v>
      </c>
      <c r="AB506" s="71">
        <v>41</v>
      </c>
      <c r="AC506">
        <v>29</v>
      </c>
      <c r="AD506">
        <v>22</v>
      </c>
      <c r="AE506">
        <v>9</v>
      </c>
      <c r="AF506">
        <v>0</v>
      </c>
      <c r="AG506" s="71">
        <v>0</v>
      </c>
      <c r="AH506" s="71">
        <v>0</v>
      </c>
      <c r="AI506" s="71">
        <v>0</v>
      </c>
      <c r="AJ506" s="71">
        <v>0</v>
      </c>
      <c r="AK506" s="71">
        <v>0</v>
      </c>
      <c r="AL506" s="71">
        <v>0</v>
      </c>
      <c r="AM506" s="71">
        <v>0</v>
      </c>
      <c r="AN506" s="71">
        <v>0</v>
      </c>
      <c r="AO506" s="71">
        <v>0</v>
      </c>
      <c r="AP506" s="71">
        <v>0</v>
      </c>
      <c r="AQ506" s="71">
        <v>0</v>
      </c>
      <c r="AR506" s="71">
        <v>0</v>
      </c>
      <c r="AS506" s="71">
        <v>0</v>
      </c>
      <c r="AT506" s="71">
        <v>0</v>
      </c>
      <c r="AU506" s="71">
        <v>0</v>
      </c>
      <c r="AV506" s="71">
        <v>0</v>
      </c>
      <c r="AW506" s="71">
        <v>0</v>
      </c>
      <c r="AX506" s="71">
        <v>0</v>
      </c>
      <c r="AY506" s="71">
        <v>0</v>
      </c>
      <c r="AZ506" s="71">
        <v>0</v>
      </c>
      <c r="BA506" s="71">
        <v>0</v>
      </c>
      <c r="BB506" s="71">
        <v>0</v>
      </c>
      <c r="BC506" s="71">
        <v>0</v>
      </c>
    </row>
    <row r="507" spans="1:55" x14ac:dyDescent="0.25">
      <c r="A507" t="s">
        <v>39</v>
      </c>
      <c r="B507" s="71" t="s">
        <v>41</v>
      </c>
      <c r="C507" s="71" t="s">
        <v>244</v>
      </c>
      <c r="D507" s="71" t="s">
        <v>243</v>
      </c>
      <c r="E507" s="24">
        <v>45474</v>
      </c>
      <c r="F507" s="71" t="s">
        <v>505</v>
      </c>
      <c r="G507" s="71">
        <v>283</v>
      </c>
      <c r="H507" s="71">
        <v>75</v>
      </c>
      <c r="I507" s="71">
        <v>44</v>
      </c>
      <c r="J507" s="71">
        <v>254</v>
      </c>
      <c r="K507" s="71">
        <v>100</v>
      </c>
      <c r="L507" s="71">
        <v>31</v>
      </c>
      <c r="M507" s="71">
        <v>8</v>
      </c>
      <c r="N507">
        <v>0</v>
      </c>
      <c r="O507" s="71">
        <v>78</v>
      </c>
      <c r="P507" s="71">
        <v>71</v>
      </c>
      <c r="Q507" s="71">
        <v>36</v>
      </c>
      <c r="R507" s="71">
        <v>269</v>
      </c>
      <c r="S507" s="71">
        <v>55</v>
      </c>
      <c r="T507" s="71">
        <v>86</v>
      </c>
      <c r="U507" s="71">
        <v>62</v>
      </c>
      <c r="V507" s="71">
        <v>87</v>
      </c>
      <c r="W507" s="71">
        <v>13</v>
      </c>
      <c r="X507" s="71">
        <v>53</v>
      </c>
      <c r="Y507" s="71">
        <v>283</v>
      </c>
      <c r="Z507" s="71">
        <v>254</v>
      </c>
      <c r="AA507" s="71">
        <v>74</v>
      </c>
      <c r="AB507" s="71">
        <v>48</v>
      </c>
      <c r="AC507">
        <v>28</v>
      </c>
      <c r="AD507">
        <v>21</v>
      </c>
      <c r="AE507">
        <v>9</v>
      </c>
      <c r="AF507">
        <v>0</v>
      </c>
      <c r="AG507" s="71">
        <v>0</v>
      </c>
      <c r="AH507" s="71">
        <v>0</v>
      </c>
      <c r="AI507" s="71">
        <v>0</v>
      </c>
      <c r="AJ507" s="71">
        <v>0</v>
      </c>
      <c r="AK507" s="71">
        <v>0</v>
      </c>
      <c r="AL507" s="71">
        <v>0</v>
      </c>
      <c r="AM507" s="71">
        <v>0</v>
      </c>
      <c r="AN507" s="71">
        <v>0</v>
      </c>
      <c r="AO507" s="71">
        <v>0</v>
      </c>
      <c r="AP507" s="71">
        <v>0</v>
      </c>
      <c r="AQ507" s="71">
        <v>0</v>
      </c>
      <c r="AR507" s="71">
        <v>0</v>
      </c>
      <c r="AS507" s="71">
        <v>0</v>
      </c>
      <c r="AT507" s="71">
        <v>0</v>
      </c>
      <c r="AU507" s="71">
        <v>0</v>
      </c>
      <c r="AV507" s="71">
        <v>0</v>
      </c>
      <c r="AW507" s="71">
        <v>0</v>
      </c>
      <c r="AX507" s="71">
        <v>0</v>
      </c>
      <c r="AY507" s="71">
        <v>0</v>
      </c>
      <c r="AZ507" s="71">
        <v>0</v>
      </c>
      <c r="BA507" s="71">
        <v>0</v>
      </c>
      <c r="BB507" s="71">
        <v>0</v>
      </c>
      <c r="BC507" s="71">
        <v>0</v>
      </c>
    </row>
    <row r="508" spans="1:55" x14ac:dyDescent="0.25">
      <c r="A508" t="s">
        <v>39</v>
      </c>
      <c r="B508" s="71" t="s">
        <v>41</v>
      </c>
      <c r="C508" s="71" t="s">
        <v>244</v>
      </c>
      <c r="D508" s="71" t="s">
        <v>243</v>
      </c>
      <c r="E508" s="24">
        <v>45505</v>
      </c>
      <c r="F508" s="71" t="s">
        <v>505</v>
      </c>
      <c r="G508" s="71">
        <v>285</v>
      </c>
      <c r="H508" s="71">
        <v>109</v>
      </c>
      <c r="I508" s="71">
        <v>64</v>
      </c>
      <c r="J508" s="71">
        <v>255</v>
      </c>
      <c r="K508" s="71">
        <v>100</v>
      </c>
      <c r="L508" s="71">
        <v>39</v>
      </c>
      <c r="M508" s="71">
        <v>8</v>
      </c>
      <c r="N508">
        <v>1</v>
      </c>
      <c r="O508" s="71">
        <v>108</v>
      </c>
      <c r="P508" s="71">
        <v>87</v>
      </c>
      <c r="Q508" s="71">
        <v>54</v>
      </c>
      <c r="R508" s="71">
        <v>272</v>
      </c>
      <c r="S508" s="71">
        <v>65</v>
      </c>
      <c r="T508" s="71">
        <v>123</v>
      </c>
      <c r="U508" s="71">
        <v>89</v>
      </c>
      <c r="V508" s="71">
        <v>114</v>
      </c>
      <c r="W508" s="71">
        <v>22</v>
      </c>
      <c r="X508" s="71">
        <v>69</v>
      </c>
      <c r="Y508" s="71">
        <v>285</v>
      </c>
      <c r="Z508" s="71">
        <v>255</v>
      </c>
      <c r="AA508" s="71">
        <v>80</v>
      </c>
      <c r="AB508" s="71">
        <v>56</v>
      </c>
      <c r="AC508">
        <v>28</v>
      </c>
      <c r="AD508">
        <v>21</v>
      </c>
      <c r="AE508">
        <v>8</v>
      </c>
      <c r="AF508">
        <v>0</v>
      </c>
      <c r="AG508" s="71">
        <v>0</v>
      </c>
      <c r="AH508" s="71">
        <v>0</v>
      </c>
      <c r="AI508" s="71">
        <v>0</v>
      </c>
      <c r="AJ508" s="71">
        <v>0</v>
      </c>
      <c r="AK508" s="71">
        <v>0</v>
      </c>
      <c r="AL508" s="71">
        <v>0</v>
      </c>
      <c r="AM508" s="71">
        <v>0</v>
      </c>
      <c r="AN508" s="71">
        <v>0</v>
      </c>
      <c r="AO508" s="71">
        <v>0</v>
      </c>
      <c r="AP508" s="71">
        <v>0</v>
      </c>
      <c r="AQ508" s="71">
        <v>0</v>
      </c>
      <c r="AR508" s="71">
        <v>0</v>
      </c>
      <c r="AS508" s="71">
        <v>0</v>
      </c>
      <c r="AT508" s="71">
        <v>0</v>
      </c>
      <c r="AU508" s="71">
        <v>0</v>
      </c>
      <c r="AV508" s="71">
        <v>0</v>
      </c>
      <c r="AW508" s="71">
        <v>0</v>
      </c>
      <c r="AX508" s="71">
        <v>0</v>
      </c>
      <c r="AY508" s="71">
        <v>0</v>
      </c>
      <c r="AZ508" s="71">
        <v>0</v>
      </c>
      <c r="BA508" s="71">
        <v>0</v>
      </c>
      <c r="BB508" s="71">
        <v>0</v>
      </c>
      <c r="BC508" s="71">
        <v>0</v>
      </c>
    </row>
    <row r="509" spans="1:55" x14ac:dyDescent="0.25">
      <c r="A509" t="s">
        <v>39</v>
      </c>
      <c r="B509" s="71" t="s">
        <v>41</v>
      </c>
      <c r="C509" s="71" t="s">
        <v>244</v>
      </c>
      <c r="D509" s="71" t="s">
        <v>243</v>
      </c>
      <c r="E509" s="24">
        <v>45536</v>
      </c>
      <c r="F509" s="71" t="s">
        <v>505</v>
      </c>
      <c r="G509" s="71">
        <v>287</v>
      </c>
      <c r="H509" s="71">
        <v>134</v>
      </c>
      <c r="I509" s="71">
        <v>82</v>
      </c>
      <c r="J509" s="71">
        <v>257</v>
      </c>
      <c r="K509" s="71">
        <v>92</v>
      </c>
      <c r="L509" s="71">
        <v>42</v>
      </c>
      <c r="M509" s="71">
        <v>16</v>
      </c>
      <c r="N509">
        <v>2</v>
      </c>
      <c r="O509" s="71">
        <v>138</v>
      </c>
      <c r="P509" s="71">
        <v>112</v>
      </c>
      <c r="Q509" s="71">
        <v>74</v>
      </c>
      <c r="R509" s="71">
        <v>274</v>
      </c>
      <c r="S509" s="71">
        <v>76</v>
      </c>
      <c r="T509" s="71">
        <v>153</v>
      </c>
      <c r="U509" s="71">
        <v>117</v>
      </c>
      <c r="V509" s="71">
        <v>142</v>
      </c>
      <c r="W509" s="71">
        <v>37</v>
      </c>
      <c r="X509" s="71">
        <v>76</v>
      </c>
      <c r="Y509" s="71">
        <v>287</v>
      </c>
      <c r="Z509" s="71">
        <v>257</v>
      </c>
      <c r="AA509" s="71">
        <v>80</v>
      </c>
      <c r="AB509" s="71">
        <v>58</v>
      </c>
      <c r="AC509">
        <v>28</v>
      </c>
      <c r="AD509">
        <v>22</v>
      </c>
      <c r="AE509">
        <v>8</v>
      </c>
      <c r="AF509">
        <v>0</v>
      </c>
      <c r="AG509" s="71">
        <v>0</v>
      </c>
      <c r="AH509" s="71">
        <v>0</v>
      </c>
      <c r="AI509" s="71">
        <v>0</v>
      </c>
      <c r="AJ509" s="71">
        <v>0</v>
      </c>
      <c r="AK509" s="71">
        <v>0</v>
      </c>
      <c r="AL509" s="71">
        <v>0</v>
      </c>
      <c r="AM509" s="71">
        <v>0</v>
      </c>
      <c r="AN509" s="71">
        <v>0</v>
      </c>
      <c r="AO509" s="71">
        <v>0</v>
      </c>
      <c r="AP509" s="71">
        <v>0</v>
      </c>
      <c r="AQ509" s="71">
        <v>0</v>
      </c>
      <c r="AR509" s="71">
        <v>0</v>
      </c>
      <c r="AS509" s="71">
        <v>0</v>
      </c>
      <c r="AT509" s="71">
        <v>0</v>
      </c>
      <c r="AU509" s="71">
        <v>0</v>
      </c>
      <c r="AV509" s="71">
        <v>0</v>
      </c>
      <c r="AW509" s="71">
        <v>0</v>
      </c>
      <c r="AX509" s="71">
        <v>0</v>
      </c>
      <c r="AY509" s="71">
        <v>0</v>
      </c>
      <c r="AZ509" s="71">
        <v>0</v>
      </c>
      <c r="BA509" s="71">
        <v>0</v>
      </c>
      <c r="BB509" s="71">
        <v>0</v>
      </c>
      <c r="BC509" s="71">
        <v>0</v>
      </c>
    </row>
    <row r="510" spans="1:55" x14ac:dyDescent="0.25">
      <c r="A510" t="s">
        <v>39</v>
      </c>
      <c r="B510" s="71" t="s">
        <v>41</v>
      </c>
      <c r="C510" s="71" t="s">
        <v>244</v>
      </c>
      <c r="D510" s="71" t="s">
        <v>243</v>
      </c>
      <c r="E510" s="24">
        <v>45566</v>
      </c>
      <c r="F510" s="71" t="s">
        <v>505</v>
      </c>
      <c r="G510" s="71">
        <v>288</v>
      </c>
      <c r="H510" s="71">
        <v>158</v>
      </c>
      <c r="I510" s="71">
        <v>96</v>
      </c>
      <c r="J510" s="71">
        <v>257</v>
      </c>
      <c r="K510" s="71">
        <v>92</v>
      </c>
      <c r="L510" s="71">
        <v>48</v>
      </c>
      <c r="M510" s="71">
        <v>16</v>
      </c>
      <c r="N510">
        <v>3</v>
      </c>
      <c r="O510" s="71">
        <v>160</v>
      </c>
      <c r="P510" s="71">
        <v>130</v>
      </c>
      <c r="Q510" s="71">
        <v>89</v>
      </c>
      <c r="R510" s="71">
        <v>277</v>
      </c>
      <c r="S510" s="71">
        <v>90</v>
      </c>
      <c r="T510" s="71">
        <v>179</v>
      </c>
      <c r="U510" s="71">
        <v>141</v>
      </c>
      <c r="V510" s="71">
        <v>163</v>
      </c>
      <c r="W510" s="71">
        <v>49</v>
      </c>
      <c r="X510" s="71">
        <v>83</v>
      </c>
      <c r="Y510" s="71">
        <v>288</v>
      </c>
      <c r="Z510" s="71">
        <v>257</v>
      </c>
      <c r="AA510" s="71">
        <v>81</v>
      </c>
      <c r="AB510" s="71">
        <v>61</v>
      </c>
      <c r="AC510">
        <v>29</v>
      </c>
      <c r="AD510">
        <v>23</v>
      </c>
      <c r="AE510">
        <v>7</v>
      </c>
      <c r="AF510">
        <v>0</v>
      </c>
      <c r="AG510" s="71">
        <v>0</v>
      </c>
      <c r="AH510" s="71">
        <v>0</v>
      </c>
      <c r="AI510" s="71">
        <v>0</v>
      </c>
      <c r="AJ510" s="71">
        <v>0</v>
      </c>
      <c r="AK510" s="71">
        <v>0</v>
      </c>
      <c r="AL510" s="71">
        <v>0</v>
      </c>
      <c r="AM510" s="71">
        <v>0</v>
      </c>
      <c r="AN510" s="71">
        <v>0</v>
      </c>
      <c r="AO510" s="71">
        <v>0</v>
      </c>
      <c r="AP510" s="71">
        <v>0</v>
      </c>
      <c r="AQ510" s="71">
        <v>0</v>
      </c>
      <c r="AR510" s="71">
        <v>0</v>
      </c>
      <c r="AS510" s="71">
        <v>0</v>
      </c>
      <c r="AT510" s="71">
        <v>0</v>
      </c>
      <c r="AU510" s="71">
        <v>0</v>
      </c>
      <c r="AV510" s="71">
        <v>0</v>
      </c>
      <c r="AW510" s="71">
        <v>0</v>
      </c>
      <c r="AX510" s="71">
        <v>0</v>
      </c>
      <c r="AY510" s="71">
        <v>0</v>
      </c>
      <c r="AZ510" s="71">
        <v>0</v>
      </c>
      <c r="BA510" s="71">
        <v>0</v>
      </c>
      <c r="BB510" s="71">
        <v>0</v>
      </c>
      <c r="BC510" s="71">
        <v>0</v>
      </c>
    </row>
    <row r="511" spans="1:55" x14ac:dyDescent="0.25">
      <c r="A511" t="s">
        <v>39</v>
      </c>
      <c r="B511" s="71" t="s">
        <v>41</v>
      </c>
      <c r="C511" s="71" t="s">
        <v>232</v>
      </c>
      <c r="D511" s="71" t="s">
        <v>231</v>
      </c>
      <c r="E511" s="24">
        <v>45413</v>
      </c>
      <c r="F511" s="71" t="s">
        <v>506</v>
      </c>
      <c r="G511" s="71">
        <v>665</v>
      </c>
      <c r="H511" s="71">
        <v>55</v>
      </c>
      <c r="I511" s="71">
        <v>29</v>
      </c>
      <c r="J511" s="71">
        <v>530</v>
      </c>
      <c r="K511" s="71">
        <v>251</v>
      </c>
      <c r="L511" s="71">
        <v>11</v>
      </c>
      <c r="M511" s="71">
        <v>35</v>
      </c>
      <c r="N511">
        <v>2</v>
      </c>
      <c r="O511" s="71">
        <v>77</v>
      </c>
      <c r="P511" s="71">
        <v>38</v>
      </c>
      <c r="Q511" s="71">
        <v>10</v>
      </c>
      <c r="R511" s="71">
        <v>640</v>
      </c>
      <c r="S511" s="71">
        <v>21</v>
      </c>
      <c r="T511" s="71">
        <v>73</v>
      </c>
      <c r="U511" s="71">
        <v>53</v>
      </c>
      <c r="V511" s="71">
        <v>51</v>
      </c>
      <c r="W511" s="71">
        <v>1</v>
      </c>
      <c r="X511" s="71">
        <v>70</v>
      </c>
      <c r="Y511" s="71">
        <v>664</v>
      </c>
      <c r="Z511" s="71">
        <v>529</v>
      </c>
      <c r="AA511" s="71">
        <v>294</v>
      </c>
      <c r="AB511" s="71">
        <v>124</v>
      </c>
      <c r="AC511">
        <v>52</v>
      </c>
      <c r="AD511">
        <v>16</v>
      </c>
      <c r="AE511">
        <v>31</v>
      </c>
      <c r="AF511">
        <v>0</v>
      </c>
      <c r="AG511" s="71">
        <v>0</v>
      </c>
      <c r="AH511" s="71">
        <v>0</v>
      </c>
      <c r="AI511" s="71">
        <v>0</v>
      </c>
      <c r="AJ511" s="71">
        <v>0</v>
      </c>
      <c r="AK511" s="71">
        <v>0</v>
      </c>
      <c r="AL511" s="71">
        <v>0</v>
      </c>
      <c r="AM511" s="71">
        <v>0</v>
      </c>
      <c r="AN511" s="71">
        <v>0</v>
      </c>
      <c r="AO511" s="71">
        <v>0</v>
      </c>
      <c r="AP511" s="71">
        <v>0</v>
      </c>
      <c r="AQ511" s="71">
        <v>0</v>
      </c>
      <c r="AR511" s="71">
        <v>0</v>
      </c>
      <c r="AS511" s="71">
        <v>0</v>
      </c>
      <c r="AT511" s="71">
        <v>0</v>
      </c>
      <c r="AU511" s="71">
        <v>0</v>
      </c>
      <c r="AV511" s="71">
        <v>0</v>
      </c>
      <c r="AW511" s="71">
        <v>0</v>
      </c>
      <c r="AX511" s="71">
        <v>0</v>
      </c>
      <c r="AY511" s="71">
        <v>0</v>
      </c>
      <c r="AZ511" s="71">
        <v>0</v>
      </c>
      <c r="BA511" s="71">
        <v>0</v>
      </c>
      <c r="BB511" s="71">
        <v>0</v>
      </c>
      <c r="BC511" s="71">
        <v>0</v>
      </c>
    </row>
    <row r="512" spans="1:55" x14ac:dyDescent="0.25">
      <c r="A512" t="s">
        <v>39</v>
      </c>
      <c r="B512" s="71" t="s">
        <v>41</v>
      </c>
      <c r="C512" s="71" t="s">
        <v>232</v>
      </c>
      <c r="D512" s="71" t="s">
        <v>231</v>
      </c>
      <c r="E512" s="24">
        <v>45444</v>
      </c>
      <c r="F512" s="71" t="s">
        <v>506</v>
      </c>
      <c r="G512" s="71">
        <v>673</v>
      </c>
      <c r="H512" s="71">
        <v>113</v>
      </c>
      <c r="I512" s="71">
        <v>63</v>
      </c>
      <c r="J512" s="71">
        <v>535</v>
      </c>
      <c r="K512" s="71">
        <v>253</v>
      </c>
      <c r="L512" s="71">
        <v>22</v>
      </c>
      <c r="M512" s="71">
        <v>35</v>
      </c>
      <c r="N512">
        <v>3</v>
      </c>
      <c r="O512" s="71">
        <v>162</v>
      </c>
      <c r="P512" s="71">
        <v>78</v>
      </c>
      <c r="Q512" s="71">
        <v>56</v>
      </c>
      <c r="R512" s="71">
        <v>650</v>
      </c>
      <c r="S512" s="71">
        <v>40</v>
      </c>
      <c r="T512" s="71">
        <v>153</v>
      </c>
      <c r="U512" s="71">
        <v>118</v>
      </c>
      <c r="V512" s="71">
        <v>122</v>
      </c>
      <c r="W512" s="71">
        <v>13</v>
      </c>
      <c r="X512" s="71">
        <v>123</v>
      </c>
      <c r="Y512" s="71">
        <v>672</v>
      </c>
      <c r="Z512" s="71">
        <v>534</v>
      </c>
      <c r="AA512" s="71">
        <v>298</v>
      </c>
      <c r="AB512" s="71">
        <v>215</v>
      </c>
      <c r="AC512">
        <v>53</v>
      </c>
      <c r="AD512">
        <v>31</v>
      </c>
      <c r="AE512">
        <v>29</v>
      </c>
      <c r="AF512">
        <v>0</v>
      </c>
      <c r="AG512" s="71">
        <v>0</v>
      </c>
      <c r="AH512" s="71">
        <v>0</v>
      </c>
      <c r="AI512" s="71">
        <v>0</v>
      </c>
      <c r="AJ512" s="71">
        <v>0</v>
      </c>
      <c r="AK512" s="71">
        <v>0</v>
      </c>
      <c r="AL512" s="71">
        <v>0</v>
      </c>
      <c r="AM512" s="71">
        <v>0</v>
      </c>
      <c r="AN512" s="71">
        <v>0</v>
      </c>
      <c r="AO512" s="71">
        <v>0</v>
      </c>
      <c r="AP512" s="71">
        <v>0</v>
      </c>
      <c r="AQ512" s="71">
        <v>0</v>
      </c>
      <c r="AR512" s="71">
        <v>0</v>
      </c>
      <c r="AS512" s="71">
        <v>0</v>
      </c>
      <c r="AT512" s="71">
        <v>0</v>
      </c>
      <c r="AU512" s="71">
        <v>0</v>
      </c>
      <c r="AV512" s="71">
        <v>0</v>
      </c>
      <c r="AW512" s="71">
        <v>0</v>
      </c>
      <c r="AX512" s="71">
        <v>0</v>
      </c>
      <c r="AY512" s="71">
        <v>0</v>
      </c>
      <c r="AZ512" s="71">
        <v>0</v>
      </c>
      <c r="BA512" s="71">
        <v>0</v>
      </c>
      <c r="BB512" s="71">
        <v>0</v>
      </c>
      <c r="BC512" s="71">
        <v>0</v>
      </c>
    </row>
    <row r="513" spans="1:55" x14ac:dyDescent="0.25">
      <c r="A513" t="s">
        <v>39</v>
      </c>
      <c r="B513" s="71" t="s">
        <v>41</v>
      </c>
      <c r="C513" s="71" t="s">
        <v>232</v>
      </c>
      <c r="D513" s="71" t="s">
        <v>231</v>
      </c>
      <c r="E513" s="24">
        <v>45474</v>
      </c>
      <c r="F513" s="71" t="s">
        <v>506</v>
      </c>
      <c r="G513" s="71">
        <v>676</v>
      </c>
      <c r="H513" s="71">
        <v>175</v>
      </c>
      <c r="I513" s="71">
        <v>103</v>
      </c>
      <c r="J513" s="71">
        <v>537</v>
      </c>
      <c r="K513" s="71">
        <v>252</v>
      </c>
      <c r="L513" s="71">
        <v>39</v>
      </c>
      <c r="M513" s="71">
        <v>35</v>
      </c>
      <c r="N513">
        <v>6</v>
      </c>
      <c r="O513" s="71">
        <v>244</v>
      </c>
      <c r="P513" s="71">
        <v>124</v>
      </c>
      <c r="Q513" s="71">
        <v>116</v>
      </c>
      <c r="R513" s="71">
        <v>657</v>
      </c>
      <c r="S513" s="71">
        <v>71</v>
      </c>
      <c r="T513" s="71">
        <v>237</v>
      </c>
      <c r="U513" s="71">
        <v>187</v>
      </c>
      <c r="V513" s="71">
        <v>192</v>
      </c>
      <c r="W513" s="71">
        <v>27</v>
      </c>
      <c r="X513" s="71">
        <v>165</v>
      </c>
      <c r="Y513" s="71">
        <v>675</v>
      </c>
      <c r="Z513" s="71">
        <v>536</v>
      </c>
      <c r="AA513" s="71">
        <v>295</v>
      </c>
      <c r="AB513" s="71">
        <v>243</v>
      </c>
      <c r="AC513">
        <v>56</v>
      </c>
      <c r="AD513">
        <v>37</v>
      </c>
      <c r="AE513">
        <v>29</v>
      </c>
      <c r="AF513">
        <v>0</v>
      </c>
      <c r="AG513" s="71">
        <v>0</v>
      </c>
      <c r="AH513" s="71">
        <v>0</v>
      </c>
      <c r="AI513" s="71">
        <v>0</v>
      </c>
      <c r="AJ513" s="71">
        <v>0</v>
      </c>
      <c r="AK513" s="71">
        <v>0</v>
      </c>
      <c r="AL513" s="71">
        <v>0</v>
      </c>
      <c r="AM513" s="71">
        <v>0</v>
      </c>
      <c r="AN513" s="71">
        <v>0</v>
      </c>
      <c r="AO513" s="71">
        <v>0</v>
      </c>
      <c r="AP513" s="71">
        <v>0</v>
      </c>
      <c r="AQ513" s="71">
        <v>0</v>
      </c>
      <c r="AR513" s="71">
        <v>0</v>
      </c>
      <c r="AS513" s="71">
        <v>0</v>
      </c>
      <c r="AT513" s="71">
        <v>0</v>
      </c>
      <c r="AU513" s="71">
        <v>0</v>
      </c>
      <c r="AV513" s="71">
        <v>0</v>
      </c>
      <c r="AW513" s="71">
        <v>0</v>
      </c>
      <c r="AX513" s="71">
        <v>0</v>
      </c>
      <c r="AY513" s="71">
        <v>0</v>
      </c>
      <c r="AZ513" s="71">
        <v>0</v>
      </c>
      <c r="BA513" s="71">
        <v>0</v>
      </c>
      <c r="BB513" s="71">
        <v>0</v>
      </c>
      <c r="BC513" s="71">
        <v>0</v>
      </c>
    </row>
    <row r="514" spans="1:55" x14ac:dyDescent="0.25">
      <c r="A514" t="s">
        <v>39</v>
      </c>
      <c r="B514" s="71" t="s">
        <v>41</v>
      </c>
      <c r="C514" s="71" t="s">
        <v>232</v>
      </c>
      <c r="D514" s="71" t="s">
        <v>231</v>
      </c>
      <c r="E514" s="24">
        <v>45505</v>
      </c>
      <c r="F514" s="71" t="s">
        <v>506</v>
      </c>
      <c r="G514" s="71">
        <v>686</v>
      </c>
      <c r="H514" s="71">
        <v>229</v>
      </c>
      <c r="I514" s="71">
        <v>139</v>
      </c>
      <c r="J514" s="71">
        <v>547</v>
      </c>
      <c r="K514" s="71">
        <v>256</v>
      </c>
      <c r="L514" s="71">
        <v>63</v>
      </c>
      <c r="M514" s="71">
        <v>36</v>
      </c>
      <c r="N514">
        <v>9</v>
      </c>
      <c r="O514" s="71">
        <v>310</v>
      </c>
      <c r="P514" s="71">
        <v>178</v>
      </c>
      <c r="Q514" s="71">
        <v>147</v>
      </c>
      <c r="R514" s="71">
        <v>670</v>
      </c>
      <c r="S514" s="71">
        <v>106</v>
      </c>
      <c r="T514" s="71">
        <v>306</v>
      </c>
      <c r="U514" s="71">
        <v>250</v>
      </c>
      <c r="V514" s="71">
        <v>253</v>
      </c>
      <c r="W514" s="71">
        <v>43</v>
      </c>
      <c r="X514" s="71">
        <v>242</v>
      </c>
      <c r="Y514" s="71">
        <v>685</v>
      </c>
      <c r="Z514" s="71">
        <v>546</v>
      </c>
      <c r="AA514" s="71">
        <v>301</v>
      </c>
      <c r="AB514" s="71">
        <v>254</v>
      </c>
      <c r="AC514">
        <v>57</v>
      </c>
      <c r="AD514">
        <v>38</v>
      </c>
      <c r="AE514">
        <v>29</v>
      </c>
      <c r="AF514">
        <v>1</v>
      </c>
      <c r="AG514" s="71">
        <v>0</v>
      </c>
      <c r="AH514" s="71">
        <v>1</v>
      </c>
      <c r="AI514" s="71">
        <v>1</v>
      </c>
      <c r="AJ514" s="71">
        <v>1</v>
      </c>
      <c r="AK514" s="71">
        <v>0</v>
      </c>
      <c r="AL514" s="71">
        <v>1</v>
      </c>
      <c r="AM514" s="71">
        <v>0</v>
      </c>
      <c r="AN514" s="71">
        <v>0</v>
      </c>
      <c r="AO514" s="71">
        <v>1</v>
      </c>
      <c r="AP514" s="71">
        <v>1</v>
      </c>
      <c r="AQ514" s="71">
        <v>1</v>
      </c>
      <c r="AR514" s="71">
        <v>1</v>
      </c>
      <c r="AS514" s="71">
        <v>1</v>
      </c>
      <c r="AT514" s="71">
        <v>0</v>
      </c>
      <c r="AU514" s="71">
        <v>1</v>
      </c>
      <c r="AV514" s="71">
        <v>1</v>
      </c>
      <c r="AW514" s="71">
        <v>1</v>
      </c>
      <c r="AX514" s="71">
        <v>1</v>
      </c>
      <c r="AY514" s="71">
        <v>1</v>
      </c>
      <c r="AZ514" s="71">
        <v>1</v>
      </c>
      <c r="BA514" s="71">
        <v>0</v>
      </c>
      <c r="BB514" s="71">
        <v>1</v>
      </c>
      <c r="BC514" s="71">
        <v>1</v>
      </c>
    </row>
    <row r="515" spans="1:55" x14ac:dyDescent="0.25">
      <c r="A515" t="s">
        <v>39</v>
      </c>
      <c r="B515" s="71" t="s">
        <v>41</v>
      </c>
      <c r="C515" s="71" t="s">
        <v>232</v>
      </c>
      <c r="D515" s="71" t="s">
        <v>231</v>
      </c>
      <c r="E515" s="24">
        <v>45536</v>
      </c>
      <c r="F515" s="71" t="s">
        <v>506</v>
      </c>
      <c r="G515" s="71">
        <v>690</v>
      </c>
      <c r="H515" s="71">
        <v>308</v>
      </c>
      <c r="I515" s="71">
        <v>182</v>
      </c>
      <c r="J515" s="71">
        <v>551</v>
      </c>
      <c r="K515" s="71">
        <v>257</v>
      </c>
      <c r="L515" s="71">
        <v>92</v>
      </c>
      <c r="M515" s="71">
        <v>37</v>
      </c>
      <c r="N515">
        <v>11</v>
      </c>
      <c r="O515" s="71">
        <v>399</v>
      </c>
      <c r="P515" s="71">
        <v>238</v>
      </c>
      <c r="Q515" s="71">
        <v>230</v>
      </c>
      <c r="R515" s="71">
        <v>679</v>
      </c>
      <c r="S515" s="71">
        <v>157</v>
      </c>
      <c r="T515" s="71">
        <v>398</v>
      </c>
      <c r="U515" s="71">
        <v>343</v>
      </c>
      <c r="V515" s="71">
        <v>324</v>
      </c>
      <c r="W515" s="71">
        <v>86</v>
      </c>
      <c r="X515" s="71">
        <v>306</v>
      </c>
      <c r="Y515" s="71">
        <v>689</v>
      </c>
      <c r="Z515" s="71">
        <v>550</v>
      </c>
      <c r="AA515" s="71">
        <v>305</v>
      </c>
      <c r="AB515" s="71">
        <v>258</v>
      </c>
      <c r="AC515">
        <v>56</v>
      </c>
      <c r="AD515">
        <v>38</v>
      </c>
      <c r="AE515">
        <v>30</v>
      </c>
      <c r="AF515">
        <v>6</v>
      </c>
      <c r="AG515" s="71">
        <v>0</v>
      </c>
      <c r="AH515" s="71">
        <v>4</v>
      </c>
      <c r="AI515" s="71">
        <v>6</v>
      </c>
      <c r="AJ515" s="71">
        <v>6</v>
      </c>
      <c r="AK515" s="71">
        <v>0</v>
      </c>
      <c r="AL515" s="71">
        <v>6</v>
      </c>
      <c r="AM515" s="71">
        <v>0</v>
      </c>
      <c r="AN515" s="71">
        <v>0</v>
      </c>
      <c r="AO515" s="71">
        <v>6</v>
      </c>
      <c r="AP515" s="71">
        <v>6</v>
      </c>
      <c r="AQ515" s="71">
        <v>6</v>
      </c>
      <c r="AR515" s="71">
        <v>6</v>
      </c>
      <c r="AS515" s="71">
        <v>6</v>
      </c>
      <c r="AT515" s="71">
        <v>4</v>
      </c>
      <c r="AU515" s="71">
        <v>6</v>
      </c>
      <c r="AV515" s="71">
        <v>6</v>
      </c>
      <c r="AW515" s="71">
        <v>5</v>
      </c>
      <c r="AX515" s="71">
        <v>6</v>
      </c>
      <c r="AY515" s="71">
        <v>5</v>
      </c>
      <c r="AZ515" s="71">
        <v>6</v>
      </c>
      <c r="BA515" s="71">
        <v>2</v>
      </c>
      <c r="BB515" s="71">
        <v>6</v>
      </c>
      <c r="BC515" s="71">
        <v>6</v>
      </c>
    </row>
    <row r="516" spans="1:55" x14ac:dyDescent="0.25">
      <c r="A516" t="s">
        <v>39</v>
      </c>
      <c r="B516" s="71" t="s">
        <v>41</v>
      </c>
      <c r="C516" s="71" t="s">
        <v>232</v>
      </c>
      <c r="D516" s="71" t="s">
        <v>231</v>
      </c>
      <c r="E516" s="24">
        <v>45566</v>
      </c>
      <c r="F516" s="71" t="s">
        <v>506</v>
      </c>
      <c r="G516" s="71">
        <v>697</v>
      </c>
      <c r="H516" s="71">
        <v>369</v>
      </c>
      <c r="I516" s="71">
        <v>216</v>
      </c>
      <c r="J516" s="71">
        <v>558</v>
      </c>
      <c r="K516" s="71">
        <v>256</v>
      </c>
      <c r="L516" s="71">
        <v>113</v>
      </c>
      <c r="M516" s="71">
        <v>39</v>
      </c>
      <c r="N516">
        <v>13</v>
      </c>
      <c r="O516" s="71">
        <v>466</v>
      </c>
      <c r="P516" s="71">
        <v>313</v>
      </c>
      <c r="Q516" s="71">
        <v>296</v>
      </c>
      <c r="R516" s="71">
        <v>689</v>
      </c>
      <c r="S516" s="71">
        <v>220</v>
      </c>
      <c r="T516" s="71">
        <v>470</v>
      </c>
      <c r="U516" s="71">
        <v>413</v>
      </c>
      <c r="V516" s="71">
        <v>388</v>
      </c>
      <c r="W516" s="71">
        <v>153</v>
      </c>
      <c r="X516" s="71">
        <v>344</v>
      </c>
      <c r="Y516" s="71">
        <v>697</v>
      </c>
      <c r="Z516" s="71">
        <v>558</v>
      </c>
      <c r="AA516" s="71">
        <v>310</v>
      </c>
      <c r="AB516" s="71">
        <v>268</v>
      </c>
      <c r="AC516">
        <v>57</v>
      </c>
      <c r="AD516">
        <v>40</v>
      </c>
      <c r="AE516">
        <v>29</v>
      </c>
      <c r="AF516">
        <v>12</v>
      </c>
      <c r="AG516" s="71">
        <v>0</v>
      </c>
      <c r="AH516" s="71">
        <v>10</v>
      </c>
      <c r="AI516" s="71">
        <v>12</v>
      </c>
      <c r="AJ516" s="71">
        <v>10</v>
      </c>
      <c r="AK516" s="71">
        <v>2</v>
      </c>
      <c r="AL516" s="71">
        <v>9</v>
      </c>
      <c r="AM516" s="71">
        <v>3</v>
      </c>
      <c r="AN516" s="71">
        <v>0</v>
      </c>
      <c r="AO516" s="71">
        <v>6</v>
      </c>
      <c r="AP516" s="71">
        <v>12</v>
      </c>
      <c r="AQ516" s="71">
        <v>12</v>
      </c>
      <c r="AR516" s="71">
        <v>11</v>
      </c>
      <c r="AS516" s="71">
        <v>12</v>
      </c>
      <c r="AT516" s="71">
        <v>6</v>
      </c>
      <c r="AU516" s="71">
        <v>12</v>
      </c>
      <c r="AV516" s="71">
        <v>11</v>
      </c>
      <c r="AW516" s="71">
        <v>12</v>
      </c>
      <c r="AX516" s="71">
        <v>12</v>
      </c>
      <c r="AY516" s="71">
        <v>11</v>
      </c>
      <c r="AZ516" s="71">
        <v>12</v>
      </c>
      <c r="BA516" s="71">
        <v>7</v>
      </c>
      <c r="BB516" s="71">
        <v>11</v>
      </c>
      <c r="BC516" s="71">
        <v>12</v>
      </c>
    </row>
    <row r="517" spans="1:55" x14ac:dyDescent="0.25">
      <c r="A517" t="s">
        <v>39</v>
      </c>
      <c r="B517" s="71" t="s">
        <v>41</v>
      </c>
      <c r="C517" s="71" t="s">
        <v>224</v>
      </c>
      <c r="D517" s="71" t="s">
        <v>223</v>
      </c>
      <c r="E517" s="24">
        <v>45413</v>
      </c>
      <c r="F517" s="71" t="s">
        <v>507</v>
      </c>
      <c r="G517" s="71">
        <v>375</v>
      </c>
      <c r="H517" s="71">
        <v>39</v>
      </c>
      <c r="I517" s="71">
        <v>22</v>
      </c>
      <c r="J517" s="71">
        <v>320</v>
      </c>
      <c r="K517" s="71">
        <v>178</v>
      </c>
      <c r="L517" s="71">
        <v>15</v>
      </c>
      <c r="M517" s="71">
        <v>25</v>
      </c>
      <c r="N517">
        <v>1</v>
      </c>
      <c r="O517" s="71">
        <v>40</v>
      </c>
      <c r="P517" s="71">
        <v>15</v>
      </c>
      <c r="Q517" s="71">
        <v>11</v>
      </c>
      <c r="R517" s="71">
        <v>338</v>
      </c>
      <c r="S517" s="71">
        <v>44</v>
      </c>
      <c r="T517" s="71">
        <v>46</v>
      </c>
      <c r="U517" s="71">
        <v>32</v>
      </c>
      <c r="V517" s="71">
        <v>47</v>
      </c>
      <c r="W517" s="71">
        <v>1</v>
      </c>
      <c r="X517" s="71">
        <v>20</v>
      </c>
      <c r="Y517" s="71">
        <v>375</v>
      </c>
      <c r="Z517" s="71">
        <v>320</v>
      </c>
      <c r="AA517" s="71">
        <v>126</v>
      </c>
      <c r="AB517" s="71">
        <v>59</v>
      </c>
      <c r="AC517">
        <v>45</v>
      </c>
      <c r="AD517">
        <v>14</v>
      </c>
      <c r="AE517">
        <v>27</v>
      </c>
      <c r="AF517">
        <v>0</v>
      </c>
      <c r="AG517" s="71">
        <v>0</v>
      </c>
      <c r="AH517" s="71">
        <v>0</v>
      </c>
      <c r="AI517" s="71">
        <v>0</v>
      </c>
      <c r="AJ517" s="71">
        <v>0</v>
      </c>
      <c r="AK517" s="71">
        <v>0</v>
      </c>
      <c r="AL517" s="71">
        <v>0</v>
      </c>
      <c r="AM517" s="71">
        <v>0</v>
      </c>
      <c r="AN517" s="71">
        <v>0</v>
      </c>
      <c r="AO517" s="71">
        <v>0</v>
      </c>
      <c r="AP517" s="71">
        <v>0</v>
      </c>
      <c r="AQ517" s="71">
        <v>0</v>
      </c>
      <c r="AR517" s="71">
        <v>0</v>
      </c>
      <c r="AS517" s="71">
        <v>0</v>
      </c>
      <c r="AT517" s="71">
        <v>0</v>
      </c>
      <c r="AU517" s="71">
        <v>0</v>
      </c>
      <c r="AV517" s="71">
        <v>0</v>
      </c>
      <c r="AW517" s="71">
        <v>0</v>
      </c>
      <c r="AX517" s="71">
        <v>0</v>
      </c>
      <c r="AY517" s="71">
        <v>0</v>
      </c>
      <c r="AZ517" s="71">
        <v>0</v>
      </c>
      <c r="BA517" s="71">
        <v>0</v>
      </c>
      <c r="BB517" s="71">
        <v>0</v>
      </c>
      <c r="BC517" s="71">
        <v>0</v>
      </c>
    </row>
    <row r="518" spans="1:55" x14ac:dyDescent="0.25">
      <c r="A518" t="s">
        <v>39</v>
      </c>
      <c r="B518" s="71" t="s">
        <v>41</v>
      </c>
      <c r="C518" s="71" t="s">
        <v>224</v>
      </c>
      <c r="D518" s="71" t="s">
        <v>223</v>
      </c>
      <c r="E518" s="24">
        <v>45444</v>
      </c>
      <c r="F518" s="71" t="s">
        <v>507</v>
      </c>
      <c r="G518" s="71">
        <v>386</v>
      </c>
      <c r="H518" s="71">
        <v>84</v>
      </c>
      <c r="I518" s="71">
        <v>51</v>
      </c>
      <c r="J518" s="71">
        <v>329</v>
      </c>
      <c r="K518" s="71">
        <v>179</v>
      </c>
      <c r="L518" s="71">
        <v>44</v>
      </c>
      <c r="M518" s="71">
        <v>25</v>
      </c>
      <c r="N518">
        <v>3</v>
      </c>
      <c r="O518" s="71">
        <v>96</v>
      </c>
      <c r="P518" s="71">
        <v>46</v>
      </c>
      <c r="Q518" s="71">
        <v>16</v>
      </c>
      <c r="R518" s="71">
        <v>370</v>
      </c>
      <c r="S518" s="71">
        <v>124</v>
      </c>
      <c r="T518" s="71">
        <v>108</v>
      </c>
      <c r="U518" s="71">
        <v>76</v>
      </c>
      <c r="V518" s="71">
        <v>140</v>
      </c>
      <c r="W518" s="71">
        <v>2</v>
      </c>
      <c r="X518" s="71">
        <v>37</v>
      </c>
      <c r="Y518" s="71">
        <v>386</v>
      </c>
      <c r="Z518" s="71">
        <v>329</v>
      </c>
      <c r="AA518" s="71">
        <v>134</v>
      </c>
      <c r="AB518" s="71">
        <v>91</v>
      </c>
      <c r="AC518">
        <v>46</v>
      </c>
      <c r="AD518">
        <v>30</v>
      </c>
      <c r="AE518">
        <v>29</v>
      </c>
      <c r="AF518">
        <v>0</v>
      </c>
      <c r="AG518" s="71">
        <v>0</v>
      </c>
      <c r="AH518" s="71">
        <v>0</v>
      </c>
      <c r="AI518" s="71">
        <v>0</v>
      </c>
      <c r="AJ518" s="71">
        <v>0</v>
      </c>
      <c r="AK518" s="71">
        <v>0</v>
      </c>
      <c r="AL518" s="71">
        <v>0</v>
      </c>
      <c r="AM518" s="71">
        <v>0</v>
      </c>
      <c r="AN518" s="71">
        <v>0</v>
      </c>
      <c r="AO518" s="71">
        <v>0</v>
      </c>
      <c r="AP518" s="71">
        <v>0</v>
      </c>
      <c r="AQ518" s="71">
        <v>0</v>
      </c>
      <c r="AR518" s="71">
        <v>0</v>
      </c>
      <c r="AS518" s="71">
        <v>0</v>
      </c>
      <c r="AT518" s="71">
        <v>0</v>
      </c>
      <c r="AU518" s="71">
        <v>0</v>
      </c>
      <c r="AV518" s="71">
        <v>0</v>
      </c>
      <c r="AW518" s="71">
        <v>0</v>
      </c>
      <c r="AX518" s="71">
        <v>0</v>
      </c>
      <c r="AY518" s="71">
        <v>0</v>
      </c>
      <c r="AZ518" s="71">
        <v>0</v>
      </c>
      <c r="BA518" s="71">
        <v>0</v>
      </c>
      <c r="BB518" s="71">
        <v>0</v>
      </c>
      <c r="BC518" s="71">
        <v>0</v>
      </c>
    </row>
    <row r="519" spans="1:55" x14ac:dyDescent="0.25">
      <c r="A519" t="s">
        <v>39</v>
      </c>
      <c r="B519" s="71" t="s">
        <v>41</v>
      </c>
      <c r="C519" s="71" t="s">
        <v>224</v>
      </c>
      <c r="D519" s="71" t="s">
        <v>223</v>
      </c>
      <c r="E519" s="24">
        <v>45474</v>
      </c>
      <c r="F519" s="71" t="s">
        <v>507</v>
      </c>
      <c r="G519" s="71">
        <v>400</v>
      </c>
      <c r="H519" s="71">
        <v>154</v>
      </c>
      <c r="I519" s="71">
        <v>98</v>
      </c>
      <c r="J519" s="71">
        <v>343</v>
      </c>
      <c r="K519" s="71">
        <v>187</v>
      </c>
      <c r="L519" s="71">
        <v>98</v>
      </c>
      <c r="M519" s="71">
        <v>26</v>
      </c>
      <c r="N519">
        <v>5</v>
      </c>
      <c r="O519" s="71">
        <v>160</v>
      </c>
      <c r="P519" s="71">
        <v>91</v>
      </c>
      <c r="Q519" s="71">
        <v>32</v>
      </c>
      <c r="R519" s="71">
        <v>387</v>
      </c>
      <c r="S519" s="71">
        <v>197</v>
      </c>
      <c r="T519" s="71">
        <v>186</v>
      </c>
      <c r="U519" s="71">
        <v>128</v>
      </c>
      <c r="V519" s="71">
        <v>237</v>
      </c>
      <c r="W519" s="71">
        <v>10</v>
      </c>
      <c r="X519" s="71">
        <v>64</v>
      </c>
      <c r="Y519" s="71">
        <v>400</v>
      </c>
      <c r="Z519" s="71">
        <v>343</v>
      </c>
      <c r="AA519" s="71">
        <v>144</v>
      </c>
      <c r="AB519" s="71">
        <v>109</v>
      </c>
      <c r="AC519">
        <v>46</v>
      </c>
      <c r="AD519">
        <v>32</v>
      </c>
      <c r="AE519">
        <v>29</v>
      </c>
      <c r="AF519">
        <v>0</v>
      </c>
      <c r="AG519" s="71">
        <v>0</v>
      </c>
      <c r="AH519" s="71">
        <v>0</v>
      </c>
      <c r="AI519" s="71">
        <v>0</v>
      </c>
      <c r="AJ519" s="71">
        <v>0</v>
      </c>
      <c r="AK519" s="71">
        <v>0</v>
      </c>
      <c r="AL519" s="71">
        <v>0</v>
      </c>
      <c r="AM519" s="71">
        <v>0</v>
      </c>
      <c r="AN519" s="71">
        <v>0</v>
      </c>
      <c r="AO519" s="71">
        <v>0</v>
      </c>
      <c r="AP519" s="71">
        <v>0</v>
      </c>
      <c r="AQ519" s="71">
        <v>0</v>
      </c>
      <c r="AR519" s="71">
        <v>0</v>
      </c>
      <c r="AS519" s="71">
        <v>0</v>
      </c>
      <c r="AT519" s="71">
        <v>0</v>
      </c>
      <c r="AU519" s="71">
        <v>0</v>
      </c>
      <c r="AV519" s="71">
        <v>0</v>
      </c>
      <c r="AW519" s="71">
        <v>0</v>
      </c>
      <c r="AX519" s="71">
        <v>0</v>
      </c>
      <c r="AY519" s="71">
        <v>0</v>
      </c>
      <c r="AZ519" s="71">
        <v>0</v>
      </c>
      <c r="BA519" s="71">
        <v>0</v>
      </c>
      <c r="BB519" s="71">
        <v>0</v>
      </c>
      <c r="BC519" s="71">
        <v>0</v>
      </c>
    </row>
    <row r="520" spans="1:55" x14ac:dyDescent="0.25">
      <c r="A520" t="s">
        <v>39</v>
      </c>
      <c r="B520" s="71" t="s">
        <v>41</v>
      </c>
      <c r="C520" s="71" t="s">
        <v>224</v>
      </c>
      <c r="D520" s="71" t="s">
        <v>223</v>
      </c>
      <c r="E520" s="24">
        <v>45505</v>
      </c>
      <c r="F520" s="71" t="s">
        <v>507</v>
      </c>
      <c r="G520" s="71">
        <v>417</v>
      </c>
      <c r="H520" s="71">
        <v>221</v>
      </c>
      <c r="I520" s="71">
        <v>147</v>
      </c>
      <c r="J520" s="71">
        <v>355</v>
      </c>
      <c r="K520" s="71">
        <v>191</v>
      </c>
      <c r="L520" s="71">
        <v>111</v>
      </c>
      <c r="M520" s="71">
        <v>28</v>
      </c>
      <c r="N520">
        <v>6</v>
      </c>
      <c r="O520" s="71">
        <v>239</v>
      </c>
      <c r="P520" s="71">
        <v>153</v>
      </c>
      <c r="Q520" s="71">
        <v>59</v>
      </c>
      <c r="R520" s="71">
        <v>407</v>
      </c>
      <c r="S520" s="71">
        <v>239</v>
      </c>
      <c r="T520" s="71">
        <v>263</v>
      </c>
      <c r="U520" s="71">
        <v>205</v>
      </c>
      <c r="V520" s="71">
        <v>288</v>
      </c>
      <c r="W520" s="71">
        <v>25</v>
      </c>
      <c r="X520" s="71">
        <v>103</v>
      </c>
      <c r="Y520" s="71">
        <v>417</v>
      </c>
      <c r="Z520" s="71">
        <v>355</v>
      </c>
      <c r="AA520" s="71">
        <v>162</v>
      </c>
      <c r="AB520" s="71">
        <v>121</v>
      </c>
      <c r="AC520">
        <v>49</v>
      </c>
      <c r="AD520">
        <v>33</v>
      </c>
      <c r="AE520">
        <v>29</v>
      </c>
      <c r="AF520">
        <v>0</v>
      </c>
      <c r="AG520" s="71">
        <v>0</v>
      </c>
      <c r="AH520" s="71">
        <v>0</v>
      </c>
      <c r="AI520" s="71">
        <v>0</v>
      </c>
      <c r="AJ520" s="71">
        <v>0</v>
      </c>
      <c r="AK520" s="71">
        <v>0</v>
      </c>
      <c r="AL520" s="71">
        <v>0</v>
      </c>
      <c r="AM520" s="71">
        <v>0</v>
      </c>
      <c r="AN520" s="71">
        <v>0</v>
      </c>
      <c r="AO520" s="71">
        <v>0</v>
      </c>
      <c r="AP520" s="71">
        <v>0</v>
      </c>
      <c r="AQ520" s="71">
        <v>0</v>
      </c>
      <c r="AR520" s="71">
        <v>0</v>
      </c>
      <c r="AS520" s="71">
        <v>0</v>
      </c>
      <c r="AT520" s="71">
        <v>0</v>
      </c>
      <c r="AU520" s="71">
        <v>0</v>
      </c>
      <c r="AV520" s="71">
        <v>0</v>
      </c>
      <c r="AW520" s="71">
        <v>0</v>
      </c>
      <c r="AX520" s="71">
        <v>0</v>
      </c>
      <c r="AY520" s="71">
        <v>0</v>
      </c>
      <c r="AZ520" s="71">
        <v>0</v>
      </c>
      <c r="BA520" s="71">
        <v>0</v>
      </c>
      <c r="BB520" s="71">
        <v>0</v>
      </c>
      <c r="BC520" s="71">
        <v>0</v>
      </c>
    </row>
    <row r="521" spans="1:55" x14ac:dyDescent="0.25">
      <c r="A521" t="s">
        <v>39</v>
      </c>
      <c r="B521" s="71" t="s">
        <v>41</v>
      </c>
      <c r="C521" s="71" t="s">
        <v>224</v>
      </c>
      <c r="D521" s="71" t="s">
        <v>223</v>
      </c>
      <c r="E521" s="24">
        <v>45536</v>
      </c>
      <c r="F521" s="71" t="s">
        <v>507</v>
      </c>
      <c r="G521" s="71">
        <v>425</v>
      </c>
      <c r="H521" s="71">
        <v>284</v>
      </c>
      <c r="I521" s="71">
        <v>187</v>
      </c>
      <c r="J521" s="71">
        <v>363</v>
      </c>
      <c r="K521" s="71">
        <v>194</v>
      </c>
      <c r="L521" s="71">
        <v>129</v>
      </c>
      <c r="M521" s="71">
        <v>29</v>
      </c>
      <c r="N521">
        <v>7</v>
      </c>
      <c r="O521" s="71">
        <v>312</v>
      </c>
      <c r="P521" s="71">
        <v>198</v>
      </c>
      <c r="Q521" s="71">
        <v>85</v>
      </c>
      <c r="R521" s="71">
        <v>416</v>
      </c>
      <c r="S521" s="71">
        <v>283</v>
      </c>
      <c r="T521" s="71">
        <v>331</v>
      </c>
      <c r="U521" s="71">
        <v>279</v>
      </c>
      <c r="V521" s="71">
        <v>315</v>
      </c>
      <c r="W521" s="71">
        <v>46</v>
      </c>
      <c r="X521" s="71">
        <v>135</v>
      </c>
      <c r="Y521" s="71">
        <v>425</v>
      </c>
      <c r="Z521" s="71">
        <v>363</v>
      </c>
      <c r="AA521" s="71">
        <v>179</v>
      </c>
      <c r="AB521" s="71">
        <v>135</v>
      </c>
      <c r="AC521">
        <v>49</v>
      </c>
      <c r="AD521">
        <v>33</v>
      </c>
      <c r="AE521">
        <v>29</v>
      </c>
      <c r="AF521">
        <v>0</v>
      </c>
      <c r="AG521" s="71">
        <v>0</v>
      </c>
      <c r="AH521" s="71">
        <v>0</v>
      </c>
      <c r="AI521" s="71">
        <v>0</v>
      </c>
      <c r="AJ521" s="71">
        <v>0</v>
      </c>
      <c r="AK521" s="71">
        <v>0</v>
      </c>
      <c r="AL521" s="71">
        <v>0</v>
      </c>
      <c r="AM521" s="71">
        <v>0</v>
      </c>
      <c r="AN521" s="71">
        <v>0</v>
      </c>
      <c r="AO521" s="71">
        <v>0</v>
      </c>
      <c r="AP521" s="71">
        <v>0</v>
      </c>
      <c r="AQ521" s="71">
        <v>0</v>
      </c>
      <c r="AR521" s="71">
        <v>0</v>
      </c>
      <c r="AS521" s="71">
        <v>0</v>
      </c>
      <c r="AT521" s="71">
        <v>0</v>
      </c>
      <c r="AU521" s="71">
        <v>0</v>
      </c>
      <c r="AV521" s="71">
        <v>0</v>
      </c>
      <c r="AW521" s="71">
        <v>0</v>
      </c>
      <c r="AX521" s="71">
        <v>0</v>
      </c>
      <c r="AY521" s="71">
        <v>0</v>
      </c>
      <c r="AZ521" s="71">
        <v>0</v>
      </c>
      <c r="BA521" s="71">
        <v>0</v>
      </c>
      <c r="BB521" s="71">
        <v>0</v>
      </c>
      <c r="BC521" s="71">
        <v>0</v>
      </c>
    </row>
    <row r="522" spans="1:55" x14ac:dyDescent="0.25">
      <c r="A522" t="s">
        <v>39</v>
      </c>
      <c r="B522" s="71" t="s">
        <v>41</v>
      </c>
      <c r="C522" s="71" t="s">
        <v>224</v>
      </c>
      <c r="D522" s="71" t="s">
        <v>223</v>
      </c>
      <c r="E522" s="24">
        <v>45566</v>
      </c>
      <c r="F522" s="71" t="s">
        <v>507</v>
      </c>
      <c r="G522" s="71">
        <v>443</v>
      </c>
      <c r="H522" s="71">
        <v>312</v>
      </c>
      <c r="I522" s="71">
        <v>203</v>
      </c>
      <c r="J522" s="71">
        <v>380</v>
      </c>
      <c r="K522" s="71">
        <v>199</v>
      </c>
      <c r="L522" s="71">
        <v>139</v>
      </c>
      <c r="M522" s="71">
        <v>31</v>
      </c>
      <c r="N522">
        <v>9</v>
      </c>
      <c r="O522" s="71">
        <v>346</v>
      </c>
      <c r="P522" s="71">
        <v>248</v>
      </c>
      <c r="Q522" s="71">
        <v>109</v>
      </c>
      <c r="R522" s="71">
        <v>435</v>
      </c>
      <c r="S522" s="71">
        <v>327</v>
      </c>
      <c r="T522" s="71">
        <v>364</v>
      </c>
      <c r="U522" s="71">
        <v>313</v>
      </c>
      <c r="V522" s="71">
        <v>349</v>
      </c>
      <c r="W522" s="71">
        <v>65</v>
      </c>
      <c r="X522" s="71">
        <v>157</v>
      </c>
      <c r="Y522" s="71">
        <v>443</v>
      </c>
      <c r="Z522" s="71">
        <v>380</v>
      </c>
      <c r="AA522" s="71">
        <v>189</v>
      </c>
      <c r="AB522" s="71">
        <v>145</v>
      </c>
      <c r="AC522">
        <v>52</v>
      </c>
      <c r="AD522">
        <v>35</v>
      </c>
      <c r="AE522">
        <v>34</v>
      </c>
      <c r="AF522">
        <v>0</v>
      </c>
      <c r="AG522" s="71">
        <v>0</v>
      </c>
      <c r="AH522" s="71">
        <v>0</v>
      </c>
      <c r="AI522" s="71">
        <v>0</v>
      </c>
      <c r="AJ522" s="71">
        <v>0</v>
      </c>
      <c r="AK522" s="71">
        <v>0</v>
      </c>
      <c r="AL522" s="71">
        <v>0</v>
      </c>
      <c r="AM522" s="71">
        <v>0</v>
      </c>
      <c r="AN522" s="71">
        <v>0</v>
      </c>
      <c r="AO522" s="71">
        <v>0</v>
      </c>
      <c r="AP522" s="71">
        <v>0</v>
      </c>
      <c r="AQ522" s="71">
        <v>0</v>
      </c>
      <c r="AR522" s="71">
        <v>0</v>
      </c>
      <c r="AS522" s="71">
        <v>0</v>
      </c>
      <c r="AT522" s="71">
        <v>0</v>
      </c>
      <c r="AU522" s="71">
        <v>0</v>
      </c>
      <c r="AV522" s="71">
        <v>0</v>
      </c>
      <c r="AW522" s="71">
        <v>0</v>
      </c>
      <c r="AX522" s="71">
        <v>0</v>
      </c>
      <c r="AY522" s="71">
        <v>0</v>
      </c>
      <c r="AZ522" s="71">
        <v>0</v>
      </c>
      <c r="BA522" s="71">
        <v>0</v>
      </c>
      <c r="BB522" s="71">
        <v>0</v>
      </c>
      <c r="BC522" s="71">
        <v>0</v>
      </c>
    </row>
    <row r="523" spans="1:55" x14ac:dyDescent="0.25">
      <c r="A523" t="s">
        <v>39</v>
      </c>
      <c r="B523" s="71" t="s">
        <v>42</v>
      </c>
      <c r="C523" s="71" t="s">
        <v>234</v>
      </c>
      <c r="D523" s="71" t="s">
        <v>233</v>
      </c>
      <c r="E523" s="24">
        <v>45413</v>
      </c>
      <c r="F523" s="71" t="s">
        <v>508</v>
      </c>
      <c r="G523" s="71">
        <v>665</v>
      </c>
      <c r="H523" s="71">
        <v>125</v>
      </c>
      <c r="I523" s="71">
        <v>64</v>
      </c>
      <c r="J523" s="71">
        <v>579</v>
      </c>
      <c r="K523" s="71">
        <v>275</v>
      </c>
      <c r="L523" s="71">
        <v>54</v>
      </c>
      <c r="M523" s="71">
        <v>61</v>
      </c>
      <c r="N523">
        <v>6</v>
      </c>
      <c r="O523" s="71">
        <v>155</v>
      </c>
      <c r="P523" s="71">
        <v>173</v>
      </c>
      <c r="Q523" s="71">
        <v>124</v>
      </c>
      <c r="R523" s="71">
        <v>623</v>
      </c>
      <c r="S523" s="71">
        <v>148</v>
      </c>
      <c r="T523" s="71">
        <v>149</v>
      </c>
      <c r="U523" s="71">
        <v>149</v>
      </c>
      <c r="V523" s="71">
        <v>198</v>
      </c>
      <c r="W523" s="71">
        <v>94</v>
      </c>
      <c r="X523" s="71">
        <v>26</v>
      </c>
      <c r="Y523" s="71">
        <v>665</v>
      </c>
      <c r="Z523" s="71">
        <v>579</v>
      </c>
      <c r="AA523" s="71">
        <v>396</v>
      </c>
      <c r="AB523" s="71">
        <v>238</v>
      </c>
      <c r="AC523">
        <v>87</v>
      </c>
      <c r="AD523">
        <v>72</v>
      </c>
      <c r="AE523">
        <v>40</v>
      </c>
      <c r="AF523">
        <v>0</v>
      </c>
      <c r="AG523" s="71">
        <v>0</v>
      </c>
      <c r="AH523" s="71">
        <v>0</v>
      </c>
      <c r="AI523" s="71">
        <v>0</v>
      </c>
      <c r="AJ523" s="71">
        <v>0</v>
      </c>
      <c r="AK523" s="71">
        <v>0</v>
      </c>
      <c r="AL523" s="71">
        <v>0</v>
      </c>
      <c r="AM523" s="71">
        <v>0</v>
      </c>
      <c r="AN523" s="71">
        <v>0</v>
      </c>
      <c r="AO523" s="71">
        <v>0</v>
      </c>
      <c r="AP523" s="71">
        <v>0</v>
      </c>
      <c r="AQ523" s="71">
        <v>0</v>
      </c>
      <c r="AR523" s="71">
        <v>0</v>
      </c>
      <c r="AS523" s="71">
        <v>0</v>
      </c>
      <c r="AT523" s="71">
        <v>0</v>
      </c>
      <c r="AU523" s="71">
        <v>0</v>
      </c>
      <c r="AV523" s="71">
        <v>0</v>
      </c>
      <c r="AW523" s="71">
        <v>0</v>
      </c>
      <c r="AX523" s="71">
        <v>0</v>
      </c>
      <c r="AY523" s="71">
        <v>0</v>
      </c>
      <c r="AZ523" s="71">
        <v>0</v>
      </c>
      <c r="BA523" s="71">
        <v>0</v>
      </c>
      <c r="BB523" s="71">
        <v>0</v>
      </c>
      <c r="BC523" s="71">
        <v>0</v>
      </c>
    </row>
    <row r="524" spans="1:55" x14ac:dyDescent="0.25">
      <c r="A524" t="s">
        <v>39</v>
      </c>
      <c r="B524" s="71" t="s">
        <v>42</v>
      </c>
      <c r="C524" s="71" t="s">
        <v>234</v>
      </c>
      <c r="D524" s="71" t="s">
        <v>233</v>
      </c>
      <c r="E524" s="24">
        <v>45444</v>
      </c>
      <c r="F524" s="71" t="s">
        <v>508</v>
      </c>
      <c r="G524" s="71">
        <v>663</v>
      </c>
      <c r="H524" s="71">
        <v>160</v>
      </c>
      <c r="I524" s="71">
        <v>86</v>
      </c>
      <c r="J524" s="71">
        <v>576</v>
      </c>
      <c r="K524" s="71">
        <v>275</v>
      </c>
      <c r="L524" s="71">
        <v>73</v>
      </c>
      <c r="M524" s="71">
        <v>59</v>
      </c>
      <c r="N524">
        <v>6</v>
      </c>
      <c r="O524" s="71">
        <v>203</v>
      </c>
      <c r="P524" s="71">
        <v>237</v>
      </c>
      <c r="Q524" s="71">
        <v>162</v>
      </c>
      <c r="R524" s="71">
        <v>624</v>
      </c>
      <c r="S524" s="71">
        <v>203</v>
      </c>
      <c r="T524" s="71">
        <v>205</v>
      </c>
      <c r="U524" s="71">
        <v>202</v>
      </c>
      <c r="V524" s="71">
        <v>261</v>
      </c>
      <c r="W524" s="71">
        <v>130</v>
      </c>
      <c r="X524" s="71">
        <v>35</v>
      </c>
      <c r="Y524" s="71">
        <v>663</v>
      </c>
      <c r="Z524" s="71">
        <v>576</v>
      </c>
      <c r="AA524" s="71">
        <v>396</v>
      </c>
      <c r="AB524" s="71">
        <v>295</v>
      </c>
      <c r="AC524">
        <v>86</v>
      </c>
      <c r="AD524">
        <v>62</v>
      </c>
      <c r="AE524">
        <v>40</v>
      </c>
      <c r="AF524">
        <v>0</v>
      </c>
      <c r="AG524" s="71">
        <v>0</v>
      </c>
      <c r="AH524" s="71">
        <v>0</v>
      </c>
      <c r="AI524" s="71">
        <v>0</v>
      </c>
      <c r="AJ524" s="71">
        <v>0</v>
      </c>
      <c r="AK524" s="71">
        <v>0</v>
      </c>
      <c r="AL524" s="71">
        <v>0</v>
      </c>
      <c r="AM524" s="71">
        <v>0</v>
      </c>
      <c r="AN524" s="71">
        <v>0</v>
      </c>
      <c r="AO524" s="71">
        <v>0</v>
      </c>
      <c r="AP524" s="71">
        <v>0</v>
      </c>
      <c r="AQ524" s="71">
        <v>0</v>
      </c>
      <c r="AR524" s="71">
        <v>0</v>
      </c>
      <c r="AS524" s="71">
        <v>0</v>
      </c>
      <c r="AT524" s="71">
        <v>0</v>
      </c>
      <c r="AU524" s="71">
        <v>0</v>
      </c>
      <c r="AV524" s="71">
        <v>0</v>
      </c>
      <c r="AW524" s="71">
        <v>0</v>
      </c>
      <c r="AX524" s="71">
        <v>0</v>
      </c>
      <c r="AY524" s="71">
        <v>0</v>
      </c>
      <c r="AZ524" s="71">
        <v>0</v>
      </c>
      <c r="BA524" s="71">
        <v>0</v>
      </c>
      <c r="BB524" s="71">
        <v>0</v>
      </c>
      <c r="BC524" s="71">
        <v>0</v>
      </c>
    </row>
    <row r="525" spans="1:55" x14ac:dyDescent="0.25">
      <c r="A525" t="s">
        <v>39</v>
      </c>
      <c r="B525" s="71" t="s">
        <v>42</v>
      </c>
      <c r="C525" s="71" t="s">
        <v>234</v>
      </c>
      <c r="D525" s="71" t="s">
        <v>233</v>
      </c>
      <c r="E525" s="24">
        <v>45474</v>
      </c>
      <c r="F525" s="71" t="s">
        <v>508</v>
      </c>
      <c r="G525" s="71">
        <v>659</v>
      </c>
      <c r="H525" s="71">
        <v>261</v>
      </c>
      <c r="I525" s="71">
        <v>140</v>
      </c>
      <c r="J525" s="71">
        <v>574</v>
      </c>
      <c r="K525" s="71">
        <v>277</v>
      </c>
      <c r="L525" s="71">
        <v>127</v>
      </c>
      <c r="M525" s="71">
        <v>60</v>
      </c>
      <c r="N525">
        <v>10</v>
      </c>
      <c r="O525" s="71">
        <v>322</v>
      </c>
      <c r="P525" s="71">
        <v>338</v>
      </c>
      <c r="Q525" s="71">
        <v>259</v>
      </c>
      <c r="R525" s="71">
        <v>624</v>
      </c>
      <c r="S525" s="71">
        <v>305</v>
      </c>
      <c r="T525" s="71">
        <v>313</v>
      </c>
      <c r="U525" s="71">
        <v>312</v>
      </c>
      <c r="V525" s="71">
        <v>358</v>
      </c>
      <c r="W525" s="71">
        <v>233</v>
      </c>
      <c r="X525" s="71">
        <v>47</v>
      </c>
      <c r="Y525" s="71">
        <v>659</v>
      </c>
      <c r="Z525" s="71">
        <v>574</v>
      </c>
      <c r="AA525" s="71">
        <v>393</v>
      </c>
      <c r="AB525" s="71">
        <v>312</v>
      </c>
      <c r="AC525">
        <v>87</v>
      </c>
      <c r="AD525">
        <v>64</v>
      </c>
      <c r="AE525">
        <v>39</v>
      </c>
      <c r="AF525">
        <v>0</v>
      </c>
      <c r="AG525" s="71">
        <v>0</v>
      </c>
      <c r="AH525" s="71">
        <v>0</v>
      </c>
      <c r="AI525" s="71">
        <v>0</v>
      </c>
      <c r="AJ525" s="71">
        <v>0</v>
      </c>
      <c r="AK525" s="71">
        <v>0</v>
      </c>
      <c r="AL525" s="71">
        <v>0</v>
      </c>
      <c r="AM525" s="71">
        <v>0</v>
      </c>
      <c r="AN525" s="71">
        <v>0</v>
      </c>
      <c r="AO525" s="71">
        <v>0</v>
      </c>
      <c r="AP525" s="71">
        <v>0</v>
      </c>
      <c r="AQ525" s="71">
        <v>0</v>
      </c>
      <c r="AR525" s="71">
        <v>0</v>
      </c>
      <c r="AS525" s="71">
        <v>0</v>
      </c>
      <c r="AT525" s="71">
        <v>0</v>
      </c>
      <c r="AU525" s="71">
        <v>0</v>
      </c>
      <c r="AV525" s="71">
        <v>0</v>
      </c>
      <c r="AW525" s="71">
        <v>0</v>
      </c>
      <c r="AX525" s="71">
        <v>0</v>
      </c>
      <c r="AY525" s="71">
        <v>0</v>
      </c>
      <c r="AZ525" s="71">
        <v>0</v>
      </c>
      <c r="BA525" s="71">
        <v>0</v>
      </c>
      <c r="BB525" s="71">
        <v>0</v>
      </c>
      <c r="BC525" s="71">
        <v>0</v>
      </c>
    </row>
    <row r="526" spans="1:55" x14ac:dyDescent="0.25">
      <c r="A526" t="s">
        <v>39</v>
      </c>
      <c r="B526" s="71" t="s">
        <v>42</v>
      </c>
      <c r="C526" s="71" t="s">
        <v>234</v>
      </c>
      <c r="D526" s="71" t="s">
        <v>233</v>
      </c>
      <c r="E526" s="24">
        <v>45505</v>
      </c>
      <c r="F526" s="71" t="s">
        <v>508</v>
      </c>
      <c r="G526" s="71">
        <v>662</v>
      </c>
      <c r="H526" s="71">
        <v>367</v>
      </c>
      <c r="I526" s="71">
        <v>189</v>
      </c>
      <c r="J526" s="71">
        <v>577</v>
      </c>
      <c r="K526" s="71">
        <v>277</v>
      </c>
      <c r="L526" s="71">
        <v>167</v>
      </c>
      <c r="M526" s="71">
        <v>61</v>
      </c>
      <c r="N526">
        <v>18</v>
      </c>
      <c r="O526" s="71">
        <v>433</v>
      </c>
      <c r="P526" s="71">
        <v>453</v>
      </c>
      <c r="Q526" s="71">
        <v>354</v>
      </c>
      <c r="R526" s="71">
        <v>638</v>
      </c>
      <c r="S526" s="71">
        <v>418</v>
      </c>
      <c r="T526" s="71">
        <v>433</v>
      </c>
      <c r="U526" s="71">
        <v>423</v>
      </c>
      <c r="V526" s="71">
        <v>464</v>
      </c>
      <c r="W526" s="71">
        <v>327</v>
      </c>
      <c r="X526" s="71">
        <v>193</v>
      </c>
      <c r="Y526" s="71">
        <v>662</v>
      </c>
      <c r="Z526" s="71">
        <v>577</v>
      </c>
      <c r="AA526" s="71">
        <v>398</v>
      </c>
      <c r="AB526" s="71">
        <v>331</v>
      </c>
      <c r="AC526">
        <v>88</v>
      </c>
      <c r="AD526">
        <v>66</v>
      </c>
      <c r="AE526">
        <v>40</v>
      </c>
      <c r="AF526">
        <v>9</v>
      </c>
      <c r="AG526" s="71">
        <v>0</v>
      </c>
      <c r="AH526" s="71">
        <v>3</v>
      </c>
      <c r="AI526" s="71">
        <v>9</v>
      </c>
      <c r="AJ526" s="71">
        <v>3</v>
      </c>
      <c r="AK526" s="71">
        <v>6</v>
      </c>
      <c r="AL526" s="71">
        <v>7</v>
      </c>
      <c r="AM526" s="71">
        <v>5</v>
      </c>
      <c r="AN526" s="71">
        <v>0</v>
      </c>
      <c r="AO526" s="71">
        <v>0</v>
      </c>
      <c r="AP526" s="71">
        <v>9</v>
      </c>
      <c r="AQ526" s="71">
        <v>9</v>
      </c>
      <c r="AR526" s="71">
        <v>9</v>
      </c>
      <c r="AS526" s="71">
        <v>9</v>
      </c>
      <c r="AT526" s="71">
        <v>3</v>
      </c>
      <c r="AU526" s="71">
        <v>9</v>
      </c>
      <c r="AV526" s="71">
        <v>9</v>
      </c>
      <c r="AW526" s="71">
        <v>9</v>
      </c>
      <c r="AX526" s="71">
        <v>7</v>
      </c>
      <c r="AY526" s="71">
        <v>7</v>
      </c>
      <c r="AZ526" s="71">
        <v>7</v>
      </c>
      <c r="BA526" s="71">
        <v>6</v>
      </c>
      <c r="BB526" s="71">
        <v>9</v>
      </c>
      <c r="BC526" s="71">
        <v>9</v>
      </c>
    </row>
    <row r="527" spans="1:55" x14ac:dyDescent="0.25">
      <c r="A527" t="s">
        <v>39</v>
      </c>
      <c r="B527" s="71" t="s">
        <v>42</v>
      </c>
      <c r="C527" s="71" t="s">
        <v>234</v>
      </c>
      <c r="D527" s="71" t="s">
        <v>233</v>
      </c>
      <c r="E527" s="24">
        <v>45536</v>
      </c>
      <c r="F527" s="71" t="s">
        <v>508</v>
      </c>
      <c r="G527" s="71">
        <v>663</v>
      </c>
      <c r="H527" s="71">
        <v>412</v>
      </c>
      <c r="I527" s="71">
        <v>219</v>
      </c>
      <c r="J527" s="71">
        <v>579</v>
      </c>
      <c r="K527" s="71">
        <v>275</v>
      </c>
      <c r="L527" s="71">
        <v>189</v>
      </c>
      <c r="M527" s="71">
        <v>60</v>
      </c>
      <c r="N527">
        <v>21</v>
      </c>
      <c r="O527" s="71">
        <v>487</v>
      </c>
      <c r="P527" s="71">
        <v>497</v>
      </c>
      <c r="Q527" s="71">
        <v>418</v>
      </c>
      <c r="R527" s="71">
        <v>647</v>
      </c>
      <c r="S527" s="71">
        <v>468</v>
      </c>
      <c r="T527" s="71">
        <v>482</v>
      </c>
      <c r="U527" s="71">
        <v>478</v>
      </c>
      <c r="V527" s="71">
        <v>508</v>
      </c>
      <c r="W527" s="71">
        <v>389</v>
      </c>
      <c r="X527" s="71">
        <v>212</v>
      </c>
      <c r="Y527" s="71">
        <v>663</v>
      </c>
      <c r="Z527" s="71">
        <v>579</v>
      </c>
      <c r="AA527" s="71">
        <v>398</v>
      </c>
      <c r="AB527" s="71">
        <v>337</v>
      </c>
      <c r="AC527">
        <v>87</v>
      </c>
      <c r="AD527">
        <v>66</v>
      </c>
      <c r="AE527">
        <v>40</v>
      </c>
      <c r="AF527">
        <v>15</v>
      </c>
      <c r="AG527" s="71">
        <v>0</v>
      </c>
      <c r="AH527" s="71">
        <v>3</v>
      </c>
      <c r="AI527" s="71">
        <v>15</v>
      </c>
      <c r="AJ527" s="71">
        <v>7</v>
      </c>
      <c r="AK527" s="71">
        <v>8</v>
      </c>
      <c r="AL527" s="71">
        <v>12</v>
      </c>
      <c r="AM527" s="71">
        <v>6</v>
      </c>
      <c r="AN527" s="71">
        <v>3</v>
      </c>
      <c r="AO527" s="71">
        <v>1</v>
      </c>
      <c r="AP527" s="71">
        <v>15</v>
      </c>
      <c r="AQ527" s="71">
        <v>15</v>
      </c>
      <c r="AR527" s="71">
        <v>15</v>
      </c>
      <c r="AS527" s="71">
        <v>15</v>
      </c>
      <c r="AT527" s="71">
        <v>5</v>
      </c>
      <c r="AU527" s="71">
        <v>15</v>
      </c>
      <c r="AV527" s="71">
        <v>15</v>
      </c>
      <c r="AW527" s="71">
        <v>15</v>
      </c>
      <c r="AX527" s="71">
        <v>15</v>
      </c>
      <c r="AY527" s="71">
        <v>15</v>
      </c>
      <c r="AZ527" s="71">
        <v>15</v>
      </c>
      <c r="BA527" s="71">
        <v>15</v>
      </c>
      <c r="BB527" s="71">
        <v>15</v>
      </c>
      <c r="BC527" s="71">
        <v>15</v>
      </c>
    </row>
    <row r="528" spans="1:55" x14ac:dyDescent="0.25">
      <c r="A528" t="s">
        <v>39</v>
      </c>
      <c r="B528" s="71" t="s">
        <v>42</v>
      </c>
      <c r="C528" s="71" t="s">
        <v>234</v>
      </c>
      <c r="D528" s="71" t="s">
        <v>233</v>
      </c>
      <c r="E528" s="24">
        <v>45566</v>
      </c>
      <c r="F528" s="71" t="s">
        <v>508</v>
      </c>
      <c r="G528" s="71">
        <v>665</v>
      </c>
      <c r="H528" s="71">
        <v>453</v>
      </c>
      <c r="I528" s="71">
        <v>250</v>
      </c>
      <c r="J528" s="71">
        <v>580</v>
      </c>
      <c r="K528" s="71">
        <v>278</v>
      </c>
      <c r="L528" s="71">
        <v>209</v>
      </c>
      <c r="M528" s="71">
        <v>61</v>
      </c>
      <c r="N528">
        <v>23</v>
      </c>
      <c r="O528" s="71">
        <v>532</v>
      </c>
      <c r="P528" s="71">
        <v>541</v>
      </c>
      <c r="Q528" s="71">
        <v>461</v>
      </c>
      <c r="R528" s="71">
        <v>654</v>
      </c>
      <c r="S528" s="71">
        <v>512</v>
      </c>
      <c r="T528" s="71">
        <v>530</v>
      </c>
      <c r="U528" s="71">
        <v>524</v>
      </c>
      <c r="V528" s="71">
        <v>548</v>
      </c>
      <c r="W528" s="71">
        <v>436</v>
      </c>
      <c r="X528" s="71">
        <v>247</v>
      </c>
      <c r="Y528" s="71">
        <v>665</v>
      </c>
      <c r="Z528" s="71">
        <v>580</v>
      </c>
      <c r="AA528" s="71">
        <v>399</v>
      </c>
      <c r="AB528" s="71">
        <v>338</v>
      </c>
      <c r="AC528">
        <v>87</v>
      </c>
      <c r="AD528">
        <v>67</v>
      </c>
      <c r="AE528">
        <v>42</v>
      </c>
      <c r="AF528">
        <v>15</v>
      </c>
      <c r="AG528" s="71">
        <v>0</v>
      </c>
      <c r="AH528" s="71">
        <v>2</v>
      </c>
      <c r="AI528" s="71">
        <v>15</v>
      </c>
      <c r="AJ528" s="71">
        <v>8</v>
      </c>
      <c r="AK528" s="71">
        <v>7</v>
      </c>
      <c r="AL528" s="71">
        <v>12</v>
      </c>
      <c r="AM528" s="71">
        <v>5</v>
      </c>
      <c r="AN528" s="71">
        <v>4</v>
      </c>
      <c r="AO528" s="71">
        <v>1</v>
      </c>
      <c r="AP528" s="71">
        <v>15</v>
      </c>
      <c r="AQ528" s="71">
        <v>15</v>
      </c>
      <c r="AR528" s="71">
        <v>15</v>
      </c>
      <c r="AS528" s="71">
        <v>15</v>
      </c>
      <c r="AT528" s="71">
        <v>5</v>
      </c>
      <c r="AU528" s="71">
        <v>15</v>
      </c>
      <c r="AV528" s="71">
        <v>15</v>
      </c>
      <c r="AW528" s="71">
        <v>15</v>
      </c>
      <c r="AX528" s="71">
        <v>15</v>
      </c>
      <c r="AY528" s="71">
        <v>15</v>
      </c>
      <c r="AZ528" s="71">
        <v>15</v>
      </c>
      <c r="BA528" s="71">
        <v>15</v>
      </c>
      <c r="BB528" s="71">
        <v>15</v>
      </c>
      <c r="BC528" s="71">
        <v>15</v>
      </c>
    </row>
    <row r="529" spans="1:55" x14ac:dyDescent="0.25">
      <c r="A529" t="s">
        <v>39</v>
      </c>
      <c r="B529" s="71" t="s">
        <v>42</v>
      </c>
      <c r="C529" s="71" t="s">
        <v>210</v>
      </c>
      <c r="D529" s="71" t="s">
        <v>209</v>
      </c>
      <c r="E529" s="24">
        <v>45413</v>
      </c>
      <c r="F529" s="71" t="s">
        <v>509</v>
      </c>
      <c r="G529" s="71">
        <v>1349</v>
      </c>
      <c r="H529" s="71">
        <v>114</v>
      </c>
      <c r="I529" s="71">
        <v>59</v>
      </c>
      <c r="J529" s="71">
        <v>1138</v>
      </c>
      <c r="K529" s="71">
        <v>474</v>
      </c>
      <c r="L529" s="71">
        <v>38</v>
      </c>
      <c r="M529" s="71">
        <v>96</v>
      </c>
      <c r="N529">
        <v>4</v>
      </c>
      <c r="O529" s="71">
        <v>139</v>
      </c>
      <c r="P529" s="71">
        <v>93</v>
      </c>
      <c r="Q529" s="71">
        <v>65</v>
      </c>
      <c r="R529" s="71">
        <v>1251</v>
      </c>
      <c r="S529" s="71">
        <v>140</v>
      </c>
      <c r="T529" s="71">
        <v>154</v>
      </c>
      <c r="U529" s="71">
        <v>117</v>
      </c>
      <c r="V529" s="71">
        <v>169</v>
      </c>
      <c r="W529" s="71">
        <v>29</v>
      </c>
      <c r="X529" s="71">
        <v>102</v>
      </c>
      <c r="Y529" s="71">
        <v>1349</v>
      </c>
      <c r="Z529" s="71">
        <v>1138</v>
      </c>
      <c r="AA529" s="71">
        <v>714</v>
      </c>
      <c r="AB529" s="71">
        <v>279</v>
      </c>
      <c r="AC529">
        <v>150</v>
      </c>
      <c r="AD529">
        <v>59</v>
      </c>
      <c r="AE529">
        <v>69</v>
      </c>
      <c r="AF529">
        <v>0</v>
      </c>
      <c r="AG529" s="71">
        <v>0</v>
      </c>
      <c r="AH529" s="71">
        <v>0</v>
      </c>
      <c r="AI529" s="71">
        <v>0</v>
      </c>
      <c r="AJ529" s="71">
        <v>0</v>
      </c>
      <c r="AK529" s="71">
        <v>0</v>
      </c>
      <c r="AL529" s="71">
        <v>0</v>
      </c>
      <c r="AM529" s="71">
        <v>0</v>
      </c>
      <c r="AN529" s="71">
        <v>0</v>
      </c>
      <c r="AO529" s="71">
        <v>0</v>
      </c>
      <c r="AP529" s="71">
        <v>0</v>
      </c>
      <c r="AQ529" s="71">
        <v>0</v>
      </c>
      <c r="AR529" s="71">
        <v>0</v>
      </c>
      <c r="AS529" s="71">
        <v>0</v>
      </c>
      <c r="AT529" s="71">
        <v>0</v>
      </c>
      <c r="AU529" s="71">
        <v>0</v>
      </c>
      <c r="AV529" s="71">
        <v>0</v>
      </c>
      <c r="AW529" s="71">
        <v>0</v>
      </c>
      <c r="AX529" s="71">
        <v>0</v>
      </c>
      <c r="AY529" s="71">
        <v>0</v>
      </c>
      <c r="AZ529" s="71">
        <v>0</v>
      </c>
      <c r="BA529" s="71">
        <v>0</v>
      </c>
      <c r="BB529" s="71">
        <v>0</v>
      </c>
      <c r="BC529" s="71">
        <v>0</v>
      </c>
    </row>
    <row r="530" spans="1:55" x14ac:dyDescent="0.25">
      <c r="A530" t="s">
        <v>39</v>
      </c>
      <c r="B530" s="71" t="s">
        <v>42</v>
      </c>
      <c r="C530" s="71" t="s">
        <v>210</v>
      </c>
      <c r="D530" s="71" t="s">
        <v>209</v>
      </c>
      <c r="E530" s="24">
        <v>45444</v>
      </c>
      <c r="F530" s="71" t="s">
        <v>509</v>
      </c>
      <c r="G530" s="71">
        <v>1358</v>
      </c>
      <c r="H530" s="71">
        <v>242</v>
      </c>
      <c r="I530" s="71">
        <v>128</v>
      </c>
      <c r="J530" s="71">
        <v>1148</v>
      </c>
      <c r="K530" s="71">
        <v>476</v>
      </c>
      <c r="L530" s="71">
        <v>87</v>
      </c>
      <c r="M530" s="71">
        <v>98</v>
      </c>
      <c r="N530">
        <v>14</v>
      </c>
      <c r="O530" s="71">
        <v>301</v>
      </c>
      <c r="P530" s="71">
        <v>229</v>
      </c>
      <c r="Q530" s="71">
        <v>177</v>
      </c>
      <c r="R530" s="71">
        <v>1267</v>
      </c>
      <c r="S530" s="71">
        <v>265</v>
      </c>
      <c r="T530" s="71">
        <v>316</v>
      </c>
      <c r="U530" s="71">
        <v>273</v>
      </c>
      <c r="V530" s="71">
        <v>345</v>
      </c>
      <c r="W530" s="71">
        <v>119</v>
      </c>
      <c r="X530" s="71">
        <v>143</v>
      </c>
      <c r="Y530" s="71">
        <v>1358</v>
      </c>
      <c r="Z530" s="71">
        <v>1148</v>
      </c>
      <c r="AA530" s="71">
        <v>717</v>
      </c>
      <c r="AB530" s="71">
        <v>469</v>
      </c>
      <c r="AC530">
        <v>155</v>
      </c>
      <c r="AD530">
        <v>95</v>
      </c>
      <c r="AE530">
        <v>71</v>
      </c>
      <c r="AF530">
        <v>0</v>
      </c>
      <c r="AG530" s="71">
        <v>0</v>
      </c>
      <c r="AH530" s="71">
        <v>0</v>
      </c>
      <c r="AI530" s="71">
        <v>0</v>
      </c>
      <c r="AJ530" s="71">
        <v>0</v>
      </c>
      <c r="AK530" s="71">
        <v>0</v>
      </c>
      <c r="AL530" s="71">
        <v>0</v>
      </c>
      <c r="AM530" s="71">
        <v>0</v>
      </c>
      <c r="AN530" s="71">
        <v>0</v>
      </c>
      <c r="AO530" s="71">
        <v>0</v>
      </c>
      <c r="AP530" s="71">
        <v>0</v>
      </c>
      <c r="AQ530" s="71">
        <v>0</v>
      </c>
      <c r="AR530" s="71">
        <v>0</v>
      </c>
      <c r="AS530" s="71">
        <v>0</v>
      </c>
      <c r="AT530" s="71">
        <v>0</v>
      </c>
      <c r="AU530" s="71">
        <v>0</v>
      </c>
      <c r="AV530" s="71">
        <v>0</v>
      </c>
      <c r="AW530" s="71">
        <v>0</v>
      </c>
      <c r="AX530" s="71">
        <v>0</v>
      </c>
      <c r="AY530" s="71">
        <v>0</v>
      </c>
      <c r="AZ530" s="71">
        <v>0</v>
      </c>
      <c r="BA530" s="71">
        <v>0</v>
      </c>
      <c r="BB530" s="71">
        <v>0</v>
      </c>
      <c r="BC530" s="71">
        <v>0</v>
      </c>
    </row>
    <row r="531" spans="1:55" x14ac:dyDescent="0.25">
      <c r="A531" t="s">
        <v>39</v>
      </c>
      <c r="B531" s="71" t="s">
        <v>42</v>
      </c>
      <c r="C531" s="71" t="s">
        <v>210</v>
      </c>
      <c r="D531" s="71" t="s">
        <v>209</v>
      </c>
      <c r="E531" s="24">
        <v>45474</v>
      </c>
      <c r="F531" s="71" t="s">
        <v>509</v>
      </c>
      <c r="G531" s="71">
        <v>1371</v>
      </c>
      <c r="H531" s="71">
        <v>391</v>
      </c>
      <c r="I531" s="71">
        <v>210</v>
      </c>
      <c r="J531" s="71">
        <v>1161</v>
      </c>
      <c r="K531" s="71">
        <v>478</v>
      </c>
      <c r="L531" s="71">
        <v>150</v>
      </c>
      <c r="M531" s="71">
        <v>100</v>
      </c>
      <c r="N531">
        <v>18</v>
      </c>
      <c r="O531" s="71">
        <v>463</v>
      </c>
      <c r="P531" s="71">
        <v>376</v>
      </c>
      <c r="Q531" s="71">
        <v>299</v>
      </c>
      <c r="R531" s="71">
        <v>1290</v>
      </c>
      <c r="S531" s="71">
        <v>384</v>
      </c>
      <c r="T531" s="71">
        <v>491</v>
      </c>
      <c r="U531" s="71">
        <v>430</v>
      </c>
      <c r="V531" s="71">
        <v>514</v>
      </c>
      <c r="W531" s="71">
        <v>216</v>
      </c>
      <c r="X531" s="71">
        <v>262</v>
      </c>
      <c r="Y531" s="71">
        <v>1371</v>
      </c>
      <c r="Z531" s="71">
        <v>1161</v>
      </c>
      <c r="AA531" s="71">
        <v>715</v>
      </c>
      <c r="AB531" s="71">
        <v>517</v>
      </c>
      <c r="AC531">
        <v>158</v>
      </c>
      <c r="AD531">
        <v>105</v>
      </c>
      <c r="AE531">
        <v>74</v>
      </c>
      <c r="AF531">
        <v>0</v>
      </c>
      <c r="AG531" s="71">
        <v>0</v>
      </c>
      <c r="AH531" s="71">
        <v>0</v>
      </c>
      <c r="AI531" s="71">
        <v>0</v>
      </c>
      <c r="AJ531" s="71">
        <v>0</v>
      </c>
      <c r="AK531" s="71">
        <v>0</v>
      </c>
      <c r="AL531" s="71">
        <v>0</v>
      </c>
      <c r="AM531" s="71">
        <v>0</v>
      </c>
      <c r="AN531" s="71">
        <v>0</v>
      </c>
      <c r="AO531" s="71">
        <v>0</v>
      </c>
      <c r="AP531" s="71">
        <v>0</v>
      </c>
      <c r="AQ531" s="71">
        <v>0</v>
      </c>
      <c r="AR531" s="71">
        <v>0</v>
      </c>
      <c r="AS531" s="71">
        <v>0</v>
      </c>
      <c r="AT531" s="71">
        <v>0</v>
      </c>
      <c r="AU531" s="71">
        <v>0</v>
      </c>
      <c r="AV531" s="71">
        <v>0</v>
      </c>
      <c r="AW531" s="71">
        <v>0</v>
      </c>
      <c r="AX531" s="71">
        <v>0</v>
      </c>
      <c r="AY531" s="71">
        <v>0</v>
      </c>
      <c r="AZ531" s="71">
        <v>0</v>
      </c>
      <c r="BA531" s="71">
        <v>0</v>
      </c>
      <c r="BB531" s="71">
        <v>0</v>
      </c>
      <c r="BC531" s="71">
        <v>0</v>
      </c>
    </row>
    <row r="532" spans="1:55" x14ac:dyDescent="0.25">
      <c r="A532" t="s">
        <v>39</v>
      </c>
      <c r="B532" s="71" t="s">
        <v>42</v>
      </c>
      <c r="C532" s="71" t="s">
        <v>210</v>
      </c>
      <c r="D532" s="71" t="s">
        <v>209</v>
      </c>
      <c r="E532" s="24">
        <v>45505</v>
      </c>
      <c r="F532" s="71" t="s">
        <v>509</v>
      </c>
      <c r="G532" s="71">
        <v>1387</v>
      </c>
      <c r="H532" s="71">
        <v>494</v>
      </c>
      <c r="I532" s="71">
        <v>272</v>
      </c>
      <c r="J532" s="71">
        <v>1175</v>
      </c>
      <c r="K532" s="71">
        <v>481</v>
      </c>
      <c r="L532" s="71">
        <v>211</v>
      </c>
      <c r="M532" s="71">
        <v>98</v>
      </c>
      <c r="N532">
        <v>24</v>
      </c>
      <c r="O532" s="71">
        <v>580</v>
      </c>
      <c r="P532" s="71">
        <v>486</v>
      </c>
      <c r="Q532" s="71">
        <v>381</v>
      </c>
      <c r="R532" s="71">
        <v>1313</v>
      </c>
      <c r="S532" s="71">
        <v>447</v>
      </c>
      <c r="T532" s="71">
        <v>623</v>
      </c>
      <c r="U532" s="71">
        <v>546</v>
      </c>
      <c r="V532" s="71">
        <v>689</v>
      </c>
      <c r="W532" s="71">
        <v>288</v>
      </c>
      <c r="X532" s="71">
        <v>382</v>
      </c>
      <c r="Y532" s="71">
        <v>1387</v>
      </c>
      <c r="Z532" s="71">
        <v>1175</v>
      </c>
      <c r="AA532" s="71">
        <v>714</v>
      </c>
      <c r="AB532" s="71">
        <v>537</v>
      </c>
      <c r="AC532">
        <v>162</v>
      </c>
      <c r="AD532">
        <v>110</v>
      </c>
      <c r="AE532">
        <v>82</v>
      </c>
      <c r="AF532">
        <v>0</v>
      </c>
      <c r="AG532" s="71">
        <v>0</v>
      </c>
      <c r="AH532" s="71">
        <v>0</v>
      </c>
      <c r="AI532" s="71">
        <v>0</v>
      </c>
      <c r="AJ532" s="71">
        <v>0</v>
      </c>
      <c r="AK532" s="71">
        <v>0</v>
      </c>
      <c r="AL532" s="71">
        <v>0</v>
      </c>
      <c r="AM532" s="71">
        <v>0</v>
      </c>
      <c r="AN532" s="71">
        <v>0</v>
      </c>
      <c r="AO532" s="71">
        <v>0</v>
      </c>
      <c r="AP532" s="71">
        <v>0</v>
      </c>
      <c r="AQ532" s="71">
        <v>0</v>
      </c>
      <c r="AR532" s="71">
        <v>0</v>
      </c>
      <c r="AS532" s="71">
        <v>0</v>
      </c>
      <c r="AT532" s="71">
        <v>0</v>
      </c>
      <c r="AU532" s="71">
        <v>0</v>
      </c>
      <c r="AV532" s="71">
        <v>0</v>
      </c>
      <c r="AW532" s="71">
        <v>0</v>
      </c>
      <c r="AX532" s="71">
        <v>0</v>
      </c>
      <c r="AY532" s="71">
        <v>0</v>
      </c>
      <c r="AZ532" s="71">
        <v>0</v>
      </c>
      <c r="BA532" s="71">
        <v>0</v>
      </c>
      <c r="BB532" s="71">
        <v>0</v>
      </c>
      <c r="BC532" s="71">
        <v>0</v>
      </c>
    </row>
    <row r="533" spans="1:55" x14ac:dyDescent="0.25">
      <c r="A533" t="s">
        <v>39</v>
      </c>
      <c r="B533" s="71" t="s">
        <v>42</v>
      </c>
      <c r="C533" s="71" t="s">
        <v>210</v>
      </c>
      <c r="D533" s="71" t="s">
        <v>209</v>
      </c>
      <c r="E533" s="24">
        <v>45536</v>
      </c>
      <c r="F533" s="71" t="s">
        <v>509</v>
      </c>
      <c r="G533" s="71">
        <v>1386</v>
      </c>
      <c r="H533" s="71">
        <v>635</v>
      </c>
      <c r="I533" s="71">
        <v>343</v>
      </c>
      <c r="J533" s="71">
        <v>1178</v>
      </c>
      <c r="K533" s="71">
        <v>480</v>
      </c>
      <c r="L533" s="71">
        <v>276</v>
      </c>
      <c r="M533" s="71">
        <v>98</v>
      </c>
      <c r="N533">
        <v>31</v>
      </c>
      <c r="O533" s="71">
        <v>727</v>
      </c>
      <c r="P533" s="71">
        <v>635</v>
      </c>
      <c r="Q533" s="71">
        <v>503</v>
      </c>
      <c r="R533" s="71">
        <v>1324</v>
      </c>
      <c r="S533" s="71">
        <v>587</v>
      </c>
      <c r="T533" s="71">
        <v>779</v>
      </c>
      <c r="U533" s="71">
        <v>702</v>
      </c>
      <c r="V533" s="71">
        <v>856</v>
      </c>
      <c r="W533" s="71">
        <v>395</v>
      </c>
      <c r="X533" s="71">
        <v>483</v>
      </c>
      <c r="Y533" s="71">
        <v>1386</v>
      </c>
      <c r="Z533" s="71">
        <v>1178</v>
      </c>
      <c r="AA533" s="71">
        <v>713</v>
      </c>
      <c r="AB533" s="71">
        <v>543</v>
      </c>
      <c r="AC533">
        <v>162</v>
      </c>
      <c r="AD533">
        <v>112</v>
      </c>
      <c r="AE533">
        <v>86</v>
      </c>
      <c r="AF533">
        <v>4</v>
      </c>
      <c r="AG533" s="71">
        <v>0</v>
      </c>
      <c r="AH533" s="71">
        <v>2</v>
      </c>
      <c r="AI533" s="71">
        <v>4</v>
      </c>
      <c r="AJ533" s="71">
        <v>1</v>
      </c>
      <c r="AK533" s="71">
        <v>3</v>
      </c>
      <c r="AL533" s="71">
        <v>4</v>
      </c>
      <c r="AM533" s="71">
        <v>0</v>
      </c>
      <c r="AN533" s="71">
        <v>2</v>
      </c>
      <c r="AO533" s="71">
        <v>1</v>
      </c>
      <c r="AP533" s="71">
        <v>4</v>
      </c>
      <c r="AQ533" s="71">
        <v>3</v>
      </c>
      <c r="AR533" s="71">
        <v>4</v>
      </c>
      <c r="AS533" s="71">
        <v>4</v>
      </c>
      <c r="AT533" s="71">
        <v>0</v>
      </c>
      <c r="AU533" s="71">
        <v>4</v>
      </c>
      <c r="AV533" s="71">
        <v>4</v>
      </c>
      <c r="AW533" s="71">
        <v>4</v>
      </c>
      <c r="AX533" s="71">
        <v>4</v>
      </c>
      <c r="AY533" s="71">
        <v>4</v>
      </c>
      <c r="AZ533" s="71">
        <v>3</v>
      </c>
      <c r="BA533" s="71">
        <v>4</v>
      </c>
      <c r="BB533" s="71">
        <v>4</v>
      </c>
      <c r="BC533" s="71">
        <v>4</v>
      </c>
    </row>
    <row r="534" spans="1:55" x14ac:dyDescent="0.25">
      <c r="A534" t="s">
        <v>39</v>
      </c>
      <c r="B534" s="71" t="s">
        <v>42</v>
      </c>
      <c r="C534" s="71" t="s">
        <v>210</v>
      </c>
      <c r="D534" s="71" t="s">
        <v>209</v>
      </c>
      <c r="E534" s="24">
        <v>45566</v>
      </c>
      <c r="F534" s="71" t="s">
        <v>509</v>
      </c>
      <c r="G534" s="71">
        <v>1408</v>
      </c>
      <c r="H534" s="71">
        <v>739</v>
      </c>
      <c r="I534" s="71">
        <v>407</v>
      </c>
      <c r="J534" s="71">
        <v>1200</v>
      </c>
      <c r="K534" s="71">
        <v>481</v>
      </c>
      <c r="L534" s="71">
        <v>295</v>
      </c>
      <c r="M534" s="71">
        <v>100</v>
      </c>
      <c r="N534">
        <v>29</v>
      </c>
      <c r="O534" s="71">
        <v>853</v>
      </c>
      <c r="P534" s="71">
        <v>726</v>
      </c>
      <c r="Q534" s="71">
        <v>589</v>
      </c>
      <c r="R534" s="71">
        <v>1351</v>
      </c>
      <c r="S534" s="71">
        <v>675</v>
      </c>
      <c r="T534" s="71">
        <v>898</v>
      </c>
      <c r="U534" s="71">
        <v>823</v>
      </c>
      <c r="V534" s="71">
        <v>941</v>
      </c>
      <c r="W534" s="71">
        <v>486</v>
      </c>
      <c r="X534" s="71">
        <v>559</v>
      </c>
      <c r="Y534" s="71">
        <v>1408</v>
      </c>
      <c r="Z534" s="71">
        <v>1200</v>
      </c>
      <c r="AA534" s="71">
        <v>721</v>
      </c>
      <c r="AB534" s="71">
        <v>559</v>
      </c>
      <c r="AC534">
        <v>165</v>
      </c>
      <c r="AD534">
        <v>114</v>
      </c>
      <c r="AE534">
        <v>87</v>
      </c>
      <c r="AF534">
        <v>14</v>
      </c>
      <c r="AG534" s="71">
        <v>0</v>
      </c>
      <c r="AH534" s="71">
        <v>7</v>
      </c>
      <c r="AI534" s="71">
        <v>7</v>
      </c>
      <c r="AJ534" s="71">
        <v>3</v>
      </c>
      <c r="AK534" s="71">
        <v>4</v>
      </c>
      <c r="AL534" s="71">
        <v>10</v>
      </c>
      <c r="AM534" s="71">
        <v>0</v>
      </c>
      <c r="AN534" s="71">
        <v>5</v>
      </c>
      <c r="AO534" s="71">
        <v>2</v>
      </c>
      <c r="AP534" s="71">
        <v>14</v>
      </c>
      <c r="AQ534" s="71">
        <v>13</v>
      </c>
      <c r="AR534" s="71">
        <v>14</v>
      </c>
      <c r="AS534" s="71">
        <v>14</v>
      </c>
      <c r="AT534" s="71">
        <v>2</v>
      </c>
      <c r="AU534" s="71">
        <v>14</v>
      </c>
      <c r="AV534" s="71">
        <v>14</v>
      </c>
      <c r="AW534" s="71">
        <v>14</v>
      </c>
      <c r="AX534" s="71">
        <v>13</v>
      </c>
      <c r="AY534" s="71">
        <v>12</v>
      </c>
      <c r="AZ534" s="71">
        <v>11</v>
      </c>
      <c r="BA534" s="71">
        <v>12</v>
      </c>
      <c r="BB534" s="71">
        <v>14</v>
      </c>
      <c r="BC534" s="71">
        <v>14</v>
      </c>
    </row>
    <row r="535" spans="1:55" x14ac:dyDescent="0.25">
      <c r="A535" t="s">
        <v>39</v>
      </c>
      <c r="B535" s="71" t="s">
        <v>42</v>
      </c>
      <c r="C535" s="71" t="s">
        <v>258</v>
      </c>
      <c r="D535" s="71" t="s">
        <v>257</v>
      </c>
      <c r="E535" s="24">
        <v>45413</v>
      </c>
      <c r="F535" s="71" t="s">
        <v>510</v>
      </c>
      <c r="G535" s="71">
        <v>1159</v>
      </c>
      <c r="H535" s="71">
        <v>126</v>
      </c>
      <c r="I535" s="71">
        <v>55</v>
      </c>
      <c r="J535" s="71">
        <v>1048</v>
      </c>
      <c r="K535" s="71">
        <v>425</v>
      </c>
      <c r="L535" s="71">
        <v>27</v>
      </c>
      <c r="M535" s="71">
        <v>86</v>
      </c>
      <c r="N535">
        <v>1</v>
      </c>
      <c r="O535" s="71">
        <v>153</v>
      </c>
      <c r="P535" s="71">
        <v>87</v>
      </c>
      <c r="Q535" s="71">
        <v>69</v>
      </c>
      <c r="R535" s="71">
        <v>1091</v>
      </c>
      <c r="S535" s="71">
        <v>109</v>
      </c>
      <c r="T535" s="71">
        <v>143</v>
      </c>
      <c r="U535" s="71">
        <v>115</v>
      </c>
      <c r="V535" s="71">
        <v>102</v>
      </c>
      <c r="W535" s="71">
        <v>26</v>
      </c>
      <c r="X535" s="71">
        <v>77</v>
      </c>
      <c r="Y535" s="71">
        <v>1158</v>
      </c>
      <c r="Z535" s="71">
        <v>1047</v>
      </c>
      <c r="AA535" s="71">
        <v>748</v>
      </c>
      <c r="AB535" s="71">
        <v>290</v>
      </c>
      <c r="AC535">
        <v>143</v>
      </c>
      <c r="AD535">
        <v>71</v>
      </c>
      <c r="AE535">
        <v>54</v>
      </c>
      <c r="AF535">
        <v>0</v>
      </c>
      <c r="AG535" s="71">
        <v>0</v>
      </c>
      <c r="AH535" s="71">
        <v>0</v>
      </c>
      <c r="AI535" s="71">
        <v>0</v>
      </c>
      <c r="AJ535" s="71">
        <v>0</v>
      </c>
      <c r="AK535" s="71">
        <v>0</v>
      </c>
      <c r="AL535" s="71">
        <v>0</v>
      </c>
      <c r="AM535" s="71">
        <v>0</v>
      </c>
      <c r="AN535" s="71">
        <v>0</v>
      </c>
      <c r="AO535" s="71">
        <v>0</v>
      </c>
      <c r="AP535" s="71">
        <v>0</v>
      </c>
      <c r="AQ535" s="71">
        <v>0</v>
      </c>
      <c r="AR535" s="71">
        <v>0</v>
      </c>
      <c r="AS535" s="71">
        <v>0</v>
      </c>
      <c r="AT535" s="71">
        <v>0</v>
      </c>
      <c r="AU535" s="71">
        <v>0</v>
      </c>
      <c r="AV535" s="71">
        <v>0</v>
      </c>
      <c r="AW535" s="71">
        <v>0</v>
      </c>
      <c r="AX535" s="71">
        <v>0</v>
      </c>
      <c r="AY535" s="71">
        <v>0</v>
      </c>
      <c r="AZ535" s="71">
        <v>0</v>
      </c>
      <c r="BA535" s="71">
        <v>0</v>
      </c>
      <c r="BB535" s="71">
        <v>0</v>
      </c>
      <c r="BC535" s="71">
        <v>0</v>
      </c>
    </row>
    <row r="536" spans="1:55" x14ac:dyDescent="0.25">
      <c r="A536" t="s">
        <v>39</v>
      </c>
      <c r="B536" s="71" t="s">
        <v>42</v>
      </c>
      <c r="C536" s="71" t="s">
        <v>258</v>
      </c>
      <c r="D536" s="71" t="s">
        <v>257</v>
      </c>
      <c r="E536" s="24">
        <v>45444</v>
      </c>
      <c r="F536" s="71" t="s">
        <v>510</v>
      </c>
      <c r="G536" s="71">
        <v>1165</v>
      </c>
      <c r="H536" s="71">
        <v>256</v>
      </c>
      <c r="I536" s="71">
        <v>117</v>
      </c>
      <c r="J536" s="71">
        <v>1056</v>
      </c>
      <c r="K536" s="71">
        <v>426</v>
      </c>
      <c r="L536" s="71">
        <v>61</v>
      </c>
      <c r="M536" s="71">
        <v>88</v>
      </c>
      <c r="N536">
        <v>2</v>
      </c>
      <c r="O536" s="71">
        <v>302</v>
      </c>
      <c r="P536" s="71">
        <v>223</v>
      </c>
      <c r="Q536" s="71">
        <v>159</v>
      </c>
      <c r="R536" s="71">
        <v>1101</v>
      </c>
      <c r="S536" s="71">
        <v>230</v>
      </c>
      <c r="T536" s="71">
        <v>284</v>
      </c>
      <c r="U536" s="71">
        <v>246</v>
      </c>
      <c r="V536" s="71">
        <v>247</v>
      </c>
      <c r="W536" s="71">
        <v>79</v>
      </c>
      <c r="X536" s="71">
        <v>119</v>
      </c>
      <c r="Y536" s="71">
        <v>1165</v>
      </c>
      <c r="Z536" s="71">
        <v>1056</v>
      </c>
      <c r="AA536" s="71">
        <v>752</v>
      </c>
      <c r="AB536" s="71">
        <v>442</v>
      </c>
      <c r="AC536">
        <v>144</v>
      </c>
      <c r="AD536">
        <v>101</v>
      </c>
      <c r="AE536">
        <v>58</v>
      </c>
      <c r="AF536">
        <v>0</v>
      </c>
      <c r="AG536" s="71">
        <v>0</v>
      </c>
      <c r="AH536" s="71">
        <v>0</v>
      </c>
      <c r="AI536" s="71">
        <v>0</v>
      </c>
      <c r="AJ536" s="71">
        <v>0</v>
      </c>
      <c r="AK536" s="71">
        <v>0</v>
      </c>
      <c r="AL536" s="71">
        <v>0</v>
      </c>
      <c r="AM536" s="71">
        <v>0</v>
      </c>
      <c r="AN536" s="71">
        <v>0</v>
      </c>
      <c r="AO536" s="71">
        <v>0</v>
      </c>
      <c r="AP536" s="71">
        <v>0</v>
      </c>
      <c r="AQ536" s="71">
        <v>0</v>
      </c>
      <c r="AR536" s="71">
        <v>0</v>
      </c>
      <c r="AS536" s="71">
        <v>0</v>
      </c>
      <c r="AT536" s="71">
        <v>0</v>
      </c>
      <c r="AU536" s="71">
        <v>0</v>
      </c>
      <c r="AV536" s="71">
        <v>0</v>
      </c>
      <c r="AW536" s="71">
        <v>0</v>
      </c>
      <c r="AX536" s="71">
        <v>0</v>
      </c>
      <c r="AY536" s="71">
        <v>0</v>
      </c>
      <c r="AZ536" s="71">
        <v>0</v>
      </c>
      <c r="BA536" s="71">
        <v>0</v>
      </c>
      <c r="BB536" s="71">
        <v>0</v>
      </c>
      <c r="BC536" s="71">
        <v>0</v>
      </c>
    </row>
    <row r="537" spans="1:55" x14ac:dyDescent="0.25">
      <c r="A537" t="s">
        <v>39</v>
      </c>
      <c r="B537" s="71" t="s">
        <v>42</v>
      </c>
      <c r="C537" s="71" t="s">
        <v>258</v>
      </c>
      <c r="D537" s="71" t="s">
        <v>257</v>
      </c>
      <c r="E537" s="24">
        <v>45474</v>
      </c>
      <c r="F537" s="71" t="s">
        <v>510</v>
      </c>
      <c r="G537" s="71">
        <v>1170</v>
      </c>
      <c r="H537" s="71">
        <v>390</v>
      </c>
      <c r="I537" s="71">
        <v>190</v>
      </c>
      <c r="J537" s="71">
        <v>1061</v>
      </c>
      <c r="K537" s="71">
        <v>423</v>
      </c>
      <c r="L537" s="71">
        <v>86</v>
      </c>
      <c r="M537" s="71">
        <v>89</v>
      </c>
      <c r="N537">
        <v>8</v>
      </c>
      <c r="O537" s="71">
        <v>449</v>
      </c>
      <c r="P537" s="71">
        <v>337</v>
      </c>
      <c r="Q537" s="71">
        <v>246</v>
      </c>
      <c r="R537" s="71">
        <v>1108</v>
      </c>
      <c r="S537" s="71">
        <v>332</v>
      </c>
      <c r="T537" s="71">
        <v>434</v>
      </c>
      <c r="U537" s="71">
        <v>376</v>
      </c>
      <c r="V537" s="71">
        <v>375</v>
      </c>
      <c r="W537" s="71">
        <v>142</v>
      </c>
      <c r="X537" s="71">
        <v>205</v>
      </c>
      <c r="Y537" s="71">
        <v>1170</v>
      </c>
      <c r="Z537" s="71">
        <v>1061</v>
      </c>
      <c r="AA537" s="71">
        <v>747</v>
      </c>
      <c r="AB537" s="71">
        <v>479</v>
      </c>
      <c r="AC537">
        <v>146</v>
      </c>
      <c r="AD537">
        <v>105</v>
      </c>
      <c r="AE537">
        <v>58</v>
      </c>
      <c r="AF537">
        <v>0</v>
      </c>
      <c r="AG537" s="71">
        <v>0</v>
      </c>
      <c r="AH537" s="71">
        <v>0</v>
      </c>
      <c r="AI537" s="71">
        <v>0</v>
      </c>
      <c r="AJ537" s="71">
        <v>0</v>
      </c>
      <c r="AK537" s="71">
        <v>0</v>
      </c>
      <c r="AL537" s="71">
        <v>0</v>
      </c>
      <c r="AM537" s="71">
        <v>0</v>
      </c>
      <c r="AN537" s="71">
        <v>0</v>
      </c>
      <c r="AO537" s="71">
        <v>0</v>
      </c>
      <c r="AP537" s="71">
        <v>0</v>
      </c>
      <c r="AQ537" s="71">
        <v>0</v>
      </c>
      <c r="AR537" s="71">
        <v>0</v>
      </c>
      <c r="AS537" s="71">
        <v>0</v>
      </c>
      <c r="AT537" s="71">
        <v>0</v>
      </c>
      <c r="AU537" s="71">
        <v>0</v>
      </c>
      <c r="AV537" s="71">
        <v>0</v>
      </c>
      <c r="AW537" s="71">
        <v>0</v>
      </c>
      <c r="AX537" s="71">
        <v>0</v>
      </c>
      <c r="AY537" s="71">
        <v>0</v>
      </c>
      <c r="AZ537" s="71">
        <v>0</v>
      </c>
      <c r="BA537" s="71">
        <v>0</v>
      </c>
      <c r="BB537" s="71">
        <v>0</v>
      </c>
      <c r="BC537" s="71">
        <v>0</v>
      </c>
    </row>
    <row r="538" spans="1:55" x14ac:dyDescent="0.25">
      <c r="A538" t="s">
        <v>39</v>
      </c>
      <c r="B538" s="71" t="s">
        <v>42</v>
      </c>
      <c r="C538" s="71" t="s">
        <v>258</v>
      </c>
      <c r="D538" s="71" t="s">
        <v>257</v>
      </c>
      <c r="E538" s="24">
        <v>45505</v>
      </c>
      <c r="F538" s="71" t="s">
        <v>510</v>
      </c>
      <c r="G538" s="71">
        <v>1174</v>
      </c>
      <c r="H538" s="71">
        <v>517</v>
      </c>
      <c r="I538" s="71">
        <v>263</v>
      </c>
      <c r="J538" s="71">
        <v>1067</v>
      </c>
      <c r="K538" s="71">
        <v>425</v>
      </c>
      <c r="L538" s="71">
        <v>110</v>
      </c>
      <c r="M538" s="71">
        <v>89</v>
      </c>
      <c r="N538">
        <v>7</v>
      </c>
      <c r="O538" s="71">
        <v>588</v>
      </c>
      <c r="P538" s="71">
        <v>439</v>
      </c>
      <c r="Q538" s="71">
        <v>315</v>
      </c>
      <c r="R538" s="71">
        <v>1114</v>
      </c>
      <c r="S538" s="71">
        <v>421</v>
      </c>
      <c r="T538" s="71">
        <v>573</v>
      </c>
      <c r="U538" s="71">
        <v>513</v>
      </c>
      <c r="V538" s="71">
        <v>474</v>
      </c>
      <c r="W538" s="71">
        <v>211</v>
      </c>
      <c r="X538" s="71">
        <v>300</v>
      </c>
      <c r="Y538" s="71">
        <v>1174</v>
      </c>
      <c r="Z538" s="71">
        <v>1067</v>
      </c>
      <c r="AA538" s="71">
        <v>755</v>
      </c>
      <c r="AB538" s="71">
        <v>489</v>
      </c>
      <c r="AC538">
        <v>146</v>
      </c>
      <c r="AD538">
        <v>106</v>
      </c>
      <c r="AE538">
        <v>58</v>
      </c>
      <c r="AF538">
        <v>0</v>
      </c>
      <c r="AG538" s="71">
        <v>0</v>
      </c>
      <c r="AH538" s="71">
        <v>0</v>
      </c>
      <c r="AI538" s="71">
        <v>0</v>
      </c>
      <c r="AJ538" s="71">
        <v>0</v>
      </c>
      <c r="AK538" s="71">
        <v>0</v>
      </c>
      <c r="AL538" s="71">
        <v>0</v>
      </c>
      <c r="AM538" s="71">
        <v>0</v>
      </c>
      <c r="AN538" s="71">
        <v>0</v>
      </c>
      <c r="AO538" s="71">
        <v>0</v>
      </c>
      <c r="AP538" s="71">
        <v>0</v>
      </c>
      <c r="AQ538" s="71">
        <v>0</v>
      </c>
      <c r="AR538" s="71">
        <v>0</v>
      </c>
      <c r="AS538" s="71">
        <v>0</v>
      </c>
      <c r="AT538" s="71">
        <v>0</v>
      </c>
      <c r="AU538" s="71">
        <v>0</v>
      </c>
      <c r="AV538" s="71">
        <v>0</v>
      </c>
      <c r="AW538" s="71">
        <v>0</v>
      </c>
      <c r="AX538" s="71">
        <v>0</v>
      </c>
      <c r="AY538" s="71">
        <v>0</v>
      </c>
      <c r="AZ538" s="71">
        <v>0</v>
      </c>
      <c r="BA538" s="71">
        <v>0</v>
      </c>
      <c r="BB538" s="71">
        <v>0</v>
      </c>
      <c r="BC538" s="71">
        <v>0</v>
      </c>
    </row>
    <row r="539" spans="1:55" x14ac:dyDescent="0.25">
      <c r="A539" t="s">
        <v>39</v>
      </c>
      <c r="B539" s="71" t="s">
        <v>42</v>
      </c>
      <c r="C539" s="71" t="s">
        <v>258</v>
      </c>
      <c r="D539" s="71" t="s">
        <v>257</v>
      </c>
      <c r="E539" s="24">
        <v>45536</v>
      </c>
      <c r="F539" s="71" t="s">
        <v>510</v>
      </c>
      <c r="G539" s="71">
        <v>1187</v>
      </c>
      <c r="H539" s="71">
        <v>655</v>
      </c>
      <c r="I539" s="71">
        <v>341</v>
      </c>
      <c r="J539" s="71">
        <v>1079</v>
      </c>
      <c r="K539" s="71">
        <v>427</v>
      </c>
      <c r="L539" s="71">
        <v>160</v>
      </c>
      <c r="M539" s="71">
        <v>90</v>
      </c>
      <c r="N539">
        <v>11</v>
      </c>
      <c r="O539" s="71">
        <v>738</v>
      </c>
      <c r="P539" s="71">
        <v>646</v>
      </c>
      <c r="Q539" s="71">
        <v>439</v>
      </c>
      <c r="R539" s="71">
        <v>1145</v>
      </c>
      <c r="S539" s="71">
        <v>630</v>
      </c>
      <c r="T539" s="71">
        <v>720</v>
      </c>
      <c r="U539" s="71">
        <v>665</v>
      </c>
      <c r="V539" s="71">
        <v>670</v>
      </c>
      <c r="W539" s="71">
        <v>329</v>
      </c>
      <c r="X539" s="71">
        <v>366</v>
      </c>
      <c r="Y539" s="71">
        <v>1187</v>
      </c>
      <c r="Z539" s="71">
        <v>1079</v>
      </c>
      <c r="AA539" s="71">
        <v>763</v>
      </c>
      <c r="AB539" s="71">
        <v>504</v>
      </c>
      <c r="AC539">
        <v>146</v>
      </c>
      <c r="AD539">
        <v>107</v>
      </c>
      <c r="AE539">
        <v>57</v>
      </c>
      <c r="AF539">
        <v>0</v>
      </c>
      <c r="AG539" s="71">
        <v>0</v>
      </c>
      <c r="AH539" s="71">
        <v>0</v>
      </c>
      <c r="AI539" s="71">
        <v>0</v>
      </c>
      <c r="AJ539" s="71">
        <v>0</v>
      </c>
      <c r="AK539" s="71">
        <v>0</v>
      </c>
      <c r="AL539" s="71">
        <v>0</v>
      </c>
      <c r="AM539" s="71">
        <v>0</v>
      </c>
      <c r="AN539" s="71">
        <v>0</v>
      </c>
      <c r="AO539" s="71">
        <v>0</v>
      </c>
      <c r="AP539" s="71">
        <v>0</v>
      </c>
      <c r="AQ539" s="71">
        <v>0</v>
      </c>
      <c r="AR539" s="71">
        <v>0</v>
      </c>
      <c r="AS539" s="71">
        <v>0</v>
      </c>
      <c r="AT539" s="71">
        <v>0</v>
      </c>
      <c r="AU539" s="71">
        <v>0</v>
      </c>
      <c r="AV539" s="71">
        <v>0</v>
      </c>
      <c r="AW539" s="71">
        <v>0</v>
      </c>
      <c r="AX539" s="71">
        <v>0</v>
      </c>
      <c r="AY539" s="71">
        <v>0</v>
      </c>
      <c r="AZ539" s="71">
        <v>0</v>
      </c>
      <c r="BA539" s="71">
        <v>0</v>
      </c>
      <c r="BB539" s="71">
        <v>0</v>
      </c>
      <c r="BC539" s="71">
        <v>0</v>
      </c>
    </row>
    <row r="540" spans="1:55" x14ac:dyDescent="0.25">
      <c r="A540" t="s">
        <v>39</v>
      </c>
      <c r="B540" s="71" t="s">
        <v>42</v>
      </c>
      <c r="C540" s="71" t="s">
        <v>258</v>
      </c>
      <c r="D540" s="71" t="s">
        <v>257</v>
      </c>
      <c r="E540" s="24">
        <v>45566</v>
      </c>
      <c r="F540" s="71" t="s">
        <v>510</v>
      </c>
      <c r="G540" s="71">
        <v>1193</v>
      </c>
      <c r="H540" s="71">
        <v>749</v>
      </c>
      <c r="I540" s="71">
        <v>385</v>
      </c>
      <c r="J540" s="71">
        <v>1083</v>
      </c>
      <c r="K540" s="71">
        <v>428</v>
      </c>
      <c r="L540" s="71">
        <v>188</v>
      </c>
      <c r="M540" s="71">
        <v>90</v>
      </c>
      <c r="N540">
        <v>12</v>
      </c>
      <c r="O540" s="71">
        <v>845</v>
      </c>
      <c r="P540" s="71">
        <v>781</v>
      </c>
      <c r="Q540" s="71">
        <v>528</v>
      </c>
      <c r="R540" s="71">
        <v>1162</v>
      </c>
      <c r="S540" s="71">
        <v>761</v>
      </c>
      <c r="T540" s="71">
        <v>824</v>
      </c>
      <c r="U540" s="71">
        <v>776</v>
      </c>
      <c r="V540" s="71">
        <v>803</v>
      </c>
      <c r="W540" s="71">
        <v>431</v>
      </c>
      <c r="X540" s="71">
        <v>433</v>
      </c>
      <c r="Y540" s="71">
        <v>1193</v>
      </c>
      <c r="Z540" s="71">
        <v>1083</v>
      </c>
      <c r="AA540" s="71">
        <v>762</v>
      </c>
      <c r="AB540" s="71">
        <v>510</v>
      </c>
      <c r="AC540">
        <v>148</v>
      </c>
      <c r="AD540">
        <v>110</v>
      </c>
      <c r="AE540">
        <v>59</v>
      </c>
      <c r="AF540">
        <v>29</v>
      </c>
      <c r="AG540" s="71">
        <v>0</v>
      </c>
      <c r="AH540" s="71">
        <v>28</v>
      </c>
      <c r="AI540" s="71">
        <v>27</v>
      </c>
      <c r="AJ540" s="71">
        <v>15</v>
      </c>
      <c r="AK540" s="71">
        <v>12</v>
      </c>
      <c r="AL540" s="71">
        <v>29</v>
      </c>
      <c r="AM540" s="71">
        <v>24</v>
      </c>
      <c r="AN540" s="71">
        <v>3</v>
      </c>
      <c r="AO540" s="71">
        <v>0</v>
      </c>
      <c r="AP540" s="71">
        <v>27</v>
      </c>
      <c r="AQ540" s="71">
        <v>27</v>
      </c>
      <c r="AR540" s="71">
        <v>27</v>
      </c>
      <c r="AS540" s="71">
        <v>27</v>
      </c>
      <c r="AT540" s="71">
        <v>11</v>
      </c>
      <c r="AU540" s="71">
        <v>29</v>
      </c>
      <c r="AV540" s="71">
        <v>29</v>
      </c>
      <c r="AW540" s="71">
        <v>29</v>
      </c>
      <c r="AX540" s="71">
        <v>29</v>
      </c>
      <c r="AY540" s="71">
        <v>28</v>
      </c>
      <c r="AZ540" s="71">
        <v>27</v>
      </c>
      <c r="BA540" s="71">
        <v>22</v>
      </c>
      <c r="BB540" s="71">
        <v>28</v>
      </c>
      <c r="BC540" s="71">
        <v>29</v>
      </c>
    </row>
    <row r="541" spans="1:55" x14ac:dyDescent="0.25">
      <c r="A541" t="s">
        <v>39</v>
      </c>
      <c r="B541" s="71" t="s">
        <v>42</v>
      </c>
      <c r="C541" s="71" t="s">
        <v>214</v>
      </c>
      <c r="D541" s="71" t="s">
        <v>213</v>
      </c>
      <c r="E541" s="24">
        <v>45413</v>
      </c>
      <c r="F541" s="71" t="s">
        <v>511</v>
      </c>
      <c r="G541" s="71">
        <v>1199</v>
      </c>
      <c r="H541" s="71">
        <v>211</v>
      </c>
      <c r="I541" s="71">
        <v>111</v>
      </c>
      <c r="J541" s="71">
        <v>1139</v>
      </c>
      <c r="K541" s="71">
        <v>452</v>
      </c>
      <c r="L541" s="71">
        <v>62</v>
      </c>
      <c r="M541" s="71">
        <v>46</v>
      </c>
      <c r="N541">
        <v>6</v>
      </c>
      <c r="O541" s="71">
        <v>224</v>
      </c>
      <c r="P541" s="71">
        <v>213</v>
      </c>
      <c r="Q541" s="71">
        <v>96</v>
      </c>
      <c r="R541" s="71">
        <v>1117</v>
      </c>
      <c r="S541" s="71">
        <v>142</v>
      </c>
      <c r="T541" s="71">
        <v>224</v>
      </c>
      <c r="U541" s="71">
        <v>198</v>
      </c>
      <c r="V541" s="71">
        <v>244</v>
      </c>
      <c r="W541" s="71">
        <v>52</v>
      </c>
      <c r="X541" s="71">
        <v>77</v>
      </c>
      <c r="Y541" s="71">
        <v>1199</v>
      </c>
      <c r="Z541" s="71">
        <v>1139</v>
      </c>
      <c r="AA541" s="71">
        <v>489</v>
      </c>
      <c r="AB541" s="71">
        <v>272</v>
      </c>
      <c r="AC541">
        <v>138</v>
      </c>
      <c r="AD541">
        <v>79</v>
      </c>
      <c r="AE541">
        <v>89</v>
      </c>
      <c r="AF541">
        <v>0</v>
      </c>
      <c r="AG541" s="71">
        <v>0</v>
      </c>
      <c r="AH541" s="71">
        <v>0</v>
      </c>
      <c r="AI541" s="71">
        <v>0</v>
      </c>
      <c r="AJ541" s="71">
        <v>0</v>
      </c>
      <c r="AK541" s="71">
        <v>0</v>
      </c>
      <c r="AL541" s="71">
        <v>0</v>
      </c>
      <c r="AM541" s="71">
        <v>0</v>
      </c>
      <c r="AN541" s="71">
        <v>0</v>
      </c>
      <c r="AO541" s="71">
        <v>0</v>
      </c>
      <c r="AP541" s="71">
        <v>0</v>
      </c>
      <c r="AQ541" s="71">
        <v>0</v>
      </c>
      <c r="AR541" s="71">
        <v>0</v>
      </c>
      <c r="AS541" s="71">
        <v>0</v>
      </c>
      <c r="AT541" s="71">
        <v>0</v>
      </c>
      <c r="AU541" s="71">
        <v>0</v>
      </c>
      <c r="AV541" s="71">
        <v>0</v>
      </c>
      <c r="AW541" s="71">
        <v>0</v>
      </c>
      <c r="AX541" s="71">
        <v>0</v>
      </c>
      <c r="AY541" s="71">
        <v>0</v>
      </c>
      <c r="AZ541" s="71">
        <v>0</v>
      </c>
      <c r="BA541" s="71">
        <v>0</v>
      </c>
      <c r="BB541" s="71">
        <v>0</v>
      </c>
      <c r="BC541" s="71">
        <v>0</v>
      </c>
    </row>
    <row r="542" spans="1:55" x14ac:dyDescent="0.25">
      <c r="A542" t="s">
        <v>39</v>
      </c>
      <c r="B542" s="71" t="s">
        <v>42</v>
      </c>
      <c r="C542" s="71" t="s">
        <v>214</v>
      </c>
      <c r="D542" s="71" t="s">
        <v>213</v>
      </c>
      <c r="E542" s="24">
        <v>45444</v>
      </c>
      <c r="F542" s="71" t="s">
        <v>511</v>
      </c>
      <c r="G542" s="71">
        <v>1207</v>
      </c>
      <c r="H542" s="71">
        <v>303</v>
      </c>
      <c r="I542" s="71">
        <v>173</v>
      </c>
      <c r="J542" s="71">
        <v>1146</v>
      </c>
      <c r="K542" s="71">
        <v>458</v>
      </c>
      <c r="L542" s="71">
        <v>85</v>
      </c>
      <c r="M542" s="71">
        <v>47</v>
      </c>
      <c r="N542">
        <v>10</v>
      </c>
      <c r="O542" s="71">
        <v>330</v>
      </c>
      <c r="P542" s="71">
        <v>288</v>
      </c>
      <c r="Q542" s="71">
        <v>168</v>
      </c>
      <c r="R542" s="71">
        <v>1142</v>
      </c>
      <c r="S542" s="71">
        <v>204</v>
      </c>
      <c r="T542" s="71">
        <v>331</v>
      </c>
      <c r="U542" s="71">
        <v>298</v>
      </c>
      <c r="V542" s="71">
        <v>331</v>
      </c>
      <c r="W542" s="71">
        <v>98</v>
      </c>
      <c r="X542" s="71">
        <v>119</v>
      </c>
      <c r="Y542" s="71">
        <v>1206</v>
      </c>
      <c r="Z542" s="71">
        <v>1146</v>
      </c>
      <c r="AA542" s="71">
        <v>494</v>
      </c>
      <c r="AB542" s="71">
        <v>323</v>
      </c>
      <c r="AC542">
        <v>138</v>
      </c>
      <c r="AD542">
        <v>67</v>
      </c>
      <c r="AE542">
        <v>89</v>
      </c>
      <c r="AF542">
        <v>0</v>
      </c>
      <c r="AG542" s="71">
        <v>0</v>
      </c>
      <c r="AH542" s="71">
        <v>0</v>
      </c>
      <c r="AI542" s="71">
        <v>0</v>
      </c>
      <c r="AJ542" s="71">
        <v>0</v>
      </c>
      <c r="AK542" s="71">
        <v>0</v>
      </c>
      <c r="AL542" s="71">
        <v>0</v>
      </c>
      <c r="AM542" s="71">
        <v>0</v>
      </c>
      <c r="AN542" s="71">
        <v>0</v>
      </c>
      <c r="AO542" s="71">
        <v>0</v>
      </c>
      <c r="AP542" s="71">
        <v>0</v>
      </c>
      <c r="AQ542" s="71">
        <v>0</v>
      </c>
      <c r="AR542" s="71">
        <v>0</v>
      </c>
      <c r="AS542" s="71">
        <v>0</v>
      </c>
      <c r="AT542" s="71">
        <v>0</v>
      </c>
      <c r="AU542" s="71">
        <v>0</v>
      </c>
      <c r="AV542" s="71">
        <v>0</v>
      </c>
      <c r="AW542" s="71">
        <v>0</v>
      </c>
      <c r="AX542" s="71">
        <v>0</v>
      </c>
      <c r="AY542" s="71">
        <v>0</v>
      </c>
      <c r="AZ542" s="71">
        <v>0</v>
      </c>
      <c r="BA542" s="71">
        <v>0</v>
      </c>
      <c r="BB542" s="71">
        <v>0</v>
      </c>
      <c r="BC542" s="71">
        <v>0</v>
      </c>
    </row>
    <row r="543" spans="1:55" x14ac:dyDescent="0.25">
      <c r="A543" t="s">
        <v>39</v>
      </c>
      <c r="B543" s="71" t="s">
        <v>42</v>
      </c>
      <c r="C543" s="71" t="s">
        <v>214</v>
      </c>
      <c r="D543" s="71" t="s">
        <v>213</v>
      </c>
      <c r="E543" s="24">
        <v>45474</v>
      </c>
      <c r="F543" s="71" t="s">
        <v>511</v>
      </c>
      <c r="G543" s="71">
        <v>1215</v>
      </c>
      <c r="H543" s="71">
        <v>437</v>
      </c>
      <c r="I543" s="71">
        <v>259</v>
      </c>
      <c r="J543" s="71">
        <v>1156</v>
      </c>
      <c r="K543" s="71">
        <v>461</v>
      </c>
      <c r="L543" s="71">
        <v>141</v>
      </c>
      <c r="M543" s="71">
        <v>48</v>
      </c>
      <c r="N543">
        <v>12</v>
      </c>
      <c r="O543" s="71">
        <v>455</v>
      </c>
      <c r="P543" s="71">
        <v>409</v>
      </c>
      <c r="Q543" s="71">
        <v>266</v>
      </c>
      <c r="R543" s="71">
        <v>1175</v>
      </c>
      <c r="S543" s="71">
        <v>303</v>
      </c>
      <c r="T543" s="71">
        <v>461</v>
      </c>
      <c r="U543" s="71">
        <v>409</v>
      </c>
      <c r="V543" s="71">
        <v>455</v>
      </c>
      <c r="W543" s="71">
        <v>180</v>
      </c>
      <c r="X543" s="71">
        <v>188</v>
      </c>
      <c r="Y543" s="71">
        <v>1214</v>
      </c>
      <c r="Z543" s="71">
        <v>1155</v>
      </c>
      <c r="AA543" s="71">
        <v>505</v>
      </c>
      <c r="AB543" s="71">
        <v>365</v>
      </c>
      <c r="AC543">
        <v>142</v>
      </c>
      <c r="AD543">
        <v>73</v>
      </c>
      <c r="AE543">
        <v>91</v>
      </c>
      <c r="AF543">
        <v>0</v>
      </c>
      <c r="AG543" s="71">
        <v>0</v>
      </c>
      <c r="AH543" s="71">
        <v>0</v>
      </c>
      <c r="AI543" s="71">
        <v>0</v>
      </c>
      <c r="AJ543" s="71">
        <v>0</v>
      </c>
      <c r="AK543" s="71">
        <v>0</v>
      </c>
      <c r="AL543" s="71">
        <v>0</v>
      </c>
      <c r="AM543" s="71">
        <v>0</v>
      </c>
      <c r="AN543" s="71">
        <v>0</v>
      </c>
      <c r="AO543" s="71">
        <v>0</v>
      </c>
      <c r="AP543" s="71">
        <v>0</v>
      </c>
      <c r="AQ543" s="71">
        <v>0</v>
      </c>
      <c r="AR543" s="71">
        <v>0</v>
      </c>
      <c r="AS543" s="71">
        <v>0</v>
      </c>
      <c r="AT543" s="71">
        <v>0</v>
      </c>
      <c r="AU543" s="71">
        <v>0</v>
      </c>
      <c r="AV543" s="71">
        <v>0</v>
      </c>
      <c r="AW543" s="71">
        <v>0</v>
      </c>
      <c r="AX543" s="71">
        <v>0</v>
      </c>
      <c r="AY543" s="71">
        <v>0</v>
      </c>
      <c r="AZ543" s="71">
        <v>0</v>
      </c>
      <c r="BA543" s="71">
        <v>0</v>
      </c>
      <c r="BB543" s="71">
        <v>0</v>
      </c>
      <c r="BC543" s="71">
        <v>0</v>
      </c>
    </row>
    <row r="544" spans="1:55" x14ac:dyDescent="0.25">
      <c r="A544" t="s">
        <v>39</v>
      </c>
      <c r="B544" s="71" t="s">
        <v>42</v>
      </c>
      <c r="C544" s="71" t="s">
        <v>214</v>
      </c>
      <c r="D544" s="71" t="s">
        <v>213</v>
      </c>
      <c r="E544" s="24">
        <v>45505</v>
      </c>
      <c r="F544" s="71" t="s">
        <v>511</v>
      </c>
      <c r="G544" s="71">
        <v>1228</v>
      </c>
      <c r="H544" s="71">
        <v>549</v>
      </c>
      <c r="I544" s="71">
        <v>330</v>
      </c>
      <c r="J544" s="71">
        <v>1170</v>
      </c>
      <c r="K544" s="71">
        <v>464</v>
      </c>
      <c r="L544" s="71">
        <v>185</v>
      </c>
      <c r="M544" s="71">
        <v>48</v>
      </c>
      <c r="N544">
        <v>15</v>
      </c>
      <c r="O544" s="71">
        <v>574</v>
      </c>
      <c r="P544" s="71">
        <v>494</v>
      </c>
      <c r="Q544" s="71">
        <v>342</v>
      </c>
      <c r="R544" s="71">
        <v>1191</v>
      </c>
      <c r="S544" s="71">
        <v>381</v>
      </c>
      <c r="T544" s="71">
        <v>581</v>
      </c>
      <c r="U544" s="71">
        <v>526</v>
      </c>
      <c r="V544" s="71">
        <v>557</v>
      </c>
      <c r="W544" s="71">
        <v>252</v>
      </c>
      <c r="X544" s="71">
        <v>327</v>
      </c>
      <c r="Y544" s="71">
        <v>1227</v>
      </c>
      <c r="Z544" s="71">
        <v>1169</v>
      </c>
      <c r="AA544" s="71">
        <v>515</v>
      </c>
      <c r="AB544" s="71">
        <v>385</v>
      </c>
      <c r="AC544">
        <v>144</v>
      </c>
      <c r="AD544">
        <v>80</v>
      </c>
      <c r="AE544">
        <v>92</v>
      </c>
      <c r="AF544">
        <v>0</v>
      </c>
      <c r="AG544" s="71">
        <v>0</v>
      </c>
      <c r="AH544" s="71">
        <v>0</v>
      </c>
      <c r="AI544" s="71">
        <v>0</v>
      </c>
      <c r="AJ544" s="71">
        <v>0</v>
      </c>
      <c r="AK544" s="71">
        <v>0</v>
      </c>
      <c r="AL544" s="71">
        <v>0</v>
      </c>
      <c r="AM544" s="71">
        <v>0</v>
      </c>
      <c r="AN544" s="71">
        <v>0</v>
      </c>
      <c r="AO544" s="71">
        <v>0</v>
      </c>
      <c r="AP544" s="71">
        <v>0</v>
      </c>
      <c r="AQ544" s="71">
        <v>0</v>
      </c>
      <c r="AR544" s="71">
        <v>0</v>
      </c>
      <c r="AS544" s="71">
        <v>0</v>
      </c>
      <c r="AT544" s="71">
        <v>0</v>
      </c>
      <c r="AU544" s="71">
        <v>0</v>
      </c>
      <c r="AV544" s="71">
        <v>0</v>
      </c>
      <c r="AW544" s="71">
        <v>0</v>
      </c>
      <c r="AX544" s="71">
        <v>0</v>
      </c>
      <c r="AY544" s="71">
        <v>0</v>
      </c>
      <c r="AZ544" s="71">
        <v>0</v>
      </c>
      <c r="BA544" s="71">
        <v>0</v>
      </c>
      <c r="BB544" s="71">
        <v>0</v>
      </c>
      <c r="BC544" s="71">
        <v>0</v>
      </c>
    </row>
    <row r="545" spans="1:55" x14ac:dyDescent="0.25">
      <c r="A545" t="s">
        <v>39</v>
      </c>
      <c r="B545" s="71" t="s">
        <v>42</v>
      </c>
      <c r="C545" s="71" t="s">
        <v>214</v>
      </c>
      <c r="D545" s="71" t="s">
        <v>213</v>
      </c>
      <c r="E545" s="24">
        <v>45536</v>
      </c>
      <c r="F545" s="71" t="s">
        <v>511</v>
      </c>
      <c r="G545" s="71">
        <v>1238</v>
      </c>
      <c r="H545" s="71">
        <v>652</v>
      </c>
      <c r="I545" s="71">
        <v>392</v>
      </c>
      <c r="J545" s="71">
        <v>1181</v>
      </c>
      <c r="K545" s="71">
        <v>466</v>
      </c>
      <c r="L545" s="71">
        <v>226</v>
      </c>
      <c r="M545" s="71">
        <v>51</v>
      </c>
      <c r="N545">
        <v>18</v>
      </c>
      <c r="O545" s="71">
        <v>690</v>
      </c>
      <c r="P545" s="71">
        <v>620</v>
      </c>
      <c r="Q545" s="71">
        <v>465</v>
      </c>
      <c r="R545" s="71">
        <v>1201</v>
      </c>
      <c r="S545" s="71">
        <v>519</v>
      </c>
      <c r="T545" s="71">
        <v>686</v>
      </c>
      <c r="U545" s="71">
        <v>645</v>
      </c>
      <c r="V545" s="71">
        <v>684</v>
      </c>
      <c r="W545" s="71">
        <v>359</v>
      </c>
      <c r="X545" s="71">
        <v>420</v>
      </c>
      <c r="Y545" s="71">
        <v>1237</v>
      </c>
      <c r="Z545" s="71">
        <v>1180</v>
      </c>
      <c r="AA545" s="71">
        <v>526</v>
      </c>
      <c r="AB545" s="71">
        <v>402</v>
      </c>
      <c r="AC545">
        <v>146</v>
      </c>
      <c r="AD545">
        <v>81</v>
      </c>
      <c r="AE545">
        <v>90</v>
      </c>
      <c r="AF545">
        <v>23</v>
      </c>
      <c r="AG545" s="71">
        <v>0</v>
      </c>
      <c r="AH545" s="71">
        <v>13</v>
      </c>
      <c r="AI545" s="71">
        <v>23</v>
      </c>
      <c r="AJ545" s="71">
        <v>15</v>
      </c>
      <c r="AK545" s="71">
        <v>8</v>
      </c>
      <c r="AL545" s="71">
        <v>23</v>
      </c>
      <c r="AM545" s="71">
        <v>1</v>
      </c>
      <c r="AN545" s="71">
        <v>3</v>
      </c>
      <c r="AO545" s="71">
        <v>19</v>
      </c>
      <c r="AP545" s="71">
        <v>23</v>
      </c>
      <c r="AQ545" s="71">
        <v>23</v>
      </c>
      <c r="AR545" s="71">
        <v>23</v>
      </c>
      <c r="AS545" s="71">
        <v>23</v>
      </c>
      <c r="AT545" s="71">
        <v>2</v>
      </c>
      <c r="AU545" s="71">
        <v>23</v>
      </c>
      <c r="AV545" s="71">
        <v>15</v>
      </c>
      <c r="AW545" s="71">
        <v>15</v>
      </c>
      <c r="AX545" s="71">
        <v>14</v>
      </c>
      <c r="AY545" s="71">
        <v>15</v>
      </c>
      <c r="AZ545" s="71">
        <v>15</v>
      </c>
      <c r="BA545" s="71">
        <v>10</v>
      </c>
      <c r="BB545" s="71">
        <v>14</v>
      </c>
      <c r="BC545" s="71">
        <v>23</v>
      </c>
    </row>
    <row r="546" spans="1:55" x14ac:dyDescent="0.25">
      <c r="A546" t="s">
        <v>39</v>
      </c>
      <c r="B546" s="71" t="s">
        <v>42</v>
      </c>
      <c r="C546" s="71" t="s">
        <v>214</v>
      </c>
      <c r="D546" s="71" t="s">
        <v>213</v>
      </c>
      <c r="E546" s="24">
        <v>45566</v>
      </c>
      <c r="F546" s="71" t="s">
        <v>511</v>
      </c>
      <c r="G546" s="71">
        <v>1237</v>
      </c>
      <c r="H546" s="71">
        <v>802</v>
      </c>
      <c r="I546" s="71">
        <v>493</v>
      </c>
      <c r="J546" s="71">
        <v>1179</v>
      </c>
      <c r="K546" s="71">
        <v>462</v>
      </c>
      <c r="L546" s="71">
        <v>251</v>
      </c>
      <c r="M546" s="71">
        <v>54</v>
      </c>
      <c r="N546">
        <v>19</v>
      </c>
      <c r="O546" s="71">
        <v>836</v>
      </c>
      <c r="P546" s="71">
        <v>756</v>
      </c>
      <c r="Q546" s="71">
        <v>622</v>
      </c>
      <c r="R546" s="71">
        <v>1204</v>
      </c>
      <c r="S546" s="71">
        <v>674</v>
      </c>
      <c r="T546" s="71">
        <v>840</v>
      </c>
      <c r="U546" s="71">
        <v>786</v>
      </c>
      <c r="V546" s="71">
        <v>828</v>
      </c>
      <c r="W546" s="71">
        <v>523</v>
      </c>
      <c r="X546" s="71">
        <v>448</v>
      </c>
      <c r="Y546" s="71">
        <v>1236</v>
      </c>
      <c r="Z546" s="71">
        <v>1178</v>
      </c>
      <c r="AA546" s="71">
        <v>539</v>
      </c>
      <c r="AB546" s="71">
        <v>422</v>
      </c>
      <c r="AC546">
        <v>146</v>
      </c>
      <c r="AD546">
        <v>82</v>
      </c>
      <c r="AE546">
        <v>88</v>
      </c>
      <c r="AF546">
        <v>73</v>
      </c>
      <c r="AG546" s="71">
        <v>0</v>
      </c>
      <c r="AH546" s="71">
        <v>52</v>
      </c>
      <c r="AI546" s="71">
        <v>73</v>
      </c>
      <c r="AJ546" s="71">
        <v>51</v>
      </c>
      <c r="AK546" s="71">
        <v>22</v>
      </c>
      <c r="AL546" s="71">
        <v>73</v>
      </c>
      <c r="AM546" s="71">
        <v>0</v>
      </c>
      <c r="AN546" s="71">
        <v>6</v>
      </c>
      <c r="AO546" s="71">
        <v>67</v>
      </c>
      <c r="AP546" s="71">
        <v>72</v>
      </c>
      <c r="AQ546" s="71">
        <v>72</v>
      </c>
      <c r="AR546" s="71">
        <v>71</v>
      </c>
      <c r="AS546" s="71">
        <v>72</v>
      </c>
      <c r="AT546" s="71">
        <v>7</v>
      </c>
      <c r="AU546" s="71">
        <v>73</v>
      </c>
      <c r="AV546" s="71">
        <v>60</v>
      </c>
      <c r="AW546" s="71">
        <v>57</v>
      </c>
      <c r="AX546" s="71">
        <v>56</v>
      </c>
      <c r="AY546" s="71">
        <v>54</v>
      </c>
      <c r="AZ546" s="71">
        <v>58</v>
      </c>
      <c r="BA546" s="71">
        <v>43</v>
      </c>
      <c r="BB546" s="71">
        <v>55</v>
      </c>
      <c r="BC546" s="71">
        <v>73</v>
      </c>
    </row>
    <row r="547" spans="1:55" x14ac:dyDescent="0.25">
      <c r="A547" t="s">
        <v>39</v>
      </c>
      <c r="B547" s="71" t="s">
        <v>42</v>
      </c>
      <c r="C547" s="71" t="s">
        <v>276</v>
      </c>
      <c r="D547" s="71" t="s">
        <v>275</v>
      </c>
      <c r="E547" s="24">
        <v>45413</v>
      </c>
      <c r="F547" s="71" t="s">
        <v>512</v>
      </c>
      <c r="G547" s="71">
        <v>1835</v>
      </c>
      <c r="H547" s="71">
        <v>236</v>
      </c>
      <c r="I547" s="71">
        <v>136</v>
      </c>
      <c r="J547" s="71">
        <v>1550</v>
      </c>
      <c r="K547" s="71">
        <v>695</v>
      </c>
      <c r="L547" s="71">
        <v>100</v>
      </c>
      <c r="M547" s="71">
        <v>64</v>
      </c>
      <c r="N547">
        <v>9</v>
      </c>
      <c r="O547" s="71">
        <v>263</v>
      </c>
      <c r="P547" s="71">
        <v>310</v>
      </c>
      <c r="Q547" s="71">
        <v>205</v>
      </c>
      <c r="R547" s="71">
        <v>1710</v>
      </c>
      <c r="S547" s="71">
        <v>319</v>
      </c>
      <c r="T547" s="71">
        <v>273</v>
      </c>
      <c r="U547" s="71">
        <v>232</v>
      </c>
      <c r="V547" s="71">
        <v>348</v>
      </c>
      <c r="W547" s="71">
        <v>136</v>
      </c>
      <c r="X547" s="71">
        <v>111</v>
      </c>
      <c r="Y547" s="71">
        <v>1834</v>
      </c>
      <c r="Z547" s="71">
        <v>1549</v>
      </c>
      <c r="AA547" s="71">
        <v>890</v>
      </c>
      <c r="AB547" s="71">
        <v>329</v>
      </c>
      <c r="AC547">
        <v>179</v>
      </c>
      <c r="AD547">
        <v>72</v>
      </c>
      <c r="AE547">
        <v>193</v>
      </c>
      <c r="AF547">
        <v>0</v>
      </c>
      <c r="AG547" s="71">
        <v>0</v>
      </c>
      <c r="AH547" s="71">
        <v>0</v>
      </c>
      <c r="AI547" s="71">
        <v>0</v>
      </c>
      <c r="AJ547" s="71">
        <v>0</v>
      </c>
      <c r="AK547" s="71">
        <v>0</v>
      </c>
      <c r="AL547" s="71">
        <v>0</v>
      </c>
      <c r="AM547" s="71">
        <v>0</v>
      </c>
      <c r="AN547" s="71">
        <v>0</v>
      </c>
      <c r="AO547" s="71">
        <v>0</v>
      </c>
      <c r="AP547" s="71">
        <v>0</v>
      </c>
      <c r="AQ547" s="71">
        <v>0</v>
      </c>
      <c r="AR547" s="71">
        <v>0</v>
      </c>
      <c r="AS547" s="71">
        <v>0</v>
      </c>
      <c r="AT547" s="71">
        <v>0</v>
      </c>
      <c r="AU547" s="71">
        <v>0</v>
      </c>
      <c r="AV547" s="71">
        <v>0</v>
      </c>
      <c r="AW547" s="71">
        <v>0</v>
      </c>
      <c r="AX547" s="71">
        <v>0</v>
      </c>
      <c r="AY547" s="71">
        <v>0</v>
      </c>
      <c r="AZ547" s="71">
        <v>0</v>
      </c>
      <c r="BA547" s="71">
        <v>0</v>
      </c>
      <c r="BB547" s="71">
        <v>0</v>
      </c>
      <c r="BC547" s="71">
        <v>0</v>
      </c>
    </row>
    <row r="548" spans="1:55" x14ac:dyDescent="0.25">
      <c r="A548" t="s">
        <v>39</v>
      </c>
      <c r="B548" s="71" t="s">
        <v>42</v>
      </c>
      <c r="C548" s="71" t="s">
        <v>276</v>
      </c>
      <c r="D548" s="71" t="s">
        <v>275</v>
      </c>
      <c r="E548" s="24">
        <v>45444</v>
      </c>
      <c r="F548" s="71" t="s">
        <v>512</v>
      </c>
      <c r="G548" s="71">
        <v>1874</v>
      </c>
      <c r="H548" s="71">
        <v>512</v>
      </c>
      <c r="I548" s="71">
        <v>300</v>
      </c>
      <c r="J548" s="71">
        <v>1585</v>
      </c>
      <c r="K548" s="71">
        <v>699</v>
      </c>
      <c r="L548" s="71">
        <v>211</v>
      </c>
      <c r="M548" s="71">
        <v>62</v>
      </c>
      <c r="N548">
        <v>13</v>
      </c>
      <c r="O548" s="71">
        <v>563</v>
      </c>
      <c r="P548" s="71">
        <v>675</v>
      </c>
      <c r="Q548" s="71">
        <v>482</v>
      </c>
      <c r="R548" s="71">
        <v>1759</v>
      </c>
      <c r="S548" s="71">
        <v>636</v>
      </c>
      <c r="T548" s="71">
        <v>584</v>
      </c>
      <c r="U548" s="71">
        <v>513</v>
      </c>
      <c r="V548" s="71">
        <v>718</v>
      </c>
      <c r="W548" s="71">
        <v>351</v>
      </c>
      <c r="X548" s="71">
        <v>162</v>
      </c>
      <c r="Y548" s="71">
        <v>1874</v>
      </c>
      <c r="Z548" s="71">
        <v>1585</v>
      </c>
      <c r="AA548" s="71">
        <v>918</v>
      </c>
      <c r="AB548" s="71">
        <v>585</v>
      </c>
      <c r="AC548">
        <v>176</v>
      </c>
      <c r="AD548">
        <v>112</v>
      </c>
      <c r="AE548">
        <v>206</v>
      </c>
      <c r="AF548">
        <v>1</v>
      </c>
      <c r="AG548" s="71">
        <v>0</v>
      </c>
      <c r="AH548" s="71">
        <v>0</v>
      </c>
      <c r="AI548" s="71">
        <v>0</v>
      </c>
      <c r="AJ548" s="71">
        <v>0</v>
      </c>
      <c r="AK548" s="71">
        <v>0</v>
      </c>
      <c r="AL548" s="71">
        <v>1</v>
      </c>
      <c r="AM548" s="71">
        <v>0</v>
      </c>
      <c r="AN548" s="71">
        <v>0</v>
      </c>
      <c r="AO548" s="71">
        <v>0</v>
      </c>
      <c r="AP548" s="71">
        <v>1</v>
      </c>
      <c r="AQ548" s="71">
        <v>1</v>
      </c>
      <c r="AR548" s="71">
        <v>1</v>
      </c>
      <c r="AS548" s="71">
        <v>0</v>
      </c>
      <c r="AT548" s="71">
        <v>0</v>
      </c>
      <c r="AU548" s="71">
        <v>1</v>
      </c>
      <c r="AV548" s="71">
        <v>1</v>
      </c>
      <c r="AW548" s="71">
        <v>1</v>
      </c>
      <c r="AX548" s="71">
        <v>1</v>
      </c>
      <c r="AY548" s="71">
        <v>1</v>
      </c>
      <c r="AZ548" s="71">
        <v>0</v>
      </c>
      <c r="BA548" s="71">
        <v>1</v>
      </c>
      <c r="BB548" s="71">
        <v>1</v>
      </c>
      <c r="BC548" s="71">
        <v>1</v>
      </c>
    </row>
    <row r="549" spans="1:55" x14ac:dyDescent="0.25">
      <c r="A549" t="s">
        <v>39</v>
      </c>
      <c r="B549" s="71" t="s">
        <v>42</v>
      </c>
      <c r="C549" s="71" t="s">
        <v>276</v>
      </c>
      <c r="D549" s="71" t="s">
        <v>275</v>
      </c>
      <c r="E549" s="24">
        <v>45474</v>
      </c>
      <c r="F549" s="71" t="s">
        <v>512</v>
      </c>
      <c r="G549" s="71">
        <v>1877</v>
      </c>
      <c r="H549" s="71">
        <v>773</v>
      </c>
      <c r="I549" s="71">
        <v>430</v>
      </c>
      <c r="J549" s="71">
        <v>1591</v>
      </c>
      <c r="K549" s="71">
        <v>697</v>
      </c>
      <c r="L549" s="71">
        <v>289</v>
      </c>
      <c r="M549" s="71">
        <v>69</v>
      </c>
      <c r="N549">
        <v>17</v>
      </c>
      <c r="O549" s="71">
        <v>869</v>
      </c>
      <c r="P549" s="71">
        <v>920</v>
      </c>
      <c r="Q549" s="71">
        <v>718</v>
      </c>
      <c r="R549" s="71">
        <v>1804</v>
      </c>
      <c r="S549" s="71">
        <v>862</v>
      </c>
      <c r="T549" s="71">
        <v>895</v>
      </c>
      <c r="U549" s="71">
        <v>809</v>
      </c>
      <c r="V549" s="71">
        <v>978</v>
      </c>
      <c r="W549" s="71">
        <v>586</v>
      </c>
      <c r="X549" s="71">
        <v>291</v>
      </c>
      <c r="Y549" s="71">
        <v>1877</v>
      </c>
      <c r="Z549" s="71">
        <v>1591</v>
      </c>
      <c r="AA549" s="71">
        <v>940</v>
      </c>
      <c r="AB549" s="71">
        <v>636</v>
      </c>
      <c r="AC549">
        <v>181</v>
      </c>
      <c r="AD549">
        <v>124</v>
      </c>
      <c r="AE549">
        <v>205</v>
      </c>
      <c r="AF549">
        <v>1</v>
      </c>
      <c r="AG549" s="71">
        <v>0</v>
      </c>
      <c r="AH549" s="71">
        <v>0</v>
      </c>
      <c r="AI549" s="71">
        <v>0</v>
      </c>
      <c r="AJ549" s="71">
        <v>0</v>
      </c>
      <c r="AK549" s="71">
        <v>0</v>
      </c>
      <c r="AL549" s="71">
        <v>1</v>
      </c>
      <c r="AM549" s="71">
        <v>0</v>
      </c>
      <c r="AN549" s="71">
        <v>0</v>
      </c>
      <c r="AO549" s="71">
        <v>0</v>
      </c>
      <c r="AP549" s="71">
        <v>1</v>
      </c>
      <c r="AQ549" s="71">
        <v>1</v>
      </c>
      <c r="AR549" s="71">
        <v>1</v>
      </c>
      <c r="AS549" s="71">
        <v>0</v>
      </c>
      <c r="AT549" s="71">
        <v>0</v>
      </c>
      <c r="AU549" s="71">
        <v>1</v>
      </c>
      <c r="AV549" s="71">
        <v>1</v>
      </c>
      <c r="AW549" s="71">
        <v>1</v>
      </c>
      <c r="AX549" s="71">
        <v>1</v>
      </c>
      <c r="AY549" s="71">
        <v>1</v>
      </c>
      <c r="AZ549" s="71">
        <v>0</v>
      </c>
      <c r="BA549" s="71">
        <v>1</v>
      </c>
      <c r="BB549" s="71">
        <v>1</v>
      </c>
      <c r="BC549" s="71">
        <v>1</v>
      </c>
    </row>
    <row r="550" spans="1:55" x14ac:dyDescent="0.25">
      <c r="A550" t="s">
        <v>39</v>
      </c>
      <c r="B550" s="71" t="s">
        <v>42</v>
      </c>
      <c r="C550" s="71" t="s">
        <v>276</v>
      </c>
      <c r="D550" s="71" t="s">
        <v>275</v>
      </c>
      <c r="E550" s="24">
        <v>45505</v>
      </c>
      <c r="F550" s="71" t="s">
        <v>512</v>
      </c>
      <c r="G550" s="71">
        <v>1884</v>
      </c>
      <c r="H550" s="71">
        <v>1045</v>
      </c>
      <c r="I550" s="71">
        <v>570</v>
      </c>
      <c r="J550" s="71">
        <v>1602</v>
      </c>
      <c r="K550" s="71">
        <v>696</v>
      </c>
      <c r="L550" s="71">
        <v>385</v>
      </c>
      <c r="M550" s="71">
        <v>75</v>
      </c>
      <c r="N550">
        <v>28</v>
      </c>
      <c r="O550" s="71">
        <v>1187</v>
      </c>
      <c r="P550" s="71">
        <v>1207</v>
      </c>
      <c r="Q550" s="71">
        <v>979</v>
      </c>
      <c r="R550" s="71">
        <v>1827</v>
      </c>
      <c r="S550" s="71">
        <v>1145</v>
      </c>
      <c r="T550" s="71">
        <v>1204</v>
      </c>
      <c r="U550" s="71">
        <v>1122</v>
      </c>
      <c r="V550" s="71">
        <v>1272</v>
      </c>
      <c r="W550" s="71">
        <v>876</v>
      </c>
      <c r="X550" s="71">
        <v>408</v>
      </c>
      <c r="Y550" s="71">
        <v>1884</v>
      </c>
      <c r="Z550" s="71">
        <v>1602</v>
      </c>
      <c r="AA550" s="71">
        <v>976</v>
      </c>
      <c r="AB550" s="71">
        <v>716</v>
      </c>
      <c r="AC550">
        <v>183</v>
      </c>
      <c r="AD550">
        <v>131</v>
      </c>
      <c r="AE550">
        <v>200</v>
      </c>
      <c r="AF550">
        <v>1</v>
      </c>
      <c r="AG550" s="71">
        <v>0</v>
      </c>
      <c r="AH550" s="71">
        <v>0</v>
      </c>
      <c r="AI550" s="71">
        <v>0</v>
      </c>
      <c r="AJ550" s="71">
        <v>0</v>
      </c>
      <c r="AK550" s="71">
        <v>0</v>
      </c>
      <c r="AL550" s="71">
        <v>1</v>
      </c>
      <c r="AM550" s="71">
        <v>0</v>
      </c>
      <c r="AN550" s="71">
        <v>0</v>
      </c>
      <c r="AO550" s="71">
        <v>0</v>
      </c>
      <c r="AP550" s="71">
        <v>1</v>
      </c>
      <c r="AQ550" s="71">
        <v>1</v>
      </c>
      <c r="AR550" s="71">
        <v>1</v>
      </c>
      <c r="AS550" s="71">
        <v>0</v>
      </c>
      <c r="AT550" s="71">
        <v>0</v>
      </c>
      <c r="AU550" s="71">
        <v>1</v>
      </c>
      <c r="AV550" s="71">
        <v>1</v>
      </c>
      <c r="AW550" s="71">
        <v>1</v>
      </c>
      <c r="AX550" s="71">
        <v>1</v>
      </c>
      <c r="AY550" s="71">
        <v>1</v>
      </c>
      <c r="AZ550" s="71">
        <v>0</v>
      </c>
      <c r="BA550" s="71">
        <v>1</v>
      </c>
      <c r="BB550" s="71">
        <v>1</v>
      </c>
      <c r="BC550" s="71">
        <v>1</v>
      </c>
    </row>
    <row r="551" spans="1:55" x14ac:dyDescent="0.25">
      <c r="A551" t="s">
        <v>39</v>
      </c>
      <c r="B551" s="71" t="s">
        <v>42</v>
      </c>
      <c r="C551" s="71" t="s">
        <v>276</v>
      </c>
      <c r="D551" s="71" t="s">
        <v>275</v>
      </c>
      <c r="E551" s="24">
        <v>45536</v>
      </c>
      <c r="F551" s="71" t="s">
        <v>512</v>
      </c>
      <c r="G551" s="71">
        <v>1902</v>
      </c>
      <c r="H551" s="71">
        <v>1142</v>
      </c>
      <c r="I551" s="71">
        <v>622</v>
      </c>
      <c r="J551" s="71">
        <v>1618</v>
      </c>
      <c r="K551" s="71">
        <v>703</v>
      </c>
      <c r="L551" s="71">
        <v>420</v>
      </c>
      <c r="M551" s="71">
        <v>77</v>
      </c>
      <c r="N551">
        <v>33</v>
      </c>
      <c r="O551" s="71">
        <v>1317</v>
      </c>
      <c r="P551" s="71">
        <v>1332</v>
      </c>
      <c r="Q551" s="71">
        <v>1082</v>
      </c>
      <c r="R551" s="71">
        <v>1853</v>
      </c>
      <c r="S551" s="71">
        <v>1256</v>
      </c>
      <c r="T551" s="71">
        <v>1329</v>
      </c>
      <c r="U551" s="71">
        <v>1264</v>
      </c>
      <c r="V551" s="71">
        <v>1393</v>
      </c>
      <c r="W551" s="71">
        <v>990</v>
      </c>
      <c r="X551" s="71">
        <v>535</v>
      </c>
      <c r="Y551" s="71">
        <v>1902</v>
      </c>
      <c r="Z551" s="71">
        <v>1618</v>
      </c>
      <c r="AA551" s="71">
        <v>992</v>
      </c>
      <c r="AB551" s="71">
        <v>762</v>
      </c>
      <c r="AC551">
        <v>183</v>
      </c>
      <c r="AD551">
        <v>132</v>
      </c>
      <c r="AE551">
        <v>202</v>
      </c>
      <c r="AF551">
        <v>2</v>
      </c>
      <c r="AG551" s="71">
        <v>0</v>
      </c>
      <c r="AH551" s="71">
        <v>0</v>
      </c>
      <c r="AI551" s="71">
        <v>0</v>
      </c>
      <c r="AJ551" s="71">
        <v>0</v>
      </c>
      <c r="AK551" s="71">
        <v>0</v>
      </c>
      <c r="AL551" s="71">
        <v>2</v>
      </c>
      <c r="AM551" s="71">
        <v>0</v>
      </c>
      <c r="AN551" s="71">
        <v>1</v>
      </c>
      <c r="AO551" s="71">
        <v>0</v>
      </c>
      <c r="AP551" s="71">
        <v>2</v>
      </c>
      <c r="AQ551" s="71">
        <v>2</v>
      </c>
      <c r="AR551" s="71">
        <v>2</v>
      </c>
      <c r="AS551" s="71">
        <v>1</v>
      </c>
      <c r="AT551" s="71">
        <v>1</v>
      </c>
      <c r="AU551" s="71">
        <v>2</v>
      </c>
      <c r="AV551" s="71">
        <v>2</v>
      </c>
      <c r="AW551" s="71">
        <v>2</v>
      </c>
      <c r="AX551" s="71">
        <v>2</v>
      </c>
      <c r="AY551" s="71">
        <v>2</v>
      </c>
      <c r="AZ551" s="71">
        <v>1</v>
      </c>
      <c r="BA551" s="71">
        <v>2</v>
      </c>
      <c r="BB551" s="71">
        <v>2</v>
      </c>
      <c r="BC551" s="71">
        <v>2</v>
      </c>
    </row>
    <row r="552" spans="1:55" x14ac:dyDescent="0.25">
      <c r="A552" t="s">
        <v>39</v>
      </c>
      <c r="B552" s="71" t="s">
        <v>42</v>
      </c>
      <c r="C552" s="71" t="s">
        <v>276</v>
      </c>
      <c r="D552" s="71" t="s">
        <v>275</v>
      </c>
      <c r="E552" s="24">
        <v>45566</v>
      </c>
      <c r="F552" s="71" t="s">
        <v>512</v>
      </c>
      <c r="G552" s="71">
        <v>1917</v>
      </c>
      <c r="H552" s="71">
        <v>1250</v>
      </c>
      <c r="I552" s="71">
        <v>691</v>
      </c>
      <c r="J552" s="71">
        <v>1635</v>
      </c>
      <c r="K552" s="71">
        <v>703</v>
      </c>
      <c r="L552" s="71">
        <v>443</v>
      </c>
      <c r="M552" s="71">
        <v>79</v>
      </c>
      <c r="N552">
        <v>34</v>
      </c>
      <c r="O552" s="71">
        <v>1440</v>
      </c>
      <c r="P552" s="71">
        <v>1437</v>
      </c>
      <c r="Q552" s="71">
        <v>1188</v>
      </c>
      <c r="R552" s="71">
        <v>1871</v>
      </c>
      <c r="S552" s="71">
        <v>1350</v>
      </c>
      <c r="T552" s="71">
        <v>1444</v>
      </c>
      <c r="U552" s="71">
        <v>1393</v>
      </c>
      <c r="V552" s="71">
        <v>1491</v>
      </c>
      <c r="W552" s="71">
        <v>1114</v>
      </c>
      <c r="X552" s="71">
        <v>625</v>
      </c>
      <c r="Y552" s="71">
        <v>1917</v>
      </c>
      <c r="Z552" s="71">
        <v>1635</v>
      </c>
      <c r="AA552" s="71">
        <v>998</v>
      </c>
      <c r="AB552" s="71">
        <v>788</v>
      </c>
      <c r="AC552">
        <v>187</v>
      </c>
      <c r="AD552">
        <v>135</v>
      </c>
      <c r="AE552">
        <v>205</v>
      </c>
      <c r="AF552">
        <v>2</v>
      </c>
      <c r="AG552" s="71">
        <v>0</v>
      </c>
      <c r="AH552" s="71">
        <v>0</v>
      </c>
      <c r="AI552" s="71">
        <v>0</v>
      </c>
      <c r="AJ552" s="71">
        <v>0</v>
      </c>
      <c r="AK552" s="71">
        <v>0</v>
      </c>
      <c r="AL552" s="71">
        <v>2</v>
      </c>
      <c r="AM552" s="71">
        <v>0</v>
      </c>
      <c r="AN552" s="71">
        <v>1</v>
      </c>
      <c r="AO552" s="71">
        <v>0</v>
      </c>
      <c r="AP552" s="71">
        <v>2</v>
      </c>
      <c r="AQ552" s="71">
        <v>2</v>
      </c>
      <c r="AR552" s="71">
        <v>2</v>
      </c>
      <c r="AS552" s="71">
        <v>1</v>
      </c>
      <c r="AT552" s="71">
        <v>1</v>
      </c>
      <c r="AU552" s="71">
        <v>2</v>
      </c>
      <c r="AV552" s="71">
        <v>2</v>
      </c>
      <c r="AW552" s="71">
        <v>2</v>
      </c>
      <c r="AX552" s="71">
        <v>2</v>
      </c>
      <c r="AY552" s="71">
        <v>2</v>
      </c>
      <c r="AZ552" s="71">
        <v>1</v>
      </c>
      <c r="BA552" s="71">
        <v>2</v>
      </c>
      <c r="BB552" s="71">
        <v>2</v>
      </c>
      <c r="BC552" s="71">
        <v>2</v>
      </c>
    </row>
    <row r="553" spans="1:55" x14ac:dyDescent="0.25">
      <c r="A553" t="s">
        <v>39</v>
      </c>
      <c r="B553" s="71" t="s">
        <v>546</v>
      </c>
      <c r="C553" s="71" t="s">
        <v>202</v>
      </c>
      <c r="D553" s="71" t="s">
        <v>201</v>
      </c>
      <c r="E553" s="24">
        <v>45413</v>
      </c>
      <c r="F553" s="71" t="s">
        <v>513</v>
      </c>
      <c r="G553" s="71">
        <v>1218</v>
      </c>
      <c r="H553" s="71">
        <v>116</v>
      </c>
      <c r="I553" s="71">
        <v>66</v>
      </c>
      <c r="J553" s="71">
        <v>1114</v>
      </c>
      <c r="K553" s="71">
        <v>447</v>
      </c>
      <c r="L553" s="71">
        <v>40</v>
      </c>
      <c r="M553" s="71">
        <v>98</v>
      </c>
      <c r="N553">
        <v>4</v>
      </c>
      <c r="O553" s="71">
        <v>140</v>
      </c>
      <c r="P553" s="71">
        <v>80</v>
      </c>
      <c r="Q553" s="71">
        <v>74</v>
      </c>
      <c r="R553" s="71">
        <v>1133</v>
      </c>
      <c r="S553" s="71">
        <v>134</v>
      </c>
      <c r="T553" s="71">
        <v>129</v>
      </c>
      <c r="U553" s="71">
        <v>105</v>
      </c>
      <c r="V553" s="71">
        <v>159</v>
      </c>
      <c r="W553" s="71">
        <v>37</v>
      </c>
      <c r="X553" s="71">
        <v>114</v>
      </c>
      <c r="Y553" s="71">
        <v>1218</v>
      </c>
      <c r="Z553" s="71">
        <v>1114</v>
      </c>
      <c r="AA553" s="71">
        <v>615</v>
      </c>
      <c r="AB553" s="71">
        <v>266</v>
      </c>
      <c r="AC553">
        <v>150</v>
      </c>
      <c r="AD553">
        <v>51</v>
      </c>
      <c r="AE553">
        <v>50</v>
      </c>
      <c r="AF553">
        <v>0</v>
      </c>
      <c r="AG553" s="71">
        <v>0</v>
      </c>
      <c r="AH553" s="71">
        <v>0</v>
      </c>
      <c r="AI553" s="71">
        <v>0</v>
      </c>
      <c r="AJ553" s="71">
        <v>0</v>
      </c>
      <c r="AK553" s="71">
        <v>0</v>
      </c>
      <c r="AL553" s="71">
        <v>0</v>
      </c>
      <c r="AM553" s="71">
        <v>0</v>
      </c>
      <c r="AN553" s="71">
        <v>0</v>
      </c>
      <c r="AO553" s="71">
        <v>0</v>
      </c>
      <c r="AP553" s="71">
        <v>0</v>
      </c>
      <c r="AQ553" s="71">
        <v>0</v>
      </c>
      <c r="AR553" s="71">
        <v>0</v>
      </c>
      <c r="AS553" s="71">
        <v>0</v>
      </c>
      <c r="AT553" s="71">
        <v>0</v>
      </c>
      <c r="AU553" s="71">
        <v>0</v>
      </c>
      <c r="AV553" s="71">
        <v>0</v>
      </c>
      <c r="AW553" s="71">
        <v>0</v>
      </c>
      <c r="AX553" s="71">
        <v>0</v>
      </c>
      <c r="AY553" s="71">
        <v>0</v>
      </c>
      <c r="AZ553" s="71">
        <v>0</v>
      </c>
      <c r="BA553" s="71">
        <v>0</v>
      </c>
      <c r="BB553" s="71">
        <v>0</v>
      </c>
      <c r="BC553" s="71">
        <v>0</v>
      </c>
    </row>
    <row r="554" spans="1:55" x14ac:dyDescent="0.25">
      <c r="A554" t="s">
        <v>39</v>
      </c>
      <c r="B554" s="71" t="s">
        <v>546</v>
      </c>
      <c r="C554" s="71" t="s">
        <v>202</v>
      </c>
      <c r="D554" s="71" t="s">
        <v>201</v>
      </c>
      <c r="E554" s="24">
        <v>45444</v>
      </c>
      <c r="F554" s="71" t="s">
        <v>513</v>
      </c>
      <c r="G554" s="71">
        <v>1233</v>
      </c>
      <c r="H554" s="71">
        <v>239</v>
      </c>
      <c r="I554" s="71">
        <v>129</v>
      </c>
      <c r="J554" s="71">
        <v>1128</v>
      </c>
      <c r="K554" s="71">
        <v>451</v>
      </c>
      <c r="L554" s="71">
        <v>114</v>
      </c>
      <c r="M554" s="71">
        <v>98</v>
      </c>
      <c r="N554">
        <v>13</v>
      </c>
      <c r="O554" s="71">
        <v>280</v>
      </c>
      <c r="P554" s="71">
        <v>203</v>
      </c>
      <c r="Q554" s="71">
        <v>179</v>
      </c>
      <c r="R554" s="71">
        <v>1152</v>
      </c>
      <c r="S554" s="71">
        <v>237</v>
      </c>
      <c r="T554" s="71">
        <v>265</v>
      </c>
      <c r="U554" s="71">
        <v>234</v>
      </c>
      <c r="V554" s="71">
        <v>359</v>
      </c>
      <c r="W554" s="71">
        <v>101</v>
      </c>
      <c r="X554" s="71">
        <v>232</v>
      </c>
      <c r="Y554" s="71">
        <v>1233</v>
      </c>
      <c r="Z554" s="71">
        <v>1128</v>
      </c>
      <c r="AA554" s="71">
        <v>622</v>
      </c>
      <c r="AB554" s="71">
        <v>443</v>
      </c>
      <c r="AC554">
        <v>153</v>
      </c>
      <c r="AD554">
        <v>78</v>
      </c>
      <c r="AE554">
        <v>52</v>
      </c>
      <c r="AF554">
        <v>0</v>
      </c>
      <c r="AG554" s="71">
        <v>0</v>
      </c>
      <c r="AH554" s="71">
        <v>0</v>
      </c>
      <c r="AI554" s="71">
        <v>0</v>
      </c>
      <c r="AJ554" s="71">
        <v>0</v>
      </c>
      <c r="AK554" s="71">
        <v>0</v>
      </c>
      <c r="AL554" s="71">
        <v>0</v>
      </c>
      <c r="AM554" s="71">
        <v>0</v>
      </c>
      <c r="AN554" s="71">
        <v>0</v>
      </c>
      <c r="AO554" s="71">
        <v>0</v>
      </c>
      <c r="AP554" s="71">
        <v>0</v>
      </c>
      <c r="AQ554" s="71">
        <v>0</v>
      </c>
      <c r="AR554" s="71">
        <v>0</v>
      </c>
      <c r="AS554" s="71">
        <v>0</v>
      </c>
      <c r="AT554" s="71">
        <v>0</v>
      </c>
      <c r="AU554" s="71">
        <v>0</v>
      </c>
      <c r="AV554" s="71">
        <v>0</v>
      </c>
      <c r="AW554" s="71">
        <v>0</v>
      </c>
      <c r="AX554" s="71">
        <v>0</v>
      </c>
      <c r="AY554" s="71">
        <v>0</v>
      </c>
      <c r="AZ554" s="71">
        <v>0</v>
      </c>
      <c r="BA554" s="71">
        <v>0</v>
      </c>
      <c r="BB554" s="71">
        <v>0</v>
      </c>
      <c r="BC554" s="71">
        <v>0</v>
      </c>
    </row>
    <row r="555" spans="1:55" x14ac:dyDescent="0.25">
      <c r="A555" t="s">
        <v>39</v>
      </c>
      <c r="B555" s="71" t="s">
        <v>546</v>
      </c>
      <c r="C555" s="71" t="s">
        <v>202</v>
      </c>
      <c r="D555" s="71" t="s">
        <v>201</v>
      </c>
      <c r="E555" s="24">
        <v>45474</v>
      </c>
      <c r="F555" s="71" t="s">
        <v>513</v>
      </c>
      <c r="G555" s="71">
        <v>1244</v>
      </c>
      <c r="H555" s="71">
        <v>395</v>
      </c>
      <c r="I555" s="71">
        <v>221</v>
      </c>
      <c r="J555" s="71">
        <v>1139</v>
      </c>
      <c r="K555" s="71">
        <v>453</v>
      </c>
      <c r="L555" s="71">
        <v>256</v>
      </c>
      <c r="M555" s="71">
        <v>102</v>
      </c>
      <c r="N555">
        <v>24</v>
      </c>
      <c r="O555" s="71">
        <v>439</v>
      </c>
      <c r="P555" s="71">
        <v>320</v>
      </c>
      <c r="Q555" s="71">
        <v>282</v>
      </c>
      <c r="R555" s="71">
        <v>1169</v>
      </c>
      <c r="S555" s="71">
        <v>337</v>
      </c>
      <c r="T555" s="71">
        <v>433</v>
      </c>
      <c r="U555" s="71">
        <v>401</v>
      </c>
      <c r="V555" s="71">
        <v>633</v>
      </c>
      <c r="W555" s="71">
        <v>192</v>
      </c>
      <c r="X555" s="71">
        <v>359</v>
      </c>
      <c r="Y555" s="71">
        <v>1244</v>
      </c>
      <c r="Z555" s="71">
        <v>1139</v>
      </c>
      <c r="AA555" s="71">
        <v>640</v>
      </c>
      <c r="AB555" s="71">
        <v>471</v>
      </c>
      <c r="AC555">
        <v>154</v>
      </c>
      <c r="AD555">
        <v>83</v>
      </c>
      <c r="AE555">
        <v>53</v>
      </c>
      <c r="AF555">
        <v>0</v>
      </c>
      <c r="AG555" s="71">
        <v>0</v>
      </c>
      <c r="AH555" s="71">
        <v>0</v>
      </c>
      <c r="AI555" s="71">
        <v>0</v>
      </c>
      <c r="AJ555" s="71">
        <v>0</v>
      </c>
      <c r="AK555" s="71">
        <v>0</v>
      </c>
      <c r="AL555" s="71">
        <v>0</v>
      </c>
      <c r="AM555" s="71">
        <v>0</v>
      </c>
      <c r="AN555" s="71">
        <v>0</v>
      </c>
      <c r="AO555" s="71">
        <v>0</v>
      </c>
      <c r="AP555" s="71">
        <v>0</v>
      </c>
      <c r="AQ555" s="71">
        <v>0</v>
      </c>
      <c r="AR555" s="71">
        <v>0</v>
      </c>
      <c r="AS555" s="71">
        <v>0</v>
      </c>
      <c r="AT555" s="71">
        <v>0</v>
      </c>
      <c r="AU555" s="71">
        <v>0</v>
      </c>
      <c r="AV555" s="71">
        <v>0</v>
      </c>
      <c r="AW555" s="71">
        <v>0</v>
      </c>
      <c r="AX555" s="71">
        <v>0</v>
      </c>
      <c r="AY555" s="71">
        <v>0</v>
      </c>
      <c r="AZ555" s="71">
        <v>0</v>
      </c>
      <c r="BA555" s="71">
        <v>0</v>
      </c>
      <c r="BB555" s="71">
        <v>0</v>
      </c>
      <c r="BC555" s="71">
        <v>0</v>
      </c>
    </row>
    <row r="556" spans="1:55" x14ac:dyDescent="0.25">
      <c r="A556" t="s">
        <v>39</v>
      </c>
      <c r="B556" s="71" t="s">
        <v>546</v>
      </c>
      <c r="C556" s="71" t="s">
        <v>202</v>
      </c>
      <c r="D556" s="71" t="s">
        <v>201</v>
      </c>
      <c r="E556" s="24">
        <v>45505</v>
      </c>
      <c r="F556" s="71" t="s">
        <v>513</v>
      </c>
      <c r="G556" s="71">
        <v>1262</v>
      </c>
      <c r="H556" s="71">
        <v>532</v>
      </c>
      <c r="I556" s="71">
        <v>314</v>
      </c>
      <c r="J556" s="71">
        <v>1154</v>
      </c>
      <c r="K556" s="71">
        <v>463</v>
      </c>
      <c r="L556" s="71">
        <v>283</v>
      </c>
      <c r="M556" s="71">
        <v>104</v>
      </c>
      <c r="N556">
        <v>29</v>
      </c>
      <c r="O556" s="71">
        <v>599</v>
      </c>
      <c r="P556" s="71">
        <v>469</v>
      </c>
      <c r="Q556" s="71">
        <v>391</v>
      </c>
      <c r="R556" s="71">
        <v>1220</v>
      </c>
      <c r="S556" s="71">
        <v>439</v>
      </c>
      <c r="T556" s="71">
        <v>581</v>
      </c>
      <c r="U556" s="71">
        <v>532</v>
      </c>
      <c r="V556" s="71">
        <v>746</v>
      </c>
      <c r="W556" s="71">
        <v>278</v>
      </c>
      <c r="X556" s="71">
        <v>482</v>
      </c>
      <c r="Y556" s="71">
        <v>1262</v>
      </c>
      <c r="Z556" s="71">
        <v>1154</v>
      </c>
      <c r="AA556" s="71">
        <v>665</v>
      </c>
      <c r="AB556" s="71">
        <v>501</v>
      </c>
      <c r="AC556">
        <v>158</v>
      </c>
      <c r="AD556">
        <v>88</v>
      </c>
      <c r="AE556">
        <v>52</v>
      </c>
      <c r="AF556">
        <v>0</v>
      </c>
      <c r="AG556" s="71">
        <v>0</v>
      </c>
      <c r="AH556" s="71">
        <v>0</v>
      </c>
      <c r="AI556" s="71">
        <v>0</v>
      </c>
      <c r="AJ556" s="71">
        <v>0</v>
      </c>
      <c r="AK556" s="71">
        <v>0</v>
      </c>
      <c r="AL556" s="71">
        <v>0</v>
      </c>
      <c r="AM556" s="71">
        <v>0</v>
      </c>
      <c r="AN556" s="71">
        <v>0</v>
      </c>
      <c r="AO556" s="71">
        <v>0</v>
      </c>
      <c r="AP556" s="71">
        <v>0</v>
      </c>
      <c r="AQ556" s="71">
        <v>0</v>
      </c>
      <c r="AR556" s="71">
        <v>0</v>
      </c>
      <c r="AS556" s="71">
        <v>0</v>
      </c>
      <c r="AT556" s="71">
        <v>0</v>
      </c>
      <c r="AU556" s="71">
        <v>0</v>
      </c>
      <c r="AV556" s="71">
        <v>0</v>
      </c>
      <c r="AW556" s="71">
        <v>0</v>
      </c>
      <c r="AX556" s="71">
        <v>0</v>
      </c>
      <c r="AY556" s="71">
        <v>0</v>
      </c>
      <c r="AZ556" s="71">
        <v>0</v>
      </c>
      <c r="BA556" s="71">
        <v>0</v>
      </c>
      <c r="BB556" s="71">
        <v>0</v>
      </c>
      <c r="BC556" s="71">
        <v>0</v>
      </c>
    </row>
    <row r="557" spans="1:55" x14ac:dyDescent="0.25">
      <c r="A557" t="s">
        <v>39</v>
      </c>
      <c r="B557" s="71" t="s">
        <v>546</v>
      </c>
      <c r="C557" s="71" t="s">
        <v>202</v>
      </c>
      <c r="D557" s="71" t="s">
        <v>201</v>
      </c>
      <c r="E557" s="24">
        <v>45536</v>
      </c>
      <c r="F557" s="71" t="s">
        <v>513</v>
      </c>
      <c r="G557" s="71">
        <v>1270</v>
      </c>
      <c r="H557" s="71">
        <v>616</v>
      </c>
      <c r="I557" s="71">
        <v>378</v>
      </c>
      <c r="J557" s="71">
        <v>1165</v>
      </c>
      <c r="K557" s="71">
        <v>467</v>
      </c>
      <c r="L557" s="71">
        <v>295</v>
      </c>
      <c r="M557" s="71">
        <v>106</v>
      </c>
      <c r="N557">
        <v>35</v>
      </c>
      <c r="O557" s="71">
        <v>679</v>
      </c>
      <c r="P557" s="71">
        <v>1257</v>
      </c>
      <c r="Q557" s="71">
        <v>439</v>
      </c>
      <c r="R557" s="71">
        <v>1232</v>
      </c>
      <c r="S557" s="71">
        <v>489</v>
      </c>
      <c r="T557" s="71">
        <v>673</v>
      </c>
      <c r="U557" s="71">
        <v>608</v>
      </c>
      <c r="V557" s="71">
        <v>823</v>
      </c>
      <c r="W557" s="71">
        <v>346</v>
      </c>
      <c r="X557" s="71">
        <v>581</v>
      </c>
      <c r="Y557" s="71">
        <v>1270</v>
      </c>
      <c r="Z557" s="71">
        <v>1165</v>
      </c>
      <c r="AA557" s="71">
        <v>668</v>
      </c>
      <c r="AB557" s="71">
        <v>513</v>
      </c>
      <c r="AC557">
        <v>158</v>
      </c>
      <c r="AD557">
        <v>90</v>
      </c>
      <c r="AE557">
        <v>54</v>
      </c>
      <c r="AF557">
        <v>14</v>
      </c>
      <c r="AG557" s="71">
        <v>0</v>
      </c>
      <c r="AH557" s="71">
        <v>1</v>
      </c>
      <c r="AI557" s="71">
        <v>0</v>
      </c>
      <c r="AJ557" s="71">
        <v>0</v>
      </c>
      <c r="AK557" s="71">
        <v>0</v>
      </c>
      <c r="AL557" s="71">
        <v>5</v>
      </c>
      <c r="AM557" s="71">
        <v>0</v>
      </c>
      <c r="AN557" s="71">
        <v>0</v>
      </c>
      <c r="AO557" s="71">
        <v>0</v>
      </c>
      <c r="AP557" s="71">
        <v>6</v>
      </c>
      <c r="AQ557" s="71">
        <v>4</v>
      </c>
      <c r="AR557" s="71">
        <v>4</v>
      </c>
      <c r="AS557" s="71">
        <v>6</v>
      </c>
      <c r="AT557" s="71">
        <v>5</v>
      </c>
      <c r="AU557" s="71">
        <v>14</v>
      </c>
      <c r="AV557" s="71">
        <v>13</v>
      </c>
      <c r="AW557" s="71">
        <v>14</v>
      </c>
      <c r="AX557" s="71">
        <v>14</v>
      </c>
      <c r="AY557" s="71">
        <v>11</v>
      </c>
      <c r="AZ557" s="71">
        <v>13</v>
      </c>
      <c r="BA557" s="71">
        <v>11</v>
      </c>
      <c r="BB557" s="71">
        <v>11</v>
      </c>
      <c r="BC557" s="71">
        <v>14</v>
      </c>
    </row>
    <row r="558" spans="1:55" x14ac:dyDescent="0.25">
      <c r="A558" t="s">
        <v>39</v>
      </c>
      <c r="B558" s="71" t="s">
        <v>546</v>
      </c>
      <c r="C558" s="71" t="s">
        <v>202</v>
      </c>
      <c r="D558" s="71" t="s">
        <v>201</v>
      </c>
      <c r="E558" s="24">
        <v>45566</v>
      </c>
      <c r="F558" s="71" t="s">
        <v>513</v>
      </c>
      <c r="G558" s="71">
        <v>1263</v>
      </c>
      <c r="H558" s="71">
        <v>734</v>
      </c>
      <c r="I558" s="71">
        <v>444</v>
      </c>
      <c r="J558" s="71">
        <v>1163</v>
      </c>
      <c r="K558" s="71">
        <v>463</v>
      </c>
      <c r="L558" s="71">
        <v>301</v>
      </c>
      <c r="M558" s="71">
        <v>107</v>
      </c>
      <c r="N558">
        <v>42</v>
      </c>
      <c r="O558" s="71">
        <v>790</v>
      </c>
      <c r="P558" s="71">
        <v>1239</v>
      </c>
      <c r="Q558" s="71">
        <v>545</v>
      </c>
      <c r="R558" s="71">
        <v>1232</v>
      </c>
      <c r="S558" s="71">
        <v>651</v>
      </c>
      <c r="T558" s="71">
        <v>799</v>
      </c>
      <c r="U558" s="71">
        <v>738</v>
      </c>
      <c r="V558" s="71">
        <v>917</v>
      </c>
      <c r="W558" s="71">
        <v>457</v>
      </c>
      <c r="X558" s="71">
        <v>735</v>
      </c>
      <c r="Y558" s="71">
        <v>1263</v>
      </c>
      <c r="Z558" s="71">
        <v>1163</v>
      </c>
      <c r="AA558" s="71">
        <v>685</v>
      </c>
      <c r="AB558" s="71">
        <v>528</v>
      </c>
      <c r="AC558">
        <v>155</v>
      </c>
      <c r="AD558">
        <v>89</v>
      </c>
      <c r="AE558">
        <v>53</v>
      </c>
      <c r="AF558">
        <v>14</v>
      </c>
      <c r="AG558" s="71">
        <v>0</v>
      </c>
      <c r="AH558" s="71">
        <v>1</v>
      </c>
      <c r="AI558" s="71">
        <v>0</v>
      </c>
      <c r="AJ558" s="71">
        <v>0</v>
      </c>
      <c r="AK558" s="71">
        <v>0</v>
      </c>
      <c r="AL558" s="71">
        <v>6</v>
      </c>
      <c r="AM558" s="71">
        <v>0</v>
      </c>
      <c r="AN558" s="71">
        <v>0</v>
      </c>
      <c r="AO558" s="71">
        <v>0</v>
      </c>
      <c r="AP558" s="71">
        <v>5</v>
      </c>
      <c r="AQ558" s="71">
        <v>3</v>
      </c>
      <c r="AR558" s="71">
        <v>3</v>
      </c>
      <c r="AS558" s="71">
        <v>5</v>
      </c>
      <c r="AT558" s="71">
        <v>5</v>
      </c>
      <c r="AU558" s="71">
        <v>14</v>
      </c>
      <c r="AV558" s="71">
        <v>13</v>
      </c>
      <c r="AW558" s="71">
        <v>14</v>
      </c>
      <c r="AX558" s="71">
        <v>14</v>
      </c>
      <c r="AY558" s="71">
        <v>11</v>
      </c>
      <c r="AZ558" s="71">
        <v>13</v>
      </c>
      <c r="BA558" s="71">
        <v>10</v>
      </c>
      <c r="BB558" s="71">
        <v>12</v>
      </c>
      <c r="BC558" s="71">
        <v>14</v>
      </c>
    </row>
    <row r="559" spans="1:55" x14ac:dyDescent="0.25">
      <c r="A559" t="s">
        <v>39</v>
      </c>
      <c r="B559" s="71" t="s">
        <v>546</v>
      </c>
      <c r="C559" s="71" t="s">
        <v>238</v>
      </c>
      <c r="D559" s="71" t="s">
        <v>237</v>
      </c>
      <c r="E559" s="24">
        <v>45413</v>
      </c>
      <c r="F559" s="71" t="s">
        <v>514</v>
      </c>
      <c r="G559" s="71">
        <v>285</v>
      </c>
      <c r="H559" s="71">
        <v>29</v>
      </c>
      <c r="I559" s="71">
        <v>16</v>
      </c>
      <c r="J559" s="71">
        <v>249</v>
      </c>
      <c r="K559" s="71">
        <v>97</v>
      </c>
      <c r="L559" s="71">
        <v>6</v>
      </c>
      <c r="M559" s="71">
        <v>15</v>
      </c>
      <c r="N559">
        <v>0</v>
      </c>
      <c r="O559" s="71">
        <v>32</v>
      </c>
      <c r="P559" s="71">
        <v>10</v>
      </c>
      <c r="Q559" s="71">
        <v>13</v>
      </c>
      <c r="R559" s="71">
        <v>266</v>
      </c>
      <c r="S559" s="71">
        <v>30</v>
      </c>
      <c r="T559" s="71">
        <v>32</v>
      </c>
      <c r="U559" s="71">
        <v>29</v>
      </c>
      <c r="V559" s="71">
        <v>35</v>
      </c>
      <c r="W559" s="71">
        <v>0</v>
      </c>
      <c r="X559" s="71">
        <v>18</v>
      </c>
      <c r="Y559" s="71">
        <v>285</v>
      </c>
      <c r="Z559" s="71">
        <v>249</v>
      </c>
      <c r="AA559" s="71">
        <v>117</v>
      </c>
      <c r="AB559" s="71">
        <v>45</v>
      </c>
      <c r="AC559">
        <v>29</v>
      </c>
      <c r="AD559">
        <v>15</v>
      </c>
      <c r="AE559">
        <v>12</v>
      </c>
      <c r="AF559">
        <v>0</v>
      </c>
      <c r="AG559" s="71">
        <v>0</v>
      </c>
      <c r="AH559" s="71">
        <v>0</v>
      </c>
      <c r="AI559" s="71">
        <v>0</v>
      </c>
      <c r="AJ559" s="71">
        <v>0</v>
      </c>
      <c r="AK559" s="71">
        <v>0</v>
      </c>
      <c r="AL559" s="71">
        <v>0</v>
      </c>
      <c r="AM559" s="71">
        <v>0</v>
      </c>
      <c r="AN559" s="71">
        <v>0</v>
      </c>
      <c r="AO559" s="71">
        <v>0</v>
      </c>
      <c r="AP559" s="71">
        <v>0</v>
      </c>
      <c r="AQ559" s="71">
        <v>0</v>
      </c>
      <c r="AR559" s="71">
        <v>0</v>
      </c>
      <c r="AS559" s="71">
        <v>0</v>
      </c>
      <c r="AT559" s="71">
        <v>0</v>
      </c>
      <c r="AU559" s="71">
        <v>0</v>
      </c>
      <c r="AV559" s="71">
        <v>0</v>
      </c>
      <c r="AW559" s="71">
        <v>0</v>
      </c>
      <c r="AX559" s="71">
        <v>0</v>
      </c>
      <c r="AY559" s="71">
        <v>0</v>
      </c>
      <c r="AZ559" s="71">
        <v>0</v>
      </c>
      <c r="BA559" s="71">
        <v>0</v>
      </c>
      <c r="BB559" s="71">
        <v>0</v>
      </c>
      <c r="BC559" s="71">
        <v>0</v>
      </c>
    </row>
    <row r="560" spans="1:55" x14ac:dyDescent="0.25">
      <c r="A560" t="s">
        <v>39</v>
      </c>
      <c r="B560" s="71" t="s">
        <v>546</v>
      </c>
      <c r="C560" s="71" t="s">
        <v>238</v>
      </c>
      <c r="D560" s="71" t="s">
        <v>237</v>
      </c>
      <c r="E560" s="24">
        <v>45444</v>
      </c>
      <c r="F560" s="71" t="s">
        <v>514</v>
      </c>
      <c r="G560" s="71">
        <v>286</v>
      </c>
      <c r="H560" s="71">
        <v>52</v>
      </c>
      <c r="I560" s="71">
        <v>29</v>
      </c>
      <c r="J560" s="71">
        <v>249</v>
      </c>
      <c r="K560" s="71">
        <v>96</v>
      </c>
      <c r="L560" s="71">
        <v>15</v>
      </c>
      <c r="M560" s="71">
        <v>16</v>
      </c>
      <c r="N560">
        <v>3</v>
      </c>
      <c r="O560" s="71">
        <v>62</v>
      </c>
      <c r="P560" s="71">
        <v>21</v>
      </c>
      <c r="Q560" s="71">
        <v>27</v>
      </c>
      <c r="R560" s="71">
        <v>267</v>
      </c>
      <c r="S560" s="71">
        <v>36</v>
      </c>
      <c r="T560" s="71">
        <v>58</v>
      </c>
      <c r="U560" s="71">
        <v>55</v>
      </c>
      <c r="V560" s="71">
        <v>69</v>
      </c>
      <c r="W560" s="71">
        <v>3</v>
      </c>
      <c r="X560" s="71">
        <v>38</v>
      </c>
      <c r="Y560" s="71">
        <v>286</v>
      </c>
      <c r="Z560" s="71">
        <v>249</v>
      </c>
      <c r="AA560" s="71">
        <v>116</v>
      </c>
      <c r="AB560" s="71">
        <v>70</v>
      </c>
      <c r="AC560">
        <v>29</v>
      </c>
      <c r="AD560">
        <v>18</v>
      </c>
      <c r="AE560">
        <v>12</v>
      </c>
      <c r="AF560">
        <v>0</v>
      </c>
      <c r="AG560" s="71">
        <v>0</v>
      </c>
      <c r="AH560" s="71">
        <v>0</v>
      </c>
      <c r="AI560" s="71">
        <v>0</v>
      </c>
      <c r="AJ560" s="71">
        <v>0</v>
      </c>
      <c r="AK560" s="71">
        <v>0</v>
      </c>
      <c r="AL560" s="71">
        <v>0</v>
      </c>
      <c r="AM560" s="71">
        <v>0</v>
      </c>
      <c r="AN560" s="71">
        <v>0</v>
      </c>
      <c r="AO560" s="71">
        <v>0</v>
      </c>
      <c r="AP560" s="71">
        <v>0</v>
      </c>
      <c r="AQ560" s="71">
        <v>0</v>
      </c>
      <c r="AR560" s="71">
        <v>0</v>
      </c>
      <c r="AS560" s="71">
        <v>0</v>
      </c>
      <c r="AT560" s="71">
        <v>0</v>
      </c>
      <c r="AU560" s="71">
        <v>0</v>
      </c>
      <c r="AV560" s="71">
        <v>0</v>
      </c>
      <c r="AW560" s="71">
        <v>0</v>
      </c>
      <c r="AX560" s="71">
        <v>0</v>
      </c>
      <c r="AY560" s="71">
        <v>0</v>
      </c>
      <c r="AZ560" s="71">
        <v>0</v>
      </c>
      <c r="BA560" s="71">
        <v>0</v>
      </c>
      <c r="BB560" s="71">
        <v>0</v>
      </c>
      <c r="BC560" s="71">
        <v>0</v>
      </c>
    </row>
    <row r="561" spans="1:55" x14ac:dyDescent="0.25">
      <c r="A561" t="s">
        <v>39</v>
      </c>
      <c r="B561" s="71" t="s">
        <v>546</v>
      </c>
      <c r="C561" s="71" t="s">
        <v>238</v>
      </c>
      <c r="D561" s="71" t="s">
        <v>237</v>
      </c>
      <c r="E561" s="24">
        <v>45474</v>
      </c>
      <c r="F561" s="71" t="s">
        <v>514</v>
      </c>
      <c r="G561" s="71">
        <v>285</v>
      </c>
      <c r="H561" s="71">
        <v>70</v>
      </c>
      <c r="I561" s="71">
        <v>39</v>
      </c>
      <c r="J561" s="71">
        <v>248</v>
      </c>
      <c r="K561" s="71">
        <v>97</v>
      </c>
      <c r="L561" s="71">
        <v>18</v>
      </c>
      <c r="M561" s="71">
        <v>16</v>
      </c>
      <c r="N561">
        <v>3</v>
      </c>
      <c r="O561" s="71">
        <v>76</v>
      </c>
      <c r="P561" s="71">
        <v>31</v>
      </c>
      <c r="Q561" s="71">
        <v>41</v>
      </c>
      <c r="R561" s="71">
        <v>267</v>
      </c>
      <c r="S561" s="71">
        <v>43</v>
      </c>
      <c r="T561" s="71">
        <v>80</v>
      </c>
      <c r="U561" s="71">
        <v>69</v>
      </c>
      <c r="V561" s="71">
        <v>92</v>
      </c>
      <c r="W561" s="71">
        <v>8</v>
      </c>
      <c r="X561" s="71">
        <v>68</v>
      </c>
      <c r="Y561" s="71">
        <v>285</v>
      </c>
      <c r="Z561" s="71">
        <v>248</v>
      </c>
      <c r="AA561" s="71">
        <v>118</v>
      </c>
      <c r="AB561" s="71">
        <v>80</v>
      </c>
      <c r="AC561">
        <v>28</v>
      </c>
      <c r="AD561">
        <v>17</v>
      </c>
      <c r="AE561">
        <v>12</v>
      </c>
      <c r="AF561">
        <v>0</v>
      </c>
      <c r="AG561" s="71">
        <v>0</v>
      </c>
      <c r="AH561" s="71">
        <v>0</v>
      </c>
      <c r="AI561" s="71">
        <v>0</v>
      </c>
      <c r="AJ561" s="71">
        <v>0</v>
      </c>
      <c r="AK561" s="71">
        <v>0</v>
      </c>
      <c r="AL561" s="71">
        <v>0</v>
      </c>
      <c r="AM561" s="71">
        <v>0</v>
      </c>
      <c r="AN561" s="71">
        <v>0</v>
      </c>
      <c r="AO561" s="71">
        <v>0</v>
      </c>
      <c r="AP561" s="71">
        <v>0</v>
      </c>
      <c r="AQ561" s="71">
        <v>0</v>
      </c>
      <c r="AR561" s="71">
        <v>0</v>
      </c>
      <c r="AS561" s="71">
        <v>0</v>
      </c>
      <c r="AT561" s="71">
        <v>0</v>
      </c>
      <c r="AU561" s="71">
        <v>0</v>
      </c>
      <c r="AV561" s="71">
        <v>0</v>
      </c>
      <c r="AW561" s="71">
        <v>0</v>
      </c>
      <c r="AX561" s="71">
        <v>0</v>
      </c>
      <c r="AY561" s="71">
        <v>0</v>
      </c>
      <c r="AZ561" s="71">
        <v>0</v>
      </c>
      <c r="BA561" s="71">
        <v>0</v>
      </c>
      <c r="BB561" s="71">
        <v>0</v>
      </c>
      <c r="BC561" s="71">
        <v>0</v>
      </c>
    </row>
    <row r="562" spans="1:55" x14ac:dyDescent="0.25">
      <c r="A562" t="s">
        <v>39</v>
      </c>
      <c r="B562" s="71" t="s">
        <v>546</v>
      </c>
      <c r="C562" s="71" t="s">
        <v>238</v>
      </c>
      <c r="D562" s="71" t="s">
        <v>237</v>
      </c>
      <c r="E562" s="24">
        <v>45505</v>
      </c>
      <c r="F562" s="71" t="s">
        <v>514</v>
      </c>
      <c r="G562" s="71">
        <v>292</v>
      </c>
      <c r="H562" s="71">
        <v>102</v>
      </c>
      <c r="I562" s="71">
        <v>56</v>
      </c>
      <c r="J562" s="71">
        <v>255</v>
      </c>
      <c r="K562" s="71">
        <v>100</v>
      </c>
      <c r="L562" s="71">
        <v>28</v>
      </c>
      <c r="M562" s="71">
        <v>16</v>
      </c>
      <c r="N562">
        <v>6</v>
      </c>
      <c r="O562" s="71">
        <v>112</v>
      </c>
      <c r="P562" s="71">
        <v>77</v>
      </c>
      <c r="Q562" s="71">
        <v>77</v>
      </c>
      <c r="R562" s="71">
        <v>278</v>
      </c>
      <c r="S562" s="71">
        <v>80</v>
      </c>
      <c r="T562" s="71">
        <v>116</v>
      </c>
      <c r="U562" s="71">
        <v>102</v>
      </c>
      <c r="V562" s="71">
        <v>130</v>
      </c>
      <c r="W562" s="71">
        <v>29</v>
      </c>
      <c r="X562" s="71">
        <v>95</v>
      </c>
      <c r="Y562" s="71">
        <v>292</v>
      </c>
      <c r="Z562" s="71">
        <v>255</v>
      </c>
      <c r="AA562" s="71">
        <v>121</v>
      </c>
      <c r="AB562" s="71">
        <v>86</v>
      </c>
      <c r="AC562">
        <v>30</v>
      </c>
      <c r="AD562">
        <v>19</v>
      </c>
      <c r="AE562">
        <v>14</v>
      </c>
      <c r="AF562">
        <v>0</v>
      </c>
      <c r="AG562" s="71">
        <v>0</v>
      </c>
      <c r="AH562" s="71">
        <v>0</v>
      </c>
      <c r="AI562" s="71">
        <v>0</v>
      </c>
      <c r="AJ562" s="71">
        <v>0</v>
      </c>
      <c r="AK562" s="71">
        <v>0</v>
      </c>
      <c r="AL562" s="71">
        <v>0</v>
      </c>
      <c r="AM562" s="71">
        <v>0</v>
      </c>
      <c r="AN562" s="71">
        <v>0</v>
      </c>
      <c r="AO562" s="71">
        <v>0</v>
      </c>
      <c r="AP562" s="71">
        <v>0</v>
      </c>
      <c r="AQ562" s="71">
        <v>0</v>
      </c>
      <c r="AR562" s="71">
        <v>0</v>
      </c>
      <c r="AS562" s="71">
        <v>0</v>
      </c>
      <c r="AT562" s="71">
        <v>0</v>
      </c>
      <c r="AU562" s="71">
        <v>0</v>
      </c>
      <c r="AV562" s="71">
        <v>0</v>
      </c>
      <c r="AW562" s="71">
        <v>0</v>
      </c>
      <c r="AX562" s="71">
        <v>0</v>
      </c>
      <c r="AY562" s="71">
        <v>0</v>
      </c>
      <c r="AZ562" s="71">
        <v>0</v>
      </c>
      <c r="BA562" s="71">
        <v>0</v>
      </c>
      <c r="BB562" s="71">
        <v>0</v>
      </c>
      <c r="BC562" s="71">
        <v>0</v>
      </c>
    </row>
    <row r="563" spans="1:55" x14ac:dyDescent="0.25">
      <c r="A563" t="s">
        <v>39</v>
      </c>
      <c r="B563" s="71" t="s">
        <v>546</v>
      </c>
      <c r="C563" s="71" t="s">
        <v>238</v>
      </c>
      <c r="D563" s="71" t="s">
        <v>237</v>
      </c>
      <c r="E563" s="24">
        <v>45536</v>
      </c>
      <c r="F563" s="71" t="s">
        <v>514</v>
      </c>
      <c r="G563" s="71">
        <v>299</v>
      </c>
      <c r="H563" s="71">
        <v>141</v>
      </c>
      <c r="I563" s="71">
        <v>82</v>
      </c>
      <c r="J563" s="71">
        <v>260</v>
      </c>
      <c r="K563" s="71">
        <v>101</v>
      </c>
      <c r="L563" s="71">
        <v>38</v>
      </c>
      <c r="M563" s="71">
        <v>16</v>
      </c>
      <c r="N563">
        <v>9</v>
      </c>
      <c r="O563" s="71">
        <v>159</v>
      </c>
      <c r="P563" s="71">
        <v>124</v>
      </c>
      <c r="Q563" s="71">
        <v>110</v>
      </c>
      <c r="R563" s="71">
        <v>287</v>
      </c>
      <c r="S563" s="71">
        <v>117</v>
      </c>
      <c r="T563" s="71">
        <v>160</v>
      </c>
      <c r="U563" s="71">
        <v>148</v>
      </c>
      <c r="V563" s="71">
        <v>171</v>
      </c>
      <c r="W563" s="71">
        <v>58</v>
      </c>
      <c r="X563" s="71">
        <v>119</v>
      </c>
      <c r="Y563" s="71">
        <v>299</v>
      </c>
      <c r="Z563" s="71">
        <v>260</v>
      </c>
      <c r="AA563" s="71">
        <v>125</v>
      </c>
      <c r="AB563" s="71">
        <v>92</v>
      </c>
      <c r="AC563">
        <v>29</v>
      </c>
      <c r="AD563">
        <v>18</v>
      </c>
      <c r="AE563">
        <v>15</v>
      </c>
      <c r="AF563">
        <v>5</v>
      </c>
      <c r="AG563" s="71">
        <v>1</v>
      </c>
      <c r="AH563" s="71">
        <v>3</v>
      </c>
      <c r="AI563" s="71">
        <v>0</v>
      </c>
      <c r="AJ563" s="71">
        <v>0</v>
      </c>
      <c r="AK563" s="71">
        <v>0</v>
      </c>
      <c r="AL563" s="71">
        <v>4</v>
      </c>
      <c r="AM563" s="71">
        <v>2</v>
      </c>
      <c r="AN563" s="71">
        <v>0</v>
      </c>
      <c r="AO563" s="71">
        <v>2</v>
      </c>
      <c r="AP563" s="71">
        <v>5</v>
      </c>
      <c r="AQ563" s="71">
        <v>5</v>
      </c>
      <c r="AR563" s="71">
        <v>5</v>
      </c>
      <c r="AS563" s="71">
        <v>5</v>
      </c>
      <c r="AT563" s="71">
        <v>2</v>
      </c>
      <c r="AU563" s="71">
        <v>5</v>
      </c>
      <c r="AV563" s="71">
        <v>4</v>
      </c>
      <c r="AW563" s="71">
        <v>3</v>
      </c>
      <c r="AX563" s="71">
        <v>4</v>
      </c>
      <c r="AY563" s="71">
        <v>4</v>
      </c>
      <c r="AZ563" s="71">
        <v>5</v>
      </c>
      <c r="BA563" s="71">
        <v>3</v>
      </c>
      <c r="BB563" s="71">
        <v>1</v>
      </c>
      <c r="BC563" s="71">
        <v>5</v>
      </c>
    </row>
    <row r="564" spans="1:55" x14ac:dyDescent="0.25">
      <c r="A564" t="s">
        <v>39</v>
      </c>
      <c r="B564" s="71" t="s">
        <v>546</v>
      </c>
      <c r="C564" s="71" t="s">
        <v>238</v>
      </c>
      <c r="D564" s="71" t="s">
        <v>237</v>
      </c>
      <c r="E564" s="24">
        <v>45566</v>
      </c>
      <c r="F564" s="71" t="s">
        <v>514</v>
      </c>
      <c r="G564" s="71">
        <v>303</v>
      </c>
      <c r="H564" s="71">
        <v>164</v>
      </c>
      <c r="I564" s="71">
        <v>95</v>
      </c>
      <c r="J564" s="71">
        <v>264</v>
      </c>
      <c r="K564" s="71">
        <v>102</v>
      </c>
      <c r="L564" s="71">
        <v>42</v>
      </c>
      <c r="M564" s="71">
        <v>17</v>
      </c>
      <c r="N564">
        <v>10</v>
      </c>
      <c r="O564" s="71">
        <v>187</v>
      </c>
      <c r="P564" s="71">
        <v>142</v>
      </c>
      <c r="Q564" s="71">
        <v>134</v>
      </c>
      <c r="R564" s="71">
        <v>292</v>
      </c>
      <c r="S564" s="71">
        <v>136</v>
      </c>
      <c r="T564" s="71">
        <v>185</v>
      </c>
      <c r="U564" s="71">
        <v>172</v>
      </c>
      <c r="V564" s="71">
        <v>195</v>
      </c>
      <c r="W564" s="71">
        <v>78</v>
      </c>
      <c r="X564" s="71">
        <v>141</v>
      </c>
      <c r="Y564" s="71">
        <v>303</v>
      </c>
      <c r="Z564" s="71">
        <v>264</v>
      </c>
      <c r="AA564" s="71">
        <v>130</v>
      </c>
      <c r="AB564" s="71">
        <v>96</v>
      </c>
      <c r="AC564">
        <v>29</v>
      </c>
      <c r="AD564">
        <v>18</v>
      </c>
      <c r="AE564">
        <v>17</v>
      </c>
      <c r="AF564">
        <v>5</v>
      </c>
      <c r="AG564" s="71">
        <v>1</v>
      </c>
      <c r="AH564" s="71">
        <v>3</v>
      </c>
      <c r="AI564" s="71">
        <v>0</v>
      </c>
      <c r="AJ564" s="71">
        <v>0</v>
      </c>
      <c r="AK564" s="71">
        <v>0</v>
      </c>
      <c r="AL564" s="71">
        <v>4</v>
      </c>
      <c r="AM564" s="71">
        <v>2</v>
      </c>
      <c r="AN564" s="71">
        <v>0</v>
      </c>
      <c r="AO564" s="71">
        <v>2</v>
      </c>
      <c r="AP564" s="71">
        <v>5</v>
      </c>
      <c r="AQ564" s="71">
        <v>5</v>
      </c>
      <c r="AR564" s="71">
        <v>5</v>
      </c>
      <c r="AS564" s="71">
        <v>5</v>
      </c>
      <c r="AT564" s="71">
        <v>2</v>
      </c>
      <c r="AU564" s="71">
        <v>5</v>
      </c>
      <c r="AV564" s="71">
        <v>4</v>
      </c>
      <c r="AW564" s="71">
        <v>3</v>
      </c>
      <c r="AX564" s="71">
        <v>4</v>
      </c>
      <c r="AY564" s="71">
        <v>4</v>
      </c>
      <c r="AZ564" s="71">
        <v>5</v>
      </c>
      <c r="BA564" s="71">
        <v>4</v>
      </c>
      <c r="BB564" s="71">
        <v>1</v>
      </c>
      <c r="BC564" s="71">
        <v>5</v>
      </c>
    </row>
    <row r="565" spans="1:55" x14ac:dyDescent="0.25">
      <c r="A565" t="s">
        <v>39</v>
      </c>
      <c r="B565" s="71" t="s">
        <v>546</v>
      </c>
      <c r="C565" s="71" t="s">
        <v>226</v>
      </c>
      <c r="D565" s="71" t="s">
        <v>225</v>
      </c>
      <c r="E565" s="24">
        <v>45413</v>
      </c>
      <c r="F565" s="71" t="s">
        <v>515</v>
      </c>
      <c r="G565" s="71">
        <v>1471</v>
      </c>
      <c r="H565" s="71">
        <v>235</v>
      </c>
      <c r="I565" s="71">
        <v>137</v>
      </c>
      <c r="J565" s="71">
        <v>1230</v>
      </c>
      <c r="K565" s="71">
        <v>462</v>
      </c>
      <c r="L565" s="71">
        <v>56</v>
      </c>
      <c r="M565" s="71">
        <v>81</v>
      </c>
      <c r="N565">
        <v>5</v>
      </c>
      <c r="O565" s="71">
        <v>274</v>
      </c>
      <c r="P565" s="71">
        <v>186</v>
      </c>
      <c r="Q565" s="71">
        <v>105</v>
      </c>
      <c r="R565" s="71">
        <v>1412</v>
      </c>
      <c r="S565" s="71">
        <v>216</v>
      </c>
      <c r="T565" s="71">
        <v>276</v>
      </c>
      <c r="U565" s="71">
        <v>231</v>
      </c>
      <c r="V565" s="71">
        <v>297</v>
      </c>
      <c r="W565" s="71">
        <v>37</v>
      </c>
      <c r="X565" s="71">
        <v>115</v>
      </c>
      <c r="Y565" s="71">
        <v>1471</v>
      </c>
      <c r="Z565" s="71">
        <v>1230</v>
      </c>
      <c r="AA565" s="71">
        <v>772</v>
      </c>
      <c r="AB565" s="71">
        <v>305</v>
      </c>
      <c r="AC565">
        <v>124</v>
      </c>
      <c r="AD565">
        <v>55</v>
      </c>
      <c r="AE565">
        <v>67</v>
      </c>
      <c r="AF565">
        <v>0</v>
      </c>
      <c r="AG565" s="71">
        <v>0</v>
      </c>
      <c r="AH565" s="71">
        <v>0</v>
      </c>
      <c r="AI565" s="71">
        <v>0</v>
      </c>
      <c r="AJ565" s="71">
        <v>0</v>
      </c>
      <c r="AK565" s="71">
        <v>0</v>
      </c>
      <c r="AL565" s="71">
        <v>0</v>
      </c>
      <c r="AM565" s="71">
        <v>0</v>
      </c>
      <c r="AN565" s="71">
        <v>0</v>
      </c>
      <c r="AO565" s="71">
        <v>0</v>
      </c>
      <c r="AP565" s="71">
        <v>0</v>
      </c>
      <c r="AQ565" s="71">
        <v>0</v>
      </c>
      <c r="AR565" s="71">
        <v>0</v>
      </c>
      <c r="AS565" s="71">
        <v>0</v>
      </c>
      <c r="AT565" s="71">
        <v>0</v>
      </c>
      <c r="AU565" s="71">
        <v>0</v>
      </c>
      <c r="AV565" s="71">
        <v>0</v>
      </c>
      <c r="AW565" s="71">
        <v>0</v>
      </c>
      <c r="AX565" s="71">
        <v>0</v>
      </c>
      <c r="AY565" s="71">
        <v>0</v>
      </c>
      <c r="AZ565" s="71">
        <v>0</v>
      </c>
      <c r="BA565" s="71">
        <v>0</v>
      </c>
      <c r="BB565" s="71">
        <v>0</v>
      </c>
      <c r="BC565" s="71">
        <v>0</v>
      </c>
    </row>
    <row r="566" spans="1:55" x14ac:dyDescent="0.25">
      <c r="A566" t="s">
        <v>39</v>
      </c>
      <c r="B566" s="71" t="s">
        <v>546</v>
      </c>
      <c r="C566" s="71" t="s">
        <v>226</v>
      </c>
      <c r="D566" s="71" t="s">
        <v>225</v>
      </c>
      <c r="E566" s="24">
        <v>45444</v>
      </c>
      <c r="F566" s="71" t="s">
        <v>515</v>
      </c>
      <c r="G566" s="71">
        <v>1470</v>
      </c>
      <c r="H566" s="71">
        <v>405</v>
      </c>
      <c r="I566" s="71">
        <v>232</v>
      </c>
      <c r="J566" s="71">
        <v>1232</v>
      </c>
      <c r="K566" s="71">
        <v>462</v>
      </c>
      <c r="L566" s="71">
        <v>113</v>
      </c>
      <c r="M566" s="71">
        <v>82</v>
      </c>
      <c r="N566">
        <v>7</v>
      </c>
      <c r="O566" s="71">
        <v>488</v>
      </c>
      <c r="P566" s="71">
        <v>349</v>
      </c>
      <c r="Q566" s="71">
        <v>236</v>
      </c>
      <c r="R566" s="71">
        <v>1443</v>
      </c>
      <c r="S566" s="71">
        <v>363</v>
      </c>
      <c r="T566" s="71">
        <v>491</v>
      </c>
      <c r="U566" s="71">
        <v>407</v>
      </c>
      <c r="V566" s="71">
        <v>524</v>
      </c>
      <c r="W566" s="71">
        <v>104</v>
      </c>
      <c r="X566" s="71">
        <v>191</v>
      </c>
      <c r="Y566" s="71">
        <v>1470</v>
      </c>
      <c r="Z566" s="71">
        <v>1232</v>
      </c>
      <c r="AA566" s="71">
        <v>771</v>
      </c>
      <c r="AB566" s="71">
        <v>563</v>
      </c>
      <c r="AC566">
        <v>130</v>
      </c>
      <c r="AD566">
        <v>89</v>
      </c>
      <c r="AE566">
        <v>67</v>
      </c>
      <c r="AF566">
        <v>0</v>
      </c>
      <c r="AG566" s="71">
        <v>0</v>
      </c>
      <c r="AH566" s="71">
        <v>0</v>
      </c>
      <c r="AI566" s="71">
        <v>0</v>
      </c>
      <c r="AJ566" s="71">
        <v>0</v>
      </c>
      <c r="AK566" s="71">
        <v>0</v>
      </c>
      <c r="AL566" s="71">
        <v>0</v>
      </c>
      <c r="AM566" s="71">
        <v>0</v>
      </c>
      <c r="AN566" s="71">
        <v>0</v>
      </c>
      <c r="AO566" s="71">
        <v>0</v>
      </c>
      <c r="AP566" s="71">
        <v>0</v>
      </c>
      <c r="AQ566" s="71">
        <v>0</v>
      </c>
      <c r="AR566" s="71">
        <v>0</v>
      </c>
      <c r="AS566" s="71">
        <v>0</v>
      </c>
      <c r="AT566" s="71">
        <v>0</v>
      </c>
      <c r="AU566" s="71">
        <v>0</v>
      </c>
      <c r="AV566" s="71">
        <v>0</v>
      </c>
      <c r="AW566" s="71">
        <v>0</v>
      </c>
      <c r="AX566" s="71">
        <v>0</v>
      </c>
      <c r="AY566" s="71">
        <v>0</v>
      </c>
      <c r="AZ566" s="71">
        <v>0</v>
      </c>
      <c r="BA566" s="71">
        <v>0</v>
      </c>
      <c r="BB566" s="71">
        <v>0</v>
      </c>
      <c r="BC566" s="71">
        <v>0</v>
      </c>
    </row>
    <row r="567" spans="1:55" x14ac:dyDescent="0.25">
      <c r="A567" t="s">
        <v>39</v>
      </c>
      <c r="B567" s="71" t="s">
        <v>546</v>
      </c>
      <c r="C567" s="71" t="s">
        <v>226</v>
      </c>
      <c r="D567" s="71" t="s">
        <v>225</v>
      </c>
      <c r="E567" s="24">
        <v>45474</v>
      </c>
      <c r="F567" s="71" t="s">
        <v>515</v>
      </c>
      <c r="G567" s="71">
        <v>1465</v>
      </c>
      <c r="H567" s="71">
        <v>562</v>
      </c>
      <c r="I567" s="71">
        <v>322</v>
      </c>
      <c r="J567" s="71">
        <v>1230</v>
      </c>
      <c r="K567" s="71">
        <v>464</v>
      </c>
      <c r="L567" s="71">
        <v>152</v>
      </c>
      <c r="M567" s="71">
        <v>83</v>
      </c>
      <c r="N567">
        <v>10</v>
      </c>
      <c r="O567" s="71">
        <v>670</v>
      </c>
      <c r="P567" s="71">
        <v>467</v>
      </c>
      <c r="Q567" s="71">
        <v>337</v>
      </c>
      <c r="R567" s="71">
        <v>1446</v>
      </c>
      <c r="S567" s="71">
        <v>478</v>
      </c>
      <c r="T567" s="71">
        <v>686</v>
      </c>
      <c r="U567" s="71">
        <v>563</v>
      </c>
      <c r="V567" s="71">
        <v>675</v>
      </c>
      <c r="W567" s="71">
        <v>167</v>
      </c>
      <c r="X567" s="71">
        <v>276</v>
      </c>
      <c r="Y567" s="71">
        <v>1465</v>
      </c>
      <c r="Z567" s="71">
        <v>1230</v>
      </c>
      <c r="AA567" s="71">
        <v>772</v>
      </c>
      <c r="AB567" s="71">
        <v>611</v>
      </c>
      <c r="AC567">
        <v>128</v>
      </c>
      <c r="AD567">
        <v>93</v>
      </c>
      <c r="AE567">
        <v>65</v>
      </c>
      <c r="AF567">
        <v>0</v>
      </c>
      <c r="AG567" s="71">
        <v>0</v>
      </c>
      <c r="AH567" s="71">
        <v>0</v>
      </c>
      <c r="AI567" s="71">
        <v>0</v>
      </c>
      <c r="AJ567" s="71">
        <v>0</v>
      </c>
      <c r="AK567" s="71">
        <v>0</v>
      </c>
      <c r="AL567" s="71">
        <v>0</v>
      </c>
      <c r="AM567" s="71">
        <v>0</v>
      </c>
      <c r="AN567" s="71">
        <v>0</v>
      </c>
      <c r="AO567" s="71">
        <v>0</v>
      </c>
      <c r="AP567" s="71">
        <v>0</v>
      </c>
      <c r="AQ567" s="71">
        <v>0</v>
      </c>
      <c r="AR567" s="71">
        <v>0</v>
      </c>
      <c r="AS567" s="71">
        <v>0</v>
      </c>
      <c r="AT567" s="71">
        <v>0</v>
      </c>
      <c r="AU567" s="71">
        <v>0</v>
      </c>
      <c r="AV567" s="71">
        <v>0</v>
      </c>
      <c r="AW567" s="71">
        <v>0</v>
      </c>
      <c r="AX567" s="71">
        <v>0</v>
      </c>
      <c r="AY567" s="71">
        <v>0</v>
      </c>
      <c r="AZ567" s="71">
        <v>0</v>
      </c>
      <c r="BA567" s="71">
        <v>0</v>
      </c>
      <c r="BB567" s="71">
        <v>0</v>
      </c>
      <c r="BC567" s="71">
        <v>0</v>
      </c>
    </row>
    <row r="568" spans="1:55" x14ac:dyDescent="0.25">
      <c r="A568" t="s">
        <v>39</v>
      </c>
      <c r="B568" s="71" t="s">
        <v>546</v>
      </c>
      <c r="C568" s="71" t="s">
        <v>226</v>
      </c>
      <c r="D568" s="71" t="s">
        <v>225</v>
      </c>
      <c r="E568" s="24">
        <v>45505</v>
      </c>
      <c r="F568" s="71" t="s">
        <v>515</v>
      </c>
      <c r="G568" s="71">
        <v>1486</v>
      </c>
      <c r="H568" s="71">
        <v>751</v>
      </c>
      <c r="I568" s="71">
        <v>454</v>
      </c>
      <c r="J568" s="71">
        <v>1249</v>
      </c>
      <c r="K568" s="71">
        <v>466</v>
      </c>
      <c r="L568" s="71">
        <v>189</v>
      </c>
      <c r="M568" s="71">
        <v>86</v>
      </c>
      <c r="N568">
        <v>12</v>
      </c>
      <c r="O568" s="71">
        <v>875</v>
      </c>
      <c r="P568" s="71">
        <v>618</v>
      </c>
      <c r="Q568" s="71">
        <v>489</v>
      </c>
      <c r="R568" s="71">
        <v>1470</v>
      </c>
      <c r="S568" s="71">
        <v>621</v>
      </c>
      <c r="T568" s="71">
        <v>903</v>
      </c>
      <c r="U568" s="71">
        <v>751</v>
      </c>
      <c r="V568" s="71">
        <v>853</v>
      </c>
      <c r="W568" s="71">
        <v>261</v>
      </c>
      <c r="X568" s="71">
        <v>415</v>
      </c>
      <c r="Y568" s="71">
        <v>1486</v>
      </c>
      <c r="Z568" s="71">
        <v>1249</v>
      </c>
      <c r="AA568" s="71">
        <v>784</v>
      </c>
      <c r="AB568" s="71">
        <v>645</v>
      </c>
      <c r="AC568">
        <v>129</v>
      </c>
      <c r="AD568">
        <v>96</v>
      </c>
      <c r="AE568">
        <v>68</v>
      </c>
      <c r="AF568">
        <v>0</v>
      </c>
      <c r="AG568" s="71">
        <v>0</v>
      </c>
      <c r="AH568" s="71">
        <v>0</v>
      </c>
      <c r="AI568" s="71">
        <v>0</v>
      </c>
      <c r="AJ568" s="71">
        <v>0</v>
      </c>
      <c r="AK568" s="71">
        <v>0</v>
      </c>
      <c r="AL568" s="71">
        <v>0</v>
      </c>
      <c r="AM568" s="71">
        <v>0</v>
      </c>
      <c r="AN568" s="71">
        <v>0</v>
      </c>
      <c r="AO568" s="71">
        <v>0</v>
      </c>
      <c r="AP568" s="71">
        <v>0</v>
      </c>
      <c r="AQ568" s="71">
        <v>0</v>
      </c>
      <c r="AR568" s="71">
        <v>0</v>
      </c>
      <c r="AS568" s="71">
        <v>0</v>
      </c>
      <c r="AT568" s="71">
        <v>0</v>
      </c>
      <c r="AU568" s="71">
        <v>0</v>
      </c>
      <c r="AV568" s="71">
        <v>0</v>
      </c>
      <c r="AW568" s="71">
        <v>0</v>
      </c>
      <c r="AX568" s="71">
        <v>0</v>
      </c>
      <c r="AY568" s="71">
        <v>0</v>
      </c>
      <c r="AZ568" s="71">
        <v>0</v>
      </c>
      <c r="BA568" s="71">
        <v>0</v>
      </c>
      <c r="BB568" s="71">
        <v>0</v>
      </c>
      <c r="BC568" s="71">
        <v>0</v>
      </c>
    </row>
    <row r="569" spans="1:55" x14ac:dyDescent="0.25">
      <c r="A569" t="s">
        <v>39</v>
      </c>
      <c r="B569" s="71" t="s">
        <v>546</v>
      </c>
      <c r="C569" s="71" t="s">
        <v>226</v>
      </c>
      <c r="D569" s="71" t="s">
        <v>225</v>
      </c>
      <c r="E569" s="24">
        <v>45536</v>
      </c>
      <c r="F569" s="71" t="s">
        <v>515</v>
      </c>
      <c r="G569" s="71">
        <v>1482</v>
      </c>
      <c r="H569" s="71">
        <v>820</v>
      </c>
      <c r="I569" s="71">
        <v>502</v>
      </c>
      <c r="J569" s="71">
        <v>1245</v>
      </c>
      <c r="K569" s="71">
        <v>462</v>
      </c>
      <c r="L569" s="71">
        <v>234</v>
      </c>
      <c r="M569" s="71">
        <v>87</v>
      </c>
      <c r="N569">
        <v>16</v>
      </c>
      <c r="O569" s="71">
        <v>963</v>
      </c>
      <c r="P569" s="71">
        <v>745</v>
      </c>
      <c r="Q569" s="71">
        <v>831</v>
      </c>
      <c r="R569" s="71">
        <v>1469</v>
      </c>
      <c r="S569" s="71">
        <v>783</v>
      </c>
      <c r="T569" s="71">
        <v>994</v>
      </c>
      <c r="U569" s="71">
        <v>832</v>
      </c>
      <c r="V569" s="71">
        <v>987</v>
      </c>
      <c r="W569" s="71">
        <v>385</v>
      </c>
      <c r="X569" s="71">
        <v>503</v>
      </c>
      <c r="Y569" s="71">
        <v>1482</v>
      </c>
      <c r="Z569" s="71">
        <v>1245</v>
      </c>
      <c r="AA569" s="71">
        <v>787</v>
      </c>
      <c r="AB569" s="71">
        <v>654</v>
      </c>
      <c r="AC569">
        <v>132</v>
      </c>
      <c r="AD569">
        <v>96</v>
      </c>
      <c r="AE569">
        <v>68</v>
      </c>
      <c r="AF569">
        <v>10</v>
      </c>
      <c r="AG569" s="71">
        <v>1</v>
      </c>
      <c r="AH569" s="71">
        <v>3</v>
      </c>
      <c r="AI569" s="71">
        <v>8</v>
      </c>
      <c r="AJ569" s="71">
        <v>6</v>
      </c>
      <c r="AK569" s="71">
        <v>2</v>
      </c>
      <c r="AL569" s="71">
        <v>8</v>
      </c>
      <c r="AM569" s="71">
        <v>0</v>
      </c>
      <c r="AN569" s="71">
        <v>0</v>
      </c>
      <c r="AO569" s="71">
        <v>0</v>
      </c>
      <c r="AP569" s="71">
        <v>10</v>
      </c>
      <c r="AQ569" s="71">
        <v>9</v>
      </c>
      <c r="AR569" s="71">
        <v>10</v>
      </c>
      <c r="AS569" s="71">
        <v>9</v>
      </c>
      <c r="AT569" s="71">
        <v>3</v>
      </c>
      <c r="AU569" s="71">
        <v>10</v>
      </c>
      <c r="AV569" s="71">
        <v>10</v>
      </c>
      <c r="AW569" s="71">
        <v>9</v>
      </c>
      <c r="AX569" s="71">
        <v>10</v>
      </c>
      <c r="AY569" s="71">
        <v>8</v>
      </c>
      <c r="AZ569" s="71">
        <v>9</v>
      </c>
      <c r="BA569" s="71">
        <v>10</v>
      </c>
      <c r="BB569" s="71">
        <v>10</v>
      </c>
      <c r="BC569" s="71">
        <v>10</v>
      </c>
    </row>
    <row r="570" spans="1:55" x14ac:dyDescent="0.25">
      <c r="A570" t="s">
        <v>39</v>
      </c>
      <c r="B570" s="71" t="s">
        <v>546</v>
      </c>
      <c r="C570" s="71" t="s">
        <v>226</v>
      </c>
      <c r="D570" s="71" t="s">
        <v>225</v>
      </c>
      <c r="E570" s="24">
        <v>45566</v>
      </c>
      <c r="F570" s="71" t="s">
        <v>515</v>
      </c>
      <c r="G570" s="71">
        <v>1496</v>
      </c>
      <c r="H570" s="71">
        <v>916</v>
      </c>
      <c r="I570" s="71">
        <v>561</v>
      </c>
      <c r="J570" s="71">
        <v>1261</v>
      </c>
      <c r="K570" s="71">
        <v>469</v>
      </c>
      <c r="L570" s="71">
        <v>274</v>
      </c>
      <c r="M570" s="71">
        <v>90</v>
      </c>
      <c r="N570">
        <v>19</v>
      </c>
      <c r="O570" s="71">
        <v>1059</v>
      </c>
      <c r="P570" s="71">
        <v>867</v>
      </c>
      <c r="Q570" s="71">
        <v>925</v>
      </c>
      <c r="R570" s="71">
        <v>1485</v>
      </c>
      <c r="S570" s="71">
        <v>913</v>
      </c>
      <c r="T570" s="71">
        <v>1107</v>
      </c>
      <c r="U570" s="71">
        <v>938</v>
      </c>
      <c r="V570" s="71">
        <v>1105</v>
      </c>
      <c r="W570" s="71">
        <v>494</v>
      </c>
      <c r="X570" s="71">
        <v>610</v>
      </c>
      <c r="Y570" s="71">
        <v>1496</v>
      </c>
      <c r="Z570" s="71">
        <v>1261</v>
      </c>
      <c r="AA570" s="71">
        <v>792</v>
      </c>
      <c r="AB570" s="71">
        <v>665</v>
      </c>
      <c r="AC570">
        <v>136</v>
      </c>
      <c r="AD570">
        <v>97</v>
      </c>
      <c r="AE570">
        <v>67</v>
      </c>
      <c r="AF570">
        <v>16</v>
      </c>
      <c r="AG570" s="71">
        <v>1</v>
      </c>
      <c r="AH570" s="71">
        <v>6</v>
      </c>
      <c r="AI570" s="71">
        <v>12</v>
      </c>
      <c r="AJ570" s="71">
        <v>10</v>
      </c>
      <c r="AK570" s="71">
        <v>2</v>
      </c>
      <c r="AL570" s="71">
        <v>10</v>
      </c>
      <c r="AM570" s="71">
        <v>0</v>
      </c>
      <c r="AN570" s="71">
        <v>0</v>
      </c>
      <c r="AO570" s="71">
        <v>0</v>
      </c>
      <c r="AP570" s="71">
        <v>15</v>
      </c>
      <c r="AQ570" s="71">
        <v>11</v>
      </c>
      <c r="AR570" s="71">
        <v>14</v>
      </c>
      <c r="AS570" s="71">
        <v>14</v>
      </c>
      <c r="AT570" s="71">
        <v>7</v>
      </c>
      <c r="AU570" s="71">
        <v>16</v>
      </c>
      <c r="AV570" s="71">
        <v>16</v>
      </c>
      <c r="AW570" s="71">
        <v>15</v>
      </c>
      <c r="AX570" s="71">
        <v>16</v>
      </c>
      <c r="AY570" s="71">
        <v>10</v>
      </c>
      <c r="AZ570" s="71">
        <v>12</v>
      </c>
      <c r="BA570" s="71">
        <v>15</v>
      </c>
      <c r="BB570" s="71">
        <v>16</v>
      </c>
      <c r="BC570" s="71">
        <v>16</v>
      </c>
    </row>
    <row r="571" spans="1:55" x14ac:dyDescent="0.25">
      <c r="A571" t="s">
        <v>39</v>
      </c>
      <c r="B571" s="71" t="s">
        <v>43</v>
      </c>
      <c r="C571" s="71" t="s">
        <v>216</v>
      </c>
      <c r="D571" s="71" t="s">
        <v>215</v>
      </c>
      <c r="E571" s="24">
        <v>45413</v>
      </c>
      <c r="F571" s="71" t="s">
        <v>516</v>
      </c>
      <c r="G571" s="71">
        <v>881</v>
      </c>
      <c r="H571" s="71">
        <v>90</v>
      </c>
      <c r="I571" s="71">
        <v>38</v>
      </c>
      <c r="J571" s="71">
        <v>792</v>
      </c>
      <c r="K571" s="71">
        <v>338</v>
      </c>
      <c r="L571" s="71">
        <v>30</v>
      </c>
      <c r="M571" s="71">
        <v>26</v>
      </c>
      <c r="N571">
        <v>0</v>
      </c>
      <c r="O571" s="71">
        <v>113</v>
      </c>
      <c r="P571" s="71">
        <v>69</v>
      </c>
      <c r="Q571" s="71">
        <v>52</v>
      </c>
      <c r="R571" s="71">
        <v>828</v>
      </c>
      <c r="S571" s="71">
        <v>121</v>
      </c>
      <c r="T571" s="71">
        <v>104</v>
      </c>
      <c r="U571" s="71">
        <v>84</v>
      </c>
      <c r="V571" s="71">
        <v>97</v>
      </c>
      <c r="W571" s="71">
        <v>9</v>
      </c>
      <c r="X571" s="71">
        <v>80</v>
      </c>
      <c r="Y571" s="71">
        <v>881</v>
      </c>
      <c r="Z571" s="71">
        <v>792</v>
      </c>
      <c r="AA571" s="71">
        <v>411</v>
      </c>
      <c r="AB571" s="71">
        <v>130</v>
      </c>
      <c r="AC571">
        <v>87</v>
      </c>
      <c r="AD571">
        <v>35</v>
      </c>
      <c r="AE571">
        <v>44</v>
      </c>
      <c r="AF571">
        <v>0</v>
      </c>
      <c r="AG571" s="71">
        <v>0</v>
      </c>
      <c r="AH571" s="71">
        <v>0</v>
      </c>
      <c r="AI571" s="71">
        <v>0</v>
      </c>
      <c r="AJ571" s="71">
        <v>0</v>
      </c>
      <c r="AK571" s="71">
        <v>0</v>
      </c>
      <c r="AL571" s="71">
        <v>0</v>
      </c>
      <c r="AM571" s="71">
        <v>0</v>
      </c>
      <c r="AN571" s="71">
        <v>0</v>
      </c>
      <c r="AO571" s="71">
        <v>0</v>
      </c>
      <c r="AP571" s="71">
        <v>0</v>
      </c>
      <c r="AQ571" s="71">
        <v>0</v>
      </c>
      <c r="AR571" s="71">
        <v>0</v>
      </c>
      <c r="AS571" s="71">
        <v>0</v>
      </c>
      <c r="AT571" s="71">
        <v>0</v>
      </c>
      <c r="AU571" s="71">
        <v>0</v>
      </c>
      <c r="AV571" s="71">
        <v>0</v>
      </c>
      <c r="AW571" s="71">
        <v>0</v>
      </c>
      <c r="AX571" s="71">
        <v>0</v>
      </c>
      <c r="AY571" s="71">
        <v>0</v>
      </c>
      <c r="AZ571" s="71">
        <v>0</v>
      </c>
      <c r="BA571" s="71">
        <v>0</v>
      </c>
      <c r="BB571" s="71">
        <v>0</v>
      </c>
      <c r="BC571" s="71">
        <v>0</v>
      </c>
    </row>
    <row r="572" spans="1:55" x14ac:dyDescent="0.25">
      <c r="A572" t="s">
        <v>39</v>
      </c>
      <c r="B572" s="71" t="s">
        <v>43</v>
      </c>
      <c r="C572" s="71" t="s">
        <v>216</v>
      </c>
      <c r="D572" s="71" t="s">
        <v>215</v>
      </c>
      <c r="E572" s="24">
        <v>45444</v>
      </c>
      <c r="F572" s="71" t="s">
        <v>516</v>
      </c>
      <c r="G572" s="71">
        <v>881</v>
      </c>
      <c r="H572" s="71">
        <v>190</v>
      </c>
      <c r="I572" s="71">
        <v>84</v>
      </c>
      <c r="J572" s="71">
        <v>795</v>
      </c>
      <c r="K572" s="71">
        <v>339</v>
      </c>
      <c r="L572" s="71">
        <v>58</v>
      </c>
      <c r="M572" s="71">
        <v>27</v>
      </c>
      <c r="N572">
        <v>0</v>
      </c>
      <c r="O572" s="71">
        <v>215</v>
      </c>
      <c r="P572" s="71">
        <v>125</v>
      </c>
      <c r="Q572" s="71">
        <v>96</v>
      </c>
      <c r="R572" s="71">
        <v>833</v>
      </c>
      <c r="S572" s="71">
        <v>154</v>
      </c>
      <c r="T572" s="71">
        <v>208</v>
      </c>
      <c r="U572" s="71">
        <v>176</v>
      </c>
      <c r="V572" s="71">
        <v>169</v>
      </c>
      <c r="W572" s="71">
        <v>37</v>
      </c>
      <c r="X572" s="71">
        <v>145</v>
      </c>
      <c r="Y572" s="71">
        <v>881</v>
      </c>
      <c r="Z572" s="71">
        <v>795</v>
      </c>
      <c r="AA572" s="71">
        <v>423</v>
      </c>
      <c r="AB572" s="71">
        <v>216</v>
      </c>
      <c r="AC572">
        <v>89</v>
      </c>
      <c r="AD572">
        <v>44</v>
      </c>
      <c r="AE572">
        <v>45</v>
      </c>
      <c r="AF572">
        <v>0</v>
      </c>
      <c r="AG572" s="71">
        <v>0</v>
      </c>
      <c r="AH572" s="71">
        <v>0</v>
      </c>
      <c r="AI572" s="71">
        <v>0</v>
      </c>
      <c r="AJ572" s="71">
        <v>0</v>
      </c>
      <c r="AK572" s="71">
        <v>0</v>
      </c>
      <c r="AL572" s="71">
        <v>0</v>
      </c>
      <c r="AM572" s="71">
        <v>0</v>
      </c>
      <c r="AN572" s="71">
        <v>0</v>
      </c>
      <c r="AO572" s="71">
        <v>0</v>
      </c>
      <c r="AP572" s="71">
        <v>0</v>
      </c>
      <c r="AQ572" s="71">
        <v>0</v>
      </c>
      <c r="AR572" s="71">
        <v>0</v>
      </c>
      <c r="AS572" s="71">
        <v>0</v>
      </c>
      <c r="AT572" s="71">
        <v>0</v>
      </c>
      <c r="AU572" s="71">
        <v>0</v>
      </c>
      <c r="AV572" s="71">
        <v>0</v>
      </c>
      <c r="AW572" s="71">
        <v>0</v>
      </c>
      <c r="AX572" s="71">
        <v>0</v>
      </c>
      <c r="AY572" s="71">
        <v>0</v>
      </c>
      <c r="AZ572" s="71">
        <v>0</v>
      </c>
      <c r="BA572" s="71">
        <v>0</v>
      </c>
      <c r="BB572" s="71">
        <v>0</v>
      </c>
      <c r="BC572" s="71">
        <v>0</v>
      </c>
    </row>
    <row r="573" spans="1:55" x14ac:dyDescent="0.25">
      <c r="A573" t="s">
        <v>39</v>
      </c>
      <c r="B573" s="71" t="s">
        <v>43</v>
      </c>
      <c r="C573" s="71" t="s">
        <v>216</v>
      </c>
      <c r="D573" s="71" t="s">
        <v>215</v>
      </c>
      <c r="E573" s="24">
        <v>45474</v>
      </c>
      <c r="F573" s="71" t="s">
        <v>516</v>
      </c>
      <c r="G573" s="71">
        <v>891</v>
      </c>
      <c r="H573" s="71">
        <v>271</v>
      </c>
      <c r="I573" s="71">
        <v>123</v>
      </c>
      <c r="J573" s="71">
        <v>804</v>
      </c>
      <c r="K573" s="71">
        <v>335</v>
      </c>
      <c r="L573" s="71">
        <v>86</v>
      </c>
      <c r="M573" s="71">
        <v>34</v>
      </c>
      <c r="N573">
        <v>1</v>
      </c>
      <c r="O573" s="71">
        <v>309</v>
      </c>
      <c r="P573" s="71">
        <v>183</v>
      </c>
      <c r="Q573" s="71">
        <v>141</v>
      </c>
      <c r="R573" s="71">
        <v>846</v>
      </c>
      <c r="S573" s="71">
        <v>198</v>
      </c>
      <c r="T573" s="71">
        <v>300</v>
      </c>
      <c r="U573" s="71">
        <v>254</v>
      </c>
      <c r="V573" s="71">
        <v>263</v>
      </c>
      <c r="W573" s="71">
        <v>76</v>
      </c>
      <c r="X573" s="71">
        <v>230</v>
      </c>
      <c r="Y573" s="71">
        <v>891</v>
      </c>
      <c r="Z573" s="71">
        <v>804</v>
      </c>
      <c r="AA573" s="71">
        <v>436</v>
      </c>
      <c r="AB573" s="71">
        <v>251</v>
      </c>
      <c r="AC573">
        <v>89</v>
      </c>
      <c r="AD573">
        <v>47</v>
      </c>
      <c r="AE573">
        <v>43</v>
      </c>
      <c r="AF573">
        <v>0</v>
      </c>
      <c r="AG573" s="71">
        <v>0</v>
      </c>
      <c r="AH573" s="71">
        <v>0</v>
      </c>
      <c r="AI573" s="71">
        <v>0</v>
      </c>
      <c r="AJ573" s="71">
        <v>0</v>
      </c>
      <c r="AK573" s="71">
        <v>0</v>
      </c>
      <c r="AL573" s="71">
        <v>0</v>
      </c>
      <c r="AM573" s="71">
        <v>0</v>
      </c>
      <c r="AN573" s="71">
        <v>0</v>
      </c>
      <c r="AO573" s="71">
        <v>0</v>
      </c>
      <c r="AP573" s="71">
        <v>0</v>
      </c>
      <c r="AQ573" s="71">
        <v>0</v>
      </c>
      <c r="AR573" s="71">
        <v>0</v>
      </c>
      <c r="AS573" s="71">
        <v>0</v>
      </c>
      <c r="AT573" s="71">
        <v>0</v>
      </c>
      <c r="AU573" s="71">
        <v>0</v>
      </c>
      <c r="AV573" s="71">
        <v>0</v>
      </c>
      <c r="AW573" s="71">
        <v>0</v>
      </c>
      <c r="AX573" s="71">
        <v>0</v>
      </c>
      <c r="AY573" s="71">
        <v>0</v>
      </c>
      <c r="AZ573" s="71">
        <v>0</v>
      </c>
      <c r="BA573" s="71">
        <v>0</v>
      </c>
      <c r="BB573" s="71">
        <v>0</v>
      </c>
      <c r="BC573" s="71">
        <v>0</v>
      </c>
    </row>
    <row r="574" spans="1:55" x14ac:dyDescent="0.25">
      <c r="A574" t="s">
        <v>39</v>
      </c>
      <c r="B574" s="71" t="s">
        <v>43</v>
      </c>
      <c r="C574" s="71" t="s">
        <v>216</v>
      </c>
      <c r="D574" s="71" t="s">
        <v>215</v>
      </c>
      <c r="E574" s="24">
        <v>45505</v>
      </c>
      <c r="F574" s="71" t="s">
        <v>516</v>
      </c>
      <c r="G574" s="71">
        <v>900</v>
      </c>
      <c r="H574" s="71">
        <v>389</v>
      </c>
      <c r="I574" s="71">
        <v>179</v>
      </c>
      <c r="J574" s="71">
        <v>811</v>
      </c>
      <c r="K574" s="71">
        <v>324</v>
      </c>
      <c r="L574" s="71">
        <v>103</v>
      </c>
      <c r="M574" s="71">
        <v>46</v>
      </c>
      <c r="N574">
        <v>10</v>
      </c>
      <c r="O574" s="71">
        <v>443</v>
      </c>
      <c r="P574" s="71">
        <v>255</v>
      </c>
      <c r="Q574" s="71">
        <v>191</v>
      </c>
      <c r="R574" s="71">
        <v>858</v>
      </c>
      <c r="S574" s="71">
        <v>246</v>
      </c>
      <c r="T574" s="71">
        <v>431</v>
      </c>
      <c r="U574" s="71">
        <v>369</v>
      </c>
      <c r="V574" s="71">
        <v>350</v>
      </c>
      <c r="W574" s="71">
        <v>111</v>
      </c>
      <c r="X574" s="71">
        <v>298</v>
      </c>
      <c r="Y574" s="71">
        <v>900</v>
      </c>
      <c r="Z574" s="71">
        <v>811</v>
      </c>
      <c r="AA574" s="71">
        <v>449</v>
      </c>
      <c r="AB574" s="71">
        <v>267</v>
      </c>
      <c r="AC574">
        <v>89</v>
      </c>
      <c r="AD574">
        <v>51</v>
      </c>
      <c r="AE574">
        <v>43</v>
      </c>
      <c r="AF574">
        <v>2</v>
      </c>
      <c r="AG574" s="71">
        <v>0</v>
      </c>
      <c r="AH574" s="71">
        <v>2</v>
      </c>
      <c r="AI574" s="71">
        <v>2</v>
      </c>
      <c r="AJ574" s="71">
        <v>1</v>
      </c>
      <c r="AK574" s="71">
        <v>1</v>
      </c>
      <c r="AL574" s="71">
        <v>1</v>
      </c>
      <c r="AM574" s="71">
        <v>0</v>
      </c>
      <c r="AN574" s="71">
        <v>0</v>
      </c>
      <c r="AO574" s="71">
        <v>0</v>
      </c>
      <c r="AP574" s="71">
        <v>2</v>
      </c>
      <c r="AQ574" s="71">
        <v>2</v>
      </c>
      <c r="AR574" s="71">
        <v>2</v>
      </c>
      <c r="AS574" s="71">
        <v>2</v>
      </c>
      <c r="AT574" s="71">
        <v>0</v>
      </c>
      <c r="AU574" s="71">
        <v>2</v>
      </c>
      <c r="AV574" s="71">
        <v>2</v>
      </c>
      <c r="AW574" s="71">
        <v>2</v>
      </c>
      <c r="AX574" s="71">
        <v>2</v>
      </c>
      <c r="AY574" s="71">
        <v>1</v>
      </c>
      <c r="AZ574" s="71">
        <v>1</v>
      </c>
      <c r="BA574" s="71">
        <v>1</v>
      </c>
      <c r="BB574" s="71">
        <v>2</v>
      </c>
      <c r="BC574" s="71">
        <v>2</v>
      </c>
    </row>
    <row r="575" spans="1:55" x14ac:dyDescent="0.25">
      <c r="A575" t="s">
        <v>39</v>
      </c>
      <c r="B575" s="71" t="s">
        <v>43</v>
      </c>
      <c r="C575" s="71" t="s">
        <v>216</v>
      </c>
      <c r="D575" s="71" t="s">
        <v>215</v>
      </c>
      <c r="E575" s="24">
        <v>45536</v>
      </c>
      <c r="F575" s="71" t="s">
        <v>516</v>
      </c>
      <c r="G575" s="71">
        <v>910</v>
      </c>
      <c r="H575" s="71">
        <v>455</v>
      </c>
      <c r="I575" s="71">
        <v>209</v>
      </c>
      <c r="J575" s="71">
        <v>821</v>
      </c>
      <c r="K575" s="71">
        <v>328</v>
      </c>
      <c r="L575" s="71">
        <v>119</v>
      </c>
      <c r="M575" s="71">
        <v>47</v>
      </c>
      <c r="N575">
        <v>11</v>
      </c>
      <c r="O575" s="71">
        <v>517</v>
      </c>
      <c r="P575" s="71">
        <v>317</v>
      </c>
      <c r="Q575" s="71">
        <v>248</v>
      </c>
      <c r="R575" s="71">
        <v>878</v>
      </c>
      <c r="S575" s="71">
        <v>296</v>
      </c>
      <c r="T575" s="71">
        <v>504</v>
      </c>
      <c r="U575" s="71">
        <v>437</v>
      </c>
      <c r="V575" s="71">
        <v>410</v>
      </c>
      <c r="W575" s="71">
        <v>166</v>
      </c>
      <c r="X575" s="71">
        <v>362</v>
      </c>
      <c r="Y575" s="71">
        <v>910</v>
      </c>
      <c r="Z575" s="71">
        <v>821</v>
      </c>
      <c r="AA575" s="71">
        <v>458</v>
      </c>
      <c r="AB575" s="71">
        <v>278</v>
      </c>
      <c r="AC575">
        <v>86</v>
      </c>
      <c r="AD575">
        <v>51</v>
      </c>
      <c r="AE575">
        <v>44</v>
      </c>
      <c r="AF575">
        <v>9</v>
      </c>
      <c r="AG575" s="71">
        <v>0</v>
      </c>
      <c r="AH575" s="71">
        <v>4</v>
      </c>
      <c r="AI575" s="71">
        <v>3</v>
      </c>
      <c r="AJ575" s="71">
        <v>2</v>
      </c>
      <c r="AK575" s="71">
        <v>1</v>
      </c>
      <c r="AL575" s="71">
        <v>3</v>
      </c>
      <c r="AM575" s="71">
        <v>0</v>
      </c>
      <c r="AN575" s="71">
        <v>0</v>
      </c>
      <c r="AO575" s="71">
        <v>0</v>
      </c>
      <c r="AP575" s="71">
        <v>3</v>
      </c>
      <c r="AQ575" s="71">
        <v>3</v>
      </c>
      <c r="AR575" s="71">
        <v>3</v>
      </c>
      <c r="AS575" s="71">
        <v>3</v>
      </c>
      <c r="AT575" s="71">
        <v>0</v>
      </c>
      <c r="AU575" s="71">
        <v>9</v>
      </c>
      <c r="AV575" s="71">
        <v>9</v>
      </c>
      <c r="AW575" s="71">
        <v>8</v>
      </c>
      <c r="AX575" s="71">
        <v>8</v>
      </c>
      <c r="AY575" s="71">
        <v>8</v>
      </c>
      <c r="AZ575" s="71">
        <v>8</v>
      </c>
      <c r="BA575" s="71">
        <v>6</v>
      </c>
      <c r="BB575" s="71">
        <v>9</v>
      </c>
      <c r="BC575" s="71">
        <v>9</v>
      </c>
    </row>
    <row r="576" spans="1:55" x14ac:dyDescent="0.25">
      <c r="A576" t="s">
        <v>39</v>
      </c>
      <c r="B576" s="71" t="s">
        <v>43</v>
      </c>
      <c r="C576" s="71" t="s">
        <v>216</v>
      </c>
      <c r="D576" s="71" t="s">
        <v>215</v>
      </c>
      <c r="E576" s="24">
        <v>45566</v>
      </c>
      <c r="F576" s="71" t="s">
        <v>516</v>
      </c>
      <c r="G576" s="71">
        <v>918</v>
      </c>
      <c r="H576" s="71">
        <v>523</v>
      </c>
      <c r="I576" s="71">
        <v>240</v>
      </c>
      <c r="J576" s="71">
        <v>829</v>
      </c>
      <c r="K576" s="71">
        <v>332</v>
      </c>
      <c r="L576" s="71">
        <v>164</v>
      </c>
      <c r="M576" s="71">
        <v>46</v>
      </c>
      <c r="N576">
        <v>12</v>
      </c>
      <c r="O576" s="71">
        <v>589</v>
      </c>
      <c r="P576" s="71">
        <v>428</v>
      </c>
      <c r="Q576" s="71">
        <v>338</v>
      </c>
      <c r="R576" s="71">
        <v>891</v>
      </c>
      <c r="S576" s="71">
        <v>407</v>
      </c>
      <c r="T576" s="71">
        <v>580</v>
      </c>
      <c r="U576" s="71">
        <v>513</v>
      </c>
      <c r="V576" s="71">
        <v>545</v>
      </c>
      <c r="W576" s="71">
        <v>241</v>
      </c>
      <c r="X576" s="71">
        <v>429</v>
      </c>
      <c r="Y576" s="71">
        <v>918</v>
      </c>
      <c r="Z576" s="71">
        <v>829</v>
      </c>
      <c r="AA576" s="71">
        <v>464</v>
      </c>
      <c r="AB576" s="71">
        <v>289</v>
      </c>
      <c r="AC576">
        <v>89</v>
      </c>
      <c r="AD576">
        <v>54</v>
      </c>
      <c r="AE576">
        <v>44</v>
      </c>
      <c r="AF576">
        <v>11</v>
      </c>
      <c r="AG576" s="71">
        <v>0</v>
      </c>
      <c r="AH576" s="71">
        <v>5</v>
      </c>
      <c r="AI576" s="71">
        <v>4</v>
      </c>
      <c r="AJ576" s="71">
        <v>2</v>
      </c>
      <c r="AK576" s="71">
        <v>2</v>
      </c>
      <c r="AL576" s="71">
        <v>5</v>
      </c>
      <c r="AM576" s="71">
        <v>0</v>
      </c>
      <c r="AN576" s="71">
        <v>0</v>
      </c>
      <c r="AO576" s="71">
        <v>0</v>
      </c>
      <c r="AP576" s="71">
        <v>4</v>
      </c>
      <c r="AQ576" s="71">
        <v>3</v>
      </c>
      <c r="AR576" s="71">
        <v>3</v>
      </c>
      <c r="AS576" s="71">
        <v>3</v>
      </c>
      <c r="AT576" s="71">
        <v>0</v>
      </c>
      <c r="AU576" s="71">
        <v>11</v>
      </c>
      <c r="AV576" s="71">
        <v>11</v>
      </c>
      <c r="AW576" s="71">
        <v>10</v>
      </c>
      <c r="AX576" s="71">
        <v>10</v>
      </c>
      <c r="AY576" s="71">
        <v>10</v>
      </c>
      <c r="AZ576" s="71">
        <v>10</v>
      </c>
      <c r="BA576" s="71">
        <v>8</v>
      </c>
      <c r="BB576" s="71">
        <v>11</v>
      </c>
      <c r="BC576" s="71">
        <v>11</v>
      </c>
    </row>
    <row r="577" spans="1:55" x14ac:dyDescent="0.25">
      <c r="A577" t="s">
        <v>39</v>
      </c>
      <c r="B577" s="71" t="s">
        <v>43</v>
      </c>
      <c r="C577" s="71" t="s">
        <v>270</v>
      </c>
      <c r="D577" s="71" t="s">
        <v>269</v>
      </c>
      <c r="E577" s="24">
        <v>45413</v>
      </c>
      <c r="F577" s="71" t="s">
        <v>517</v>
      </c>
      <c r="G577" s="71">
        <v>715</v>
      </c>
      <c r="H577" s="71">
        <v>93</v>
      </c>
      <c r="I577" s="71">
        <v>43</v>
      </c>
      <c r="J577" s="71">
        <v>650</v>
      </c>
      <c r="K577" s="71">
        <v>298</v>
      </c>
      <c r="L577" s="71">
        <v>54</v>
      </c>
      <c r="M577" s="71">
        <v>63</v>
      </c>
      <c r="N577">
        <v>9</v>
      </c>
      <c r="O577" s="71">
        <v>104</v>
      </c>
      <c r="P577" s="71">
        <v>100</v>
      </c>
      <c r="Q577" s="71">
        <v>62</v>
      </c>
      <c r="R577" s="71">
        <v>686</v>
      </c>
      <c r="S577" s="71">
        <v>114</v>
      </c>
      <c r="T577" s="71">
        <v>105</v>
      </c>
      <c r="U577" s="71">
        <v>86</v>
      </c>
      <c r="V577" s="71">
        <v>142</v>
      </c>
      <c r="W577" s="71">
        <v>19</v>
      </c>
      <c r="X577" s="71">
        <v>36</v>
      </c>
      <c r="Y577" s="71">
        <v>715</v>
      </c>
      <c r="Z577" s="71">
        <v>650</v>
      </c>
      <c r="AA577" s="71">
        <v>371</v>
      </c>
      <c r="AB577" s="71">
        <v>133</v>
      </c>
      <c r="AC577">
        <v>102</v>
      </c>
      <c r="AD577">
        <v>32</v>
      </c>
      <c r="AE577">
        <v>28</v>
      </c>
      <c r="AF577">
        <v>0</v>
      </c>
      <c r="AG577" s="71">
        <v>0</v>
      </c>
      <c r="AH577" s="71">
        <v>0</v>
      </c>
      <c r="AI577" s="71">
        <v>0</v>
      </c>
      <c r="AJ577" s="71">
        <v>0</v>
      </c>
      <c r="AK577" s="71">
        <v>0</v>
      </c>
      <c r="AL577" s="71">
        <v>0</v>
      </c>
      <c r="AM577" s="71">
        <v>0</v>
      </c>
      <c r="AN577" s="71">
        <v>0</v>
      </c>
      <c r="AO577" s="71">
        <v>0</v>
      </c>
      <c r="AP577" s="71">
        <v>0</v>
      </c>
      <c r="AQ577" s="71">
        <v>0</v>
      </c>
      <c r="AR577" s="71">
        <v>0</v>
      </c>
      <c r="AS577" s="71">
        <v>0</v>
      </c>
      <c r="AT577" s="71">
        <v>0</v>
      </c>
      <c r="AU577" s="71">
        <v>0</v>
      </c>
      <c r="AV577" s="71">
        <v>0</v>
      </c>
      <c r="AW577" s="71">
        <v>0</v>
      </c>
      <c r="AX577" s="71">
        <v>0</v>
      </c>
      <c r="AY577" s="71">
        <v>0</v>
      </c>
      <c r="AZ577" s="71">
        <v>0</v>
      </c>
      <c r="BA577" s="71">
        <v>0</v>
      </c>
      <c r="BB577" s="71">
        <v>0</v>
      </c>
      <c r="BC577" s="71">
        <v>0</v>
      </c>
    </row>
    <row r="578" spans="1:55" x14ac:dyDescent="0.25">
      <c r="A578" t="s">
        <v>39</v>
      </c>
      <c r="B578" s="71" t="s">
        <v>43</v>
      </c>
      <c r="C578" s="71" t="s">
        <v>270</v>
      </c>
      <c r="D578" s="71" t="s">
        <v>269</v>
      </c>
      <c r="E578" s="24">
        <v>45444</v>
      </c>
      <c r="F578" s="71" t="s">
        <v>517</v>
      </c>
      <c r="G578" s="71">
        <v>707</v>
      </c>
      <c r="H578" s="71">
        <v>171</v>
      </c>
      <c r="I578" s="71">
        <v>77</v>
      </c>
      <c r="J578" s="71">
        <v>642</v>
      </c>
      <c r="K578" s="71">
        <v>291</v>
      </c>
      <c r="L578" s="71">
        <v>90</v>
      </c>
      <c r="M578" s="71">
        <v>63</v>
      </c>
      <c r="N578">
        <v>10</v>
      </c>
      <c r="O578" s="71">
        <v>197</v>
      </c>
      <c r="P578" s="71">
        <v>181</v>
      </c>
      <c r="Q578" s="71">
        <v>123</v>
      </c>
      <c r="R578" s="71">
        <v>685</v>
      </c>
      <c r="S578" s="71">
        <v>188</v>
      </c>
      <c r="T578" s="71">
        <v>197</v>
      </c>
      <c r="U578" s="71">
        <v>172</v>
      </c>
      <c r="V578" s="71">
        <v>246</v>
      </c>
      <c r="W578" s="71">
        <v>72</v>
      </c>
      <c r="X578" s="71">
        <v>66</v>
      </c>
      <c r="Y578" s="71">
        <v>707</v>
      </c>
      <c r="Z578" s="71">
        <v>642</v>
      </c>
      <c r="AA578" s="71">
        <v>369</v>
      </c>
      <c r="AB578" s="71">
        <v>246</v>
      </c>
      <c r="AC578">
        <v>99</v>
      </c>
      <c r="AD578">
        <v>50</v>
      </c>
      <c r="AE578">
        <v>29</v>
      </c>
      <c r="AF578">
        <v>0</v>
      </c>
      <c r="AG578" s="71">
        <v>0</v>
      </c>
      <c r="AH578" s="71">
        <v>0</v>
      </c>
      <c r="AI578" s="71">
        <v>0</v>
      </c>
      <c r="AJ578" s="71">
        <v>0</v>
      </c>
      <c r="AK578" s="71">
        <v>0</v>
      </c>
      <c r="AL578" s="71">
        <v>0</v>
      </c>
      <c r="AM578" s="71">
        <v>0</v>
      </c>
      <c r="AN578" s="71">
        <v>0</v>
      </c>
      <c r="AO578" s="71">
        <v>0</v>
      </c>
      <c r="AP578" s="71">
        <v>0</v>
      </c>
      <c r="AQ578" s="71">
        <v>0</v>
      </c>
      <c r="AR578" s="71">
        <v>0</v>
      </c>
      <c r="AS578" s="71">
        <v>0</v>
      </c>
      <c r="AT578" s="71">
        <v>0</v>
      </c>
      <c r="AU578" s="71">
        <v>0</v>
      </c>
      <c r="AV578" s="71">
        <v>0</v>
      </c>
      <c r="AW578" s="71">
        <v>0</v>
      </c>
      <c r="AX578" s="71">
        <v>0</v>
      </c>
      <c r="AY578" s="71">
        <v>0</v>
      </c>
      <c r="AZ578" s="71">
        <v>0</v>
      </c>
      <c r="BA578" s="71">
        <v>0</v>
      </c>
      <c r="BB578" s="71">
        <v>0</v>
      </c>
      <c r="BC578" s="71">
        <v>0</v>
      </c>
    </row>
    <row r="579" spans="1:55" x14ac:dyDescent="0.25">
      <c r="A579" t="s">
        <v>39</v>
      </c>
      <c r="B579" s="71" t="s">
        <v>43</v>
      </c>
      <c r="C579" s="71" t="s">
        <v>270</v>
      </c>
      <c r="D579" s="71" t="s">
        <v>269</v>
      </c>
      <c r="E579" s="24">
        <v>45474</v>
      </c>
      <c r="F579" s="71" t="s">
        <v>517</v>
      </c>
      <c r="G579" s="71">
        <v>709</v>
      </c>
      <c r="H579" s="71">
        <v>286</v>
      </c>
      <c r="I579" s="71">
        <v>134</v>
      </c>
      <c r="J579" s="71">
        <v>645</v>
      </c>
      <c r="K579" s="71">
        <v>291</v>
      </c>
      <c r="L579" s="71">
        <v>133</v>
      </c>
      <c r="M579" s="71">
        <v>64</v>
      </c>
      <c r="N579">
        <v>16</v>
      </c>
      <c r="O579" s="71">
        <v>317</v>
      </c>
      <c r="P579" s="71">
        <v>293</v>
      </c>
      <c r="Q579" s="71">
        <v>236</v>
      </c>
      <c r="R579" s="71">
        <v>691</v>
      </c>
      <c r="S579" s="71">
        <v>311</v>
      </c>
      <c r="T579" s="71">
        <v>324</v>
      </c>
      <c r="U579" s="71">
        <v>287</v>
      </c>
      <c r="V579" s="71">
        <v>366</v>
      </c>
      <c r="W579" s="71">
        <v>157</v>
      </c>
      <c r="X579" s="71">
        <v>113</v>
      </c>
      <c r="Y579" s="71">
        <v>709</v>
      </c>
      <c r="Z579" s="71">
        <v>645</v>
      </c>
      <c r="AA579" s="71">
        <v>369</v>
      </c>
      <c r="AB579" s="71">
        <v>270</v>
      </c>
      <c r="AC579">
        <v>101</v>
      </c>
      <c r="AD579">
        <v>56</v>
      </c>
      <c r="AE579">
        <v>29</v>
      </c>
      <c r="AF579">
        <v>0</v>
      </c>
      <c r="AG579" s="71">
        <v>0</v>
      </c>
      <c r="AH579" s="71">
        <v>0</v>
      </c>
      <c r="AI579" s="71">
        <v>0</v>
      </c>
      <c r="AJ579" s="71">
        <v>0</v>
      </c>
      <c r="AK579" s="71">
        <v>0</v>
      </c>
      <c r="AL579" s="71">
        <v>0</v>
      </c>
      <c r="AM579" s="71">
        <v>0</v>
      </c>
      <c r="AN579" s="71">
        <v>0</v>
      </c>
      <c r="AO579" s="71">
        <v>0</v>
      </c>
      <c r="AP579" s="71">
        <v>0</v>
      </c>
      <c r="AQ579" s="71">
        <v>0</v>
      </c>
      <c r="AR579" s="71">
        <v>0</v>
      </c>
      <c r="AS579" s="71">
        <v>0</v>
      </c>
      <c r="AT579" s="71">
        <v>0</v>
      </c>
      <c r="AU579" s="71">
        <v>0</v>
      </c>
      <c r="AV579" s="71">
        <v>0</v>
      </c>
      <c r="AW579" s="71">
        <v>0</v>
      </c>
      <c r="AX579" s="71">
        <v>0</v>
      </c>
      <c r="AY579" s="71">
        <v>0</v>
      </c>
      <c r="AZ579" s="71">
        <v>0</v>
      </c>
      <c r="BA579" s="71">
        <v>0</v>
      </c>
      <c r="BB579" s="71">
        <v>0</v>
      </c>
      <c r="BC579" s="71">
        <v>0</v>
      </c>
    </row>
    <row r="580" spans="1:55" x14ac:dyDescent="0.25">
      <c r="A580" t="s">
        <v>39</v>
      </c>
      <c r="B580" s="71" t="s">
        <v>43</v>
      </c>
      <c r="C580" s="71" t="s">
        <v>270</v>
      </c>
      <c r="D580" s="71" t="s">
        <v>269</v>
      </c>
      <c r="E580" s="24">
        <v>45505</v>
      </c>
      <c r="F580" s="71" t="s">
        <v>517</v>
      </c>
      <c r="G580" s="71">
        <v>712</v>
      </c>
      <c r="H580" s="71">
        <v>396</v>
      </c>
      <c r="I580" s="71">
        <v>200</v>
      </c>
      <c r="J580" s="71">
        <v>649</v>
      </c>
      <c r="K580" s="71">
        <v>289</v>
      </c>
      <c r="L580" s="71">
        <v>176</v>
      </c>
      <c r="M580" s="71">
        <v>68</v>
      </c>
      <c r="N580">
        <v>23</v>
      </c>
      <c r="O580" s="71">
        <v>443</v>
      </c>
      <c r="P580" s="71">
        <v>398</v>
      </c>
      <c r="Q580" s="71">
        <v>347</v>
      </c>
      <c r="R580" s="71">
        <v>700</v>
      </c>
      <c r="S580" s="71">
        <v>424</v>
      </c>
      <c r="T580" s="71">
        <v>446</v>
      </c>
      <c r="U580" s="71">
        <v>413</v>
      </c>
      <c r="V580" s="71">
        <v>482</v>
      </c>
      <c r="W580" s="71">
        <v>255</v>
      </c>
      <c r="X580" s="71">
        <v>149</v>
      </c>
      <c r="Y580" s="71">
        <v>712</v>
      </c>
      <c r="Z580" s="71">
        <v>649</v>
      </c>
      <c r="AA580" s="71">
        <v>373</v>
      </c>
      <c r="AB580" s="71">
        <v>281</v>
      </c>
      <c r="AC580">
        <v>104</v>
      </c>
      <c r="AD580">
        <v>57</v>
      </c>
      <c r="AE580">
        <v>28</v>
      </c>
      <c r="AF580">
        <v>0</v>
      </c>
      <c r="AG580" s="71">
        <v>0</v>
      </c>
      <c r="AH580" s="71">
        <v>0</v>
      </c>
      <c r="AI580" s="71">
        <v>0</v>
      </c>
      <c r="AJ580" s="71">
        <v>0</v>
      </c>
      <c r="AK580" s="71">
        <v>0</v>
      </c>
      <c r="AL580" s="71">
        <v>0</v>
      </c>
      <c r="AM580" s="71">
        <v>0</v>
      </c>
      <c r="AN580" s="71">
        <v>0</v>
      </c>
      <c r="AO580" s="71">
        <v>0</v>
      </c>
      <c r="AP580" s="71">
        <v>0</v>
      </c>
      <c r="AQ580" s="71">
        <v>0</v>
      </c>
      <c r="AR580" s="71">
        <v>0</v>
      </c>
      <c r="AS580" s="71">
        <v>0</v>
      </c>
      <c r="AT580" s="71">
        <v>0</v>
      </c>
      <c r="AU580" s="71">
        <v>0</v>
      </c>
      <c r="AV580" s="71">
        <v>0</v>
      </c>
      <c r="AW580" s="71">
        <v>0</v>
      </c>
      <c r="AX580" s="71">
        <v>0</v>
      </c>
      <c r="AY580" s="71">
        <v>0</v>
      </c>
      <c r="AZ580" s="71">
        <v>0</v>
      </c>
      <c r="BA580" s="71">
        <v>0</v>
      </c>
      <c r="BB580" s="71">
        <v>0</v>
      </c>
      <c r="BC580" s="71">
        <v>0</v>
      </c>
    </row>
    <row r="581" spans="1:55" x14ac:dyDescent="0.25">
      <c r="A581" t="s">
        <v>39</v>
      </c>
      <c r="B581" s="71" t="s">
        <v>43</v>
      </c>
      <c r="C581" s="71" t="s">
        <v>270</v>
      </c>
      <c r="D581" s="71" t="s">
        <v>269</v>
      </c>
      <c r="E581" s="24">
        <v>45536</v>
      </c>
      <c r="F581" s="71" t="s">
        <v>517</v>
      </c>
      <c r="G581" s="71">
        <v>711</v>
      </c>
      <c r="H581" s="71">
        <v>442</v>
      </c>
      <c r="I581" s="71">
        <v>227</v>
      </c>
      <c r="J581" s="71">
        <v>649</v>
      </c>
      <c r="K581" s="71">
        <v>286</v>
      </c>
      <c r="L581" s="71">
        <v>184</v>
      </c>
      <c r="M581" s="71">
        <v>69</v>
      </c>
      <c r="N581">
        <v>25</v>
      </c>
      <c r="O581" s="71">
        <v>486</v>
      </c>
      <c r="P581" s="71">
        <v>430</v>
      </c>
      <c r="Q581" s="71">
        <v>387</v>
      </c>
      <c r="R581" s="71">
        <v>702</v>
      </c>
      <c r="S581" s="71">
        <v>461</v>
      </c>
      <c r="T581" s="71">
        <v>494</v>
      </c>
      <c r="U581" s="71">
        <v>461</v>
      </c>
      <c r="V581" s="71">
        <v>523</v>
      </c>
      <c r="W581" s="71">
        <v>293</v>
      </c>
      <c r="X581" s="71">
        <v>193</v>
      </c>
      <c r="Y581" s="71">
        <v>711</v>
      </c>
      <c r="Z581" s="71">
        <v>649</v>
      </c>
      <c r="AA581" s="71">
        <v>371</v>
      </c>
      <c r="AB581" s="71">
        <v>284</v>
      </c>
      <c r="AC581">
        <v>108</v>
      </c>
      <c r="AD581">
        <v>59</v>
      </c>
      <c r="AE581">
        <v>28</v>
      </c>
      <c r="AF581">
        <v>0</v>
      </c>
      <c r="AG581" s="71">
        <v>0</v>
      </c>
      <c r="AH581" s="71">
        <v>0</v>
      </c>
      <c r="AI581" s="71">
        <v>0</v>
      </c>
      <c r="AJ581" s="71">
        <v>0</v>
      </c>
      <c r="AK581" s="71">
        <v>0</v>
      </c>
      <c r="AL581" s="71">
        <v>0</v>
      </c>
      <c r="AM581" s="71">
        <v>0</v>
      </c>
      <c r="AN581" s="71">
        <v>0</v>
      </c>
      <c r="AO581" s="71">
        <v>0</v>
      </c>
      <c r="AP581" s="71">
        <v>0</v>
      </c>
      <c r="AQ581" s="71">
        <v>0</v>
      </c>
      <c r="AR581" s="71">
        <v>0</v>
      </c>
      <c r="AS581" s="71">
        <v>0</v>
      </c>
      <c r="AT581" s="71">
        <v>0</v>
      </c>
      <c r="AU581" s="71">
        <v>0</v>
      </c>
      <c r="AV581" s="71">
        <v>0</v>
      </c>
      <c r="AW581" s="71">
        <v>0</v>
      </c>
      <c r="AX581" s="71">
        <v>0</v>
      </c>
      <c r="AY581" s="71">
        <v>0</v>
      </c>
      <c r="AZ581" s="71">
        <v>0</v>
      </c>
      <c r="BA581" s="71">
        <v>0</v>
      </c>
      <c r="BB581" s="71">
        <v>0</v>
      </c>
      <c r="BC581" s="71">
        <v>0</v>
      </c>
    </row>
    <row r="582" spans="1:55" x14ac:dyDescent="0.25">
      <c r="A582" t="s">
        <v>39</v>
      </c>
      <c r="B582" s="71" t="s">
        <v>43</v>
      </c>
      <c r="C582" s="71" t="s">
        <v>270</v>
      </c>
      <c r="D582" s="71" t="s">
        <v>269</v>
      </c>
      <c r="E582" s="24">
        <v>45566</v>
      </c>
      <c r="F582" s="71" t="s">
        <v>517</v>
      </c>
      <c r="G582" s="71">
        <v>717</v>
      </c>
      <c r="H582" s="71">
        <v>492</v>
      </c>
      <c r="I582" s="71">
        <v>261</v>
      </c>
      <c r="J582" s="71">
        <v>657</v>
      </c>
      <c r="K582" s="71">
        <v>291</v>
      </c>
      <c r="L582" s="71">
        <v>210</v>
      </c>
      <c r="M582" s="71">
        <v>70</v>
      </c>
      <c r="N582">
        <v>25</v>
      </c>
      <c r="O582" s="71">
        <v>535</v>
      </c>
      <c r="P582" s="71">
        <v>473</v>
      </c>
      <c r="Q582" s="71">
        <v>428</v>
      </c>
      <c r="R582" s="71">
        <v>709</v>
      </c>
      <c r="S582" s="71">
        <v>505</v>
      </c>
      <c r="T582" s="71">
        <v>544</v>
      </c>
      <c r="U582" s="71">
        <v>515</v>
      </c>
      <c r="V582" s="71">
        <v>564</v>
      </c>
      <c r="W582" s="71">
        <v>346</v>
      </c>
      <c r="X582" s="71">
        <v>246</v>
      </c>
      <c r="Y582" s="71">
        <v>717</v>
      </c>
      <c r="Z582" s="71">
        <v>657</v>
      </c>
      <c r="AA582" s="71">
        <v>379</v>
      </c>
      <c r="AB582" s="71">
        <v>292</v>
      </c>
      <c r="AC582">
        <v>108</v>
      </c>
      <c r="AD582">
        <v>60</v>
      </c>
      <c r="AE582">
        <v>28</v>
      </c>
      <c r="AF582">
        <v>0</v>
      </c>
      <c r="AG582" s="71">
        <v>0</v>
      </c>
      <c r="AH582" s="71">
        <v>0</v>
      </c>
      <c r="AI582" s="71">
        <v>0</v>
      </c>
      <c r="AJ582" s="71">
        <v>0</v>
      </c>
      <c r="AK582" s="71">
        <v>0</v>
      </c>
      <c r="AL582" s="71">
        <v>0</v>
      </c>
      <c r="AM582" s="71">
        <v>0</v>
      </c>
      <c r="AN582" s="71">
        <v>0</v>
      </c>
      <c r="AO582" s="71">
        <v>0</v>
      </c>
      <c r="AP582" s="71">
        <v>0</v>
      </c>
      <c r="AQ582" s="71">
        <v>0</v>
      </c>
      <c r="AR582" s="71">
        <v>0</v>
      </c>
      <c r="AS582" s="71">
        <v>0</v>
      </c>
      <c r="AT582" s="71">
        <v>0</v>
      </c>
      <c r="AU582" s="71">
        <v>0</v>
      </c>
      <c r="AV582" s="71">
        <v>0</v>
      </c>
      <c r="AW582" s="71">
        <v>0</v>
      </c>
      <c r="AX582" s="71">
        <v>0</v>
      </c>
      <c r="AY582" s="71">
        <v>0</v>
      </c>
      <c r="AZ582" s="71">
        <v>0</v>
      </c>
      <c r="BA582" s="71">
        <v>0</v>
      </c>
      <c r="BB582" s="71">
        <v>0</v>
      </c>
      <c r="BC582" s="71">
        <v>0</v>
      </c>
    </row>
    <row r="583" spans="1:55" x14ac:dyDescent="0.25">
      <c r="A583" t="s">
        <v>39</v>
      </c>
      <c r="B583" s="71" t="s">
        <v>43</v>
      </c>
      <c r="C583" s="71" t="s">
        <v>240</v>
      </c>
      <c r="D583" s="71" t="s">
        <v>239</v>
      </c>
      <c r="E583" s="24">
        <v>45413</v>
      </c>
      <c r="F583" s="71" t="s">
        <v>518</v>
      </c>
      <c r="G583" s="71">
        <v>663</v>
      </c>
      <c r="H583" s="71">
        <v>58</v>
      </c>
      <c r="I583" s="71">
        <v>29</v>
      </c>
      <c r="J583" s="71">
        <v>594</v>
      </c>
      <c r="K583" s="71">
        <v>265</v>
      </c>
      <c r="L583" s="71">
        <v>59</v>
      </c>
      <c r="M583" s="71">
        <v>35</v>
      </c>
      <c r="N583">
        <v>5</v>
      </c>
      <c r="O583" s="71">
        <v>84</v>
      </c>
      <c r="P583" s="71">
        <v>65</v>
      </c>
      <c r="Q583" s="71">
        <v>29</v>
      </c>
      <c r="R583" s="71">
        <v>638</v>
      </c>
      <c r="S583" s="71">
        <v>75</v>
      </c>
      <c r="T583" s="71">
        <v>68</v>
      </c>
      <c r="U583" s="71">
        <v>52</v>
      </c>
      <c r="V583" s="71">
        <v>152</v>
      </c>
      <c r="W583" s="71">
        <v>3</v>
      </c>
      <c r="X583" s="71">
        <v>60</v>
      </c>
      <c r="Y583" s="71">
        <v>662</v>
      </c>
      <c r="Z583" s="71">
        <v>593</v>
      </c>
      <c r="AA583" s="71">
        <v>324</v>
      </c>
      <c r="AB583" s="71">
        <v>150</v>
      </c>
      <c r="AC583">
        <v>62</v>
      </c>
      <c r="AD583">
        <v>17</v>
      </c>
      <c r="AE583">
        <v>36</v>
      </c>
      <c r="AF583">
        <v>0</v>
      </c>
      <c r="AG583" s="71">
        <v>0</v>
      </c>
      <c r="AH583" s="71">
        <v>0</v>
      </c>
      <c r="AI583" s="71">
        <v>0</v>
      </c>
      <c r="AJ583" s="71">
        <v>0</v>
      </c>
      <c r="AK583" s="71">
        <v>0</v>
      </c>
      <c r="AL583" s="71">
        <v>0</v>
      </c>
      <c r="AM583" s="71">
        <v>0</v>
      </c>
      <c r="AN583" s="71">
        <v>0</v>
      </c>
      <c r="AO583" s="71">
        <v>0</v>
      </c>
      <c r="AP583" s="71">
        <v>0</v>
      </c>
      <c r="AQ583" s="71">
        <v>0</v>
      </c>
      <c r="AR583" s="71">
        <v>0</v>
      </c>
      <c r="AS583" s="71">
        <v>0</v>
      </c>
      <c r="AT583" s="71">
        <v>0</v>
      </c>
      <c r="AU583" s="71">
        <v>0</v>
      </c>
      <c r="AV583" s="71">
        <v>0</v>
      </c>
      <c r="AW583" s="71">
        <v>0</v>
      </c>
      <c r="AX583" s="71">
        <v>0</v>
      </c>
      <c r="AY583" s="71">
        <v>0</v>
      </c>
      <c r="AZ583" s="71">
        <v>0</v>
      </c>
      <c r="BA583" s="71">
        <v>0</v>
      </c>
      <c r="BB583" s="71">
        <v>0</v>
      </c>
      <c r="BC583" s="71">
        <v>0</v>
      </c>
    </row>
    <row r="584" spans="1:55" x14ac:dyDescent="0.25">
      <c r="A584" t="s">
        <v>39</v>
      </c>
      <c r="B584" s="71" t="s">
        <v>43</v>
      </c>
      <c r="C584" s="71" t="s">
        <v>240</v>
      </c>
      <c r="D584" s="71" t="s">
        <v>239</v>
      </c>
      <c r="E584" s="24">
        <v>45444</v>
      </c>
      <c r="F584" s="71" t="s">
        <v>518</v>
      </c>
      <c r="G584" s="71">
        <v>670</v>
      </c>
      <c r="H584" s="71">
        <v>175</v>
      </c>
      <c r="I584" s="71">
        <v>99</v>
      </c>
      <c r="J584" s="71">
        <v>601</v>
      </c>
      <c r="K584" s="71">
        <v>267</v>
      </c>
      <c r="L584" s="71">
        <v>103</v>
      </c>
      <c r="M584" s="71">
        <v>36</v>
      </c>
      <c r="N584">
        <v>10</v>
      </c>
      <c r="O584" s="71">
        <v>202</v>
      </c>
      <c r="P584" s="71">
        <v>144</v>
      </c>
      <c r="Q584" s="71">
        <v>114</v>
      </c>
      <c r="R584" s="71">
        <v>648</v>
      </c>
      <c r="S584" s="71">
        <v>158</v>
      </c>
      <c r="T584" s="71">
        <v>200</v>
      </c>
      <c r="U584" s="71">
        <v>154</v>
      </c>
      <c r="V584" s="71">
        <v>267</v>
      </c>
      <c r="W584" s="71">
        <v>20</v>
      </c>
      <c r="X584" s="71">
        <v>87</v>
      </c>
      <c r="Y584" s="71">
        <v>670</v>
      </c>
      <c r="Z584" s="71">
        <v>601</v>
      </c>
      <c r="AA584" s="71">
        <v>332</v>
      </c>
      <c r="AB584" s="71">
        <v>247</v>
      </c>
      <c r="AC584">
        <v>61</v>
      </c>
      <c r="AD584">
        <v>35</v>
      </c>
      <c r="AE584">
        <v>38</v>
      </c>
      <c r="AF584">
        <v>0</v>
      </c>
      <c r="AG584" s="71">
        <v>0</v>
      </c>
      <c r="AH584" s="71">
        <v>0</v>
      </c>
      <c r="AI584" s="71">
        <v>0</v>
      </c>
      <c r="AJ584" s="71">
        <v>0</v>
      </c>
      <c r="AK584" s="71">
        <v>0</v>
      </c>
      <c r="AL584" s="71">
        <v>0</v>
      </c>
      <c r="AM584" s="71">
        <v>0</v>
      </c>
      <c r="AN584" s="71">
        <v>0</v>
      </c>
      <c r="AO584" s="71">
        <v>0</v>
      </c>
      <c r="AP584" s="71">
        <v>0</v>
      </c>
      <c r="AQ584" s="71">
        <v>0</v>
      </c>
      <c r="AR584" s="71">
        <v>0</v>
      </c>
      <c r="AS584" s="71">
        <v>0</v>
      </c>
      <c r="AT584" s="71">
        <v>0</v>
      </c>
      <c r="AU584" s="71">
        <v>0</v>
      </c>
      <c r="AV584" s="71">
        <v>0</v>
      </c>
      <c r="AW584" s="71">
        <v>0</v>
      </c>
      <c r="AX584" s="71">
        <v>0</v>
      </c>
      <c r="AY584" s="71">
        <v>0</v>
      </c>
      <c r="AZ584" s="71">
        <v>0</v>
      </c>
      <c r="BA584" s="71">
        <v>0</v>
      </c>
      <c r="BB584" s="71">
        <v>0</v>
      </c>
      <c r="BC584" s="71">
        <v>0</v>
      </c>
    </row>
    <row r="585" spans="1:55" x14ac:dyDescent="0.25">
      <c r="A585" t="s">
        <v>39</v>
      </c>
      <c r="B585" s="71" t="s">
        <v>43</v>
      </c>
      <c r="C585" s="71" t="s">
        <v>240</v>
      </c>
      <c r="D585" s="71" t="s">
        <v>239</v>
      </c>
      <c r="E585" s="24">
        <v>45474</v>
      </c>
      <c r="F585" s="71" t="s">
        <v>518</v>
      </c>
      <c r="G585" s="71">
        <v>673</v>
      </c>
      <c r="H585" s="71">
        <v>275</v>
      </c>
      <c r="I585" s="71">
        <v>159</v>
      </c>
      <c r="J585" s="71">
        <v>602</v>
      </c>
      <c r="K585" s="71">
        <v>267</v>
      </c>
      <c r="L585" s="71">
        <v>125</v>
      </c>
      <c r="M585" s="71">
        <v>38</v>
      </c>
      <c r="N585">
        <v>12</v>
      </c>
      <c r="O585" s="71">
        <v>319</v>
      </c>
      <c r="P585" s="71">
        <v>262</v>
      </c>
      <c r="Q585" s="71">
        <v>207</v>
      </c>
      <c r="R585" s="71">
        <v>653</v>
      </c>
      <c r="S585" s="71">
        <v>263</v>
      </c>
      <c r="T585" s="71">
        <v>315</v>
      </c>
      <c r="U585" s="71">
        <v>271</v>
      </c>
      <c r="V585" s="71">
        <v>382</v>
      </c>
      <c r="W585" s="71">
        <v>67</v>
      </c>
      <c r="X585" s="71">
        <v>130</v>
      </c>
      <c r="Y585" s="71">
        <v>673</v>
      </c>
      <c r="Z585" s="71">
        <v>602</v>
      </c>
      <c r="AA585" s="71">
        <v>342</v>
      </c>
      <c r="AB585" s="71">
        <v>270</v>
      </c>
      <c r="AC585">
        <v>59</v>
      </c>
      <c r="AD585">
        <v>35</v>
      </c>
      <c r="AE585">
        <v>40</v>
      </c>
      <c r="AF585">
        <v>0</v>
      </c>
      <c r="AG585" s="71">
        <v>0</v>
      </c>
      <c r="AH585" s="71">
        <v>0</v>
      </c>
      <c r="AI585" s="71">
        <v>0</v>
      </c>
      <c r="AJ585" s="71">
        <v>0</v>
      </c>
      <c r="AK585" s="71">
        <v>0</v>
      </c>
      <c r="AL585" s="71">
        <v>0</v>
      </c>
      <c r="AM585" s="71">
        <v>0</v>
      </c>
      <c r="AN585" s="71">
        <v>0</v>
      </c>
      <c r="AO585" s="71">
        <v>0</v>
      </c>
      <c r="AP585" s="71">
        <v>0</v>
      </c>
      <c r="AQ585" s="71">
        <v>0</v>
      </c>
      <c r="AR585" s="71">
        <v>0</v>
      </c>
      <c r="AS585" s="71">
        <v>0</v>
      </c>
      <c r="AT585" s="71">
        <v>0</v>
      </c>
      <c r="AU585" s="71">
        <v>0</v>
      </c>
      <c r="AV585" s="71">
        <v>0</v>
      </c>
      <c r="AW585" s="71">
        <v>0</v>
      </c>
      <c r="AX585" s="71">
        <v>0</v>
      </c>
      <c r="AY585" s="71">
        <v>0</v>
      </c>
      <c r="AZ585" s="71">
        <v>0</v>
      </c>
      <c r="BA585" s="71">
        <v>0</v>
      </c>
      <c r="BB585" s="71">
        <v>0</v>
      </c>
      <c r="BC585" s="71">
        <v>0</v>
      </c>
    </row>
    <row r="586" spans="1:55" x14ac:dyDescent="0.25">
      <c r="A586" t="s">
        <v>39</v>
      </c>
      <c r="B586" s="71" t="s">
        <v>43</v>
      </c>
      <c r="C586" s="71" t="s">
        <v>240</v>
      </c>
      <c r="D586" s="71" t="s">
        <v>239</v>
      </c>
      <c r="E586" s="24">
        <v>45505</v>
      </c>
      <c r="F586" s="71" t="s">
        <v>518</v>
      </c>
      <c r="G586" s="71">
        <v>673</v>
      </c>
      <c r="H586" s="71">
        <v>375</v>
      </c>
      <c r="I586" s="71">
        <v>216</v>
      </c>
      <c r="J586" s="71">
        <v>602</v>
      </c>
      <c r="K586" s="71">
        <v>267</v>
      </c>
      <c r="L586" s="71">
        <v>146</v>
      </c>
      <c r="M586" s="71">
        <v>42</v>
      </c>
      <c r="N586">
        <v>14</v>
      </c>
      <c r="O586" s="71">
        <v>422</v>
      </c>
      <c r="P586" s="71">
        <v>322</v>
      </c>
      <c r="Q586" s="71">
        <v>297</v>
      </c>
      <c r="R586" s="71">
        <v>656</v>
      </c>
      <c r="S586" s="71">
        <v>337</v>
      </c>
      <c r="T586" s="71">
        <v>425</v>
      </c>
      <c r="U586" s="71">
        <v>379</v>
      </c>
      <c r="V586" s="71">
        <v>448</v>
      </c>
      <c r="W586" s="71">
        <v>109</v>
      </c>
      <c r="X586" s="71">
        <v>190</v>
      </c>
      <c r="Y586" s="71">
        <v>673</v>
      </c>
      <c r="Z586" s="71">
        <v>602</v>
      </c>
      <c r="AA586" s="71">
        <v>354</v>
      </c>
      <c r="AB586" s="71">
        <v>290</v>
      </c>
      <c r="AC586">
        <v>59</v>
      </c>
      <c r="AD586">
        <v>35</v>
      </c>
      <c r="AE586">
        <v>39</v>
      </c>
      <c r="AF586">
        <v>0</v>
      </c>
      <c r="AG586" s="71">
        <v>0</v>
      </c>
      <c r="AH586" s="71">
        <v>0</v>
      </c>
      <c r="AI586" s="71">
        <v>0</v>
      </c>
      <c r="AJ586" s="71">
        <v>0</v>
      </c>
      <c r="AK586" s="71">
        <v>0</v>
      </c>
      <c r="AL586" s="71">
        <v>0</v>
      </c>
      <c r="AM586" s="71">
        <v>0</v>
      </c>
      <c r="AN586" s="71">
        <v>0</v>
      </c>
      <c r="AO586" s="71">
        <v>0</v>
      </c>
      <c r="AP586" s="71">
        <v>0</v>
      </c>
      <c r="AQ586" s="71">
        <v>0</v>
      </c>
      <c r="AR586" s="71">
        <v>0</v>
      </c>
      <c r="AS586" s="71">
        <v>0</v>
      </c>
      <c r="AT586" s="71">
        <v>0</v>
      </c>
      <c r="AU586" s="71">
        <v>0</v>
      </c>
      <c r="AV586" s="71">
        <v>0</v>
      </c>
      <c r="AW586" s="71">
        <v>0</v>
      </c>
      <c r="AX586" s="71">
        <v>0</v>
      </c>
      <c r="AY586" s="71">
        <v>0</v>
      </c>
      <c r="AZ586" s="71">
        <v>0</v>
      </c>
      <c r="BA586" s="71">
        <v>0</v>
      </c>
      <c r="BB586" s="71">
        <v>0</v>
      </c>
      <c r="BC586" s="71">
        <v>0</v>
      </c>
    </row>
    <row r="587" spans="1:55" x14ac:dyDescent="0.25">
      <c r="A587" t="s">
        <v>39</v>
      </c>
      <c r="B587" s="71" t="s">
        <v>43</v>
      </c>
      <c r="C587" s="71" t="s">
        <v>240</v>
      </c>
      <c r="D587" s="71" t="s">
        <v>239</v>
      </c>
      <c r="E587" s="24">
        <v>45536</v>
      </c>
      <c r="F587" s="71" t="s">
        <v>518</v>
      </c>
      <c r="G587" s="71">
        <v>676</v>
      </c>
      <c r="H587" s="71">
        <v>439</v>
      </c>
      <c r="I587" s="71">
        <v>244</v>
      </c>
      <c r="J587" s="71">
        <v>605</v>
      </c>
      <c r="K587" s="71">
        <v>270</v>
      </c>
      <c r="L587" s="71">
        <v>157</v>
      </c>
      <c r="M587" s="71">
        <v>42</v>
      </c>
      <c r="N587">
        <v>14</v>
      </c>
      <c r="O587" s="71">
        <v>496</v>
      </c>
      <c r="P587" s="71">
        <v>365</v>
      </c>
      <c r="Q587" s="71">
        <v>352</v>
      </c>
      <c r="R587" s="71">
        <v>662</v>
      </c>
      <c r="S587" s="71">
        <v>370</v>
      </c>
      <c r="T587" s="71">
        <v>498</v>
      </c>
      <c r="U587" s="71">
        <v>457</v>
      </c>
      <c r="V587" s="71">
        <v>489</v>
      </c>
      <c r="W587" s="71">
        <v>155</v>
      </c>
      <c r="X587" s="71">
        <v>225</v>
      </c>
      <c r="Y587" s="71">
        <v>676</v>
      </c>
      <c r="Z587" s="71">
        <v>605</v>
      </c>
      <c r="AA587" s="71">
        <v>354</v>
      </c>
      <c r="AB587" s="71">
        <v>296</v>
      </c>
      <c r="AC587">
        <v>59</v>
      </c>
      <c r="AD587">
        <v>36</v>
      </c>
      <c r="AE587">
        <v>39</v>
      </c>
      <c r="AF587">
        <v>0</v>
      </c>
      <c r="AG587" s="71">
        <v>0</v>
      </c>
      <c r="AH587" s="71">
        <v>0</v>
      </c>
      <c r="AI587" s="71">
        <v>0</v>
      </c>
      <c r="AJ587" s="71">
        <v>0</v>
      </c>
      <c r="AK587" s="71">
        <v>0</v>
      </c>
      <c r="AL587" s="71">
        <v>0</v>
      </c>
      <c r="AM587" s="71">
        <v>0</v>
      </c>
      <c r="AN587" s="71">
        <v>0</v>
      </c>
      <c r="AO587" s="71">
        <v>0</v>
      </c>
      <c r="AP587" s="71">
        <v>0</v>
      </c>
      <c r="AQ587" s="71">
        <v>0</v>
      </c>
      <c r="AR587" s="71">
        <v>0</v>
      </c>
      <c r="AS587" s="71">
        <v>0</v>
      </c>
      <c r="AT587" s="71">
        <v>0</v>
      </c>
      <c r="AU587" s="71">
        <v>0</v>
      </c>
      <c r="AV587" s="71">
        <v>0</v>
      </c>
      <c r="AW587" s="71">
        <v>0</v>
      </c>
      <c r="AX587" s="71">
        <v>0</v>
      </c>
      <c r="AY587" s="71">
        <v>0</v>
      </c>
      <c r="AZ587" s="71">
        <v>0</v>
      </c>
      <c r="BA587" s="71">
        <v>0</v>
      </c>
      <c r="BB587" s="71">
        <v>0</v>
      </c>
      <c r="BC587" s="71">
        <v>0</v>
      </c>
    </row>
    <row r="588" spans="1:55" x14ac:dyDescent="0.25">
      <c r="A588" t="s">
        <v>39</v>
      </c>
      <c r="B588" s="71" t="s">
        <v>43</v>
      </c>
      <c r="C588" s="71" t="s">
        <v>240</v>
      </c>
      <c r="D588" s="71" t="s">
        <v>239</v>
      </c>
      <c r="E588" s="24">
        <v>45566</v>
      </c>
      <c r="F588" s="71" t="s">
        <v>518</v>
      </c>
      <c r="G588" s="71">
        <v>685</v>
      </c>
      <c r="H588" s="71">
        <v>474</v>
      </c>
      <c r="I588" s="71">
        <v>263</v>
      </c>
      <c r="J588" s="71">
        <v>613</v>
      </c>
      <c r="K588" s="71">
        <v>275</v>
      </c>
      <c r="L588" s="71">
        <v>163</v>
      </c>
      <c r="M588" s="71">
        <v>41</v>
      </c>
      <c r="N588">
        <v>13</v>
      </c>
      <c r="O588" s="71">
        <v>530</v>
      </c>
      <c r="P588" s="71">
        <v>393</v>
      </c>
      <c r="Q588" s="71">
        <v>390</v>
      </c>
      <c r="R588" s="71">
        <v>671</v>
      </c>
      <c r="S588" s="71">
        <v>391</v>
      </c>
      <c r="T588" s="71">
        <v>536</v>
      </c>
      <c r="U588" s="71">
        <v>485</v>
      </c>
      <c r="V588" s="71">
        <v>518</v>
      </c>
      <c r="W588" s="71">
        <v>188</v>
      </c>
      <c r="X588" s="71">
        <v>263</v>
      </c>
      <c r="Y588" s="71">
        <v>685</v>
      </c>
      <c r="Z588" s="71">
        <v>613</v>
      </c>
      <c r="AA588" s="71">
        <v>360</v>
      </c>
      <c r="AB588" s="71">
        <v>303</v>
      </c>
      <c r="AC588">
        <v>60</v>
      </c>
      <c r="AD588">
        <v>37</v>
      </c>
      <c r="AE588">
        <v>38</v>
      </c>
      <c r="AF588">
        <v>0</v>
      </c>
      <c r="AG588" s="71">
        <v>0</v>
      </c>
      <c r="AH588" s="71">
        <v>0</v>
      </c>
      <c r="AI588" s="71">
        <v>0</v>
      </c>
      <c r="AJ588" s="71">
        <v>0</v>
      </c>
      <c r="AK588" s="71">
        <v>0</v>
      </c>
      <c r="AL588" s="71">
        <v>0</v>
      </c>
      <c r="AM588" s="71">
        <v>0</v>
      </c>
      <c r="AN588" s="71">
        <v>0</v>
      </c>
      <c r="AO588" s="71">
        <v>0</v>
      </c>
      <c r="AP588" s="71">
        <v>0</v>
      </c>
      <c r="AQ588" s="71">
        <v>0</v>
      </c>
      <c r="AR588" s="71">
        <v>0</v>
      </c>
      <c r="AS588" s="71">
        <v>0</v>
      </c>
      <c r="AT588" s="71">
        <v>0</v>
      </c>
      <c r="AU588" s="71">
        <v>0</v>
      </c>
      <c r="AV588" s="71">
        <v>0</v>
      </c>
      <c r="AW588" s="71">
        <v>0</v>
      </c>
      <c r="AX588" s="71">
        <v>0</v>
      </c>
      <c r="AY588" s="71">
        <v>0</v>
      </c>
      <c r="AZ588" s="71">
        <v>0</v>
      </c>
      <c r="BA588" s="71">
        <v>0</v>
      </c>
      <c r="BB588" s="71">
        <v>0</v>
      </c>
      <c r="BC588" s="71">
        <v>0</v>
      </c>
    </row>
    <row r="589" spans="1:55" x14ac:dyDescent="0.25">
      <c r="A589" t="s">
        <v>39</v>
      </c>
      <c r="B589" s="71" t="s">
        <v>43</v>
      </c>
      <c r="C589" s="71" t="s">
        <v>220</v>
      </c>
      <c r="D589" s="71" t="s">
        <v>219</v>
      </c>
      <c r="E589" s="24">
        <v>45413</v>
      </c>
      <c r="F589" s="71" t="s">
        <v>519</v>
      </c>
      <c r="G589" s="71">
        <v>532</v>
      </c>
      <c r="H589" s="71">
        <v>31</v>
      </c>
      <c r="I589" s="71">
        <v>19</v>
      </c>
      <c r="J589" s="71">
        <v>464</v>
      </c>
      <c r="K589" s="71">
        <v>207</v>
      </c>
      <c r="L589" s="71">
        <v>11</v>
      </c>
      <c r="M589" s="71">
        <v>32</v>
      </c>
      <c r="N589">
        <v>1</v>
      </c>
      <c r="O589" s="71">
        <v>37</v>
      </c>
      <c r="P589" s="71">
        <v>31</v>
      </c>
      <c r="Q589" s="71">
        <v>18</v>
      </c>
      <c r="R589" s="71">
        <v>502</v>
      </c>
      <c r="S589" s="71">
        <v>41</v>
      </c>
      <c r="T589" s="71">
        <v>36</v>
      </c>
      <c r="U589" s="71">
        <v>37</v>
      </c>
      <c r="V589" s="71">
        <v>46</v>
      </c>
      <c r="W589" s="71">
        <v>2</v>
      </c>
      <c r="X589" s="71">
        <v>40</v>
      </c>
      <c r="Y589" s="71">
        <v>532</v>
      </c>
      <c r="Z589" s="71">
        <v>464</v>
      </c>
      <c r="AA589" s="71">
        <v>226</v>
      </c>
      <c r="AB589" s="71">
        <v>98</v>
      </c>
      <c r="AC589">
        <v>58</v>
      </c>
      <c r="AD589">
        <v>28</v>
      </c>
      <c r="AE589">
        <v>28</v>
      </c>
      <c r="AF589">
        <v>0</v>
      </c>
      <c r="AG589" s="71">
        <v>0</v>
      </c>
      <c r="AH589" s="71">
        <v>0</v>
      </c>
      <c r="AI589" s="71">
        <v>0</v>
      </c>
      <c r="AJ589" s="71">
        <v>0</v>
      </c>
      <c r="AK589" s="71">
        <v>0</v>
      </c>
      <c r="AL589" s="71">
        <v>0</v>
      </c>
      <c r="AM589" s="71">
        <v>0</v>
      </c>
      <c r="AN589" s="71">
        <v>0</v>
      </c>
      <c r="AO589" s="71">
        <v>0</v>
      </c>
      <c r="AP589" s="71">
        <v>0</v>
      </c>
      <c r="AQ589" s="71">
        <v>0</v>
      </c>
      <c r="AR589" s="71">
        <v>0</v>
      </c>
      <c r="AS589" s="71">
        <v>0</v>
      </c>
      <c r="AT589" s="71">
        <v>0</v>
      </c>
      <c r="AU589" s="71">
        <v>0</v>
      </c>
      <c r="AV589" s="71">
        <v>0</v>
      </c>
      <c r="AW589" s="71">
        <v>0</v>
      </c>
      <c r="AX589" s="71">
        <v>0</v>
      </c>
      <c r="AY589" s="71">
        <v>0</v>
      </c>
      <c r="AZ589" s="71">
        <v>0</v>
      </c>
      <c r="BA589" s="71">
        <v>0</v>
      </c>
      <c r="BB589" s="71">
        <v>0</v>
      </c>
      <c r="BC589" s="71">
        <v>0</v>
      </c>
    </row>
    <row r="590" spans="1:55" x14ac:dyDescent="0.25">
      <c r="A590" t="s">
        <v>39</v>
      </c>
      <c r="B590" s="71" t="s">
        <v>43</v>
      </c>
      <c r="C590" s="71" t="s">
        <v>220</v>
      </c>
      <c r="D590" s="71" t="s">
        <v>219</v>
      </c>
      <c r="E590" s="24">
        <v>45444</v>
      </c>
      <c r="F590" s="71" t="s">
        <v>519</v>
      </c>
      <c r="G590" s="71">
        <v>539</v>
      </c>
      <c r="H590" s="71">
        <v>101</v>
      </c>
      <c r="I590" s="71">
        <v>46</v>
      </c>
      <c r="J590" s="71">
        <v>469</v>
      </c>
      <c r="K590" s="71">
        <v>207</v>
      </c>
      <c r="L590" s="71">
        <v>29</v>
      </c>
      <c r="M590" s="71">
        <v>34</v>
      </c>
      <c r="N590">
        <v>3</v>
      </c>
      <c r="O590" s="71">
        <v>102</v>
      </c>
      <c r="P590" s="71">
        <v>69</v>
      </c>
      <c r="Q590" s="71">
        <v>51</v>
      </c>
      <c r="R590" s="71">
        <v>511</v>
      </c>
      <c r="S590" s="71">
        <v>69</v>
      </c>
      <c r="T590" s="71">
        <v>118</v>
      </c>
      <c r="U590" s="71">
        <v>102</v>
      </c>
      <c r="V590" s="71">
        <v>106</v>
      </c>
      <c r="W590" s="71">
        <v>12</v>
      </c>
      <c r="X590" s="71">
        <v>68</v>
      </c>
      <c r="Y590" s="71">
        <v>539</v>
      </c>
      <c r="Z590" s="71">
        <v>469</v>
      </c>
      <c r="AA590" s="71">
        <v>230</v>
      </c>
      <c r="AB590" s="71">
        <v>131</v>
      </c>
      <c r="AC590">
        <v>56</v>
      </c>
      <c r="AD590">
        <v>32</v>
      </c>
      <c r="AE590">
        <v>30</v>
      </c>
      <c r="AF590">
        <v>0</v>
      </c>
      <c r="AG590" s="71">
        <v>0</v>
      </c>
      <c r="AH590" s="71">
        <v>0</v>
      </c>
      <c r="AI590" s="71">
        <v>0</v>
      </c>
      <c r="AJ590" s="71">
        <v>0</v>
      </c>
      <c r="AK590" s="71">
        <v>0</v>
      </c>
      <c r="AL590" s="71">
        <v>0</v>
      </c>
      <c r="AM590" s="71">
        <v>0</v>
      </c>
      <c r="AN590" s="71">
        <v>0</v>
      </c>
      <c r="AO590" s="71">
        <v>0</v>
      </c>
      <c r="AP590" s="71">
        <v>0</v>
      </c>
      <c r="AQ590" s="71">
        <v>0</v>
      </c>
      <c r="AR590" s="71">
        <v>0</v>
      </c>
      <c r="AS590" s="71">
        <v>0</v>
      </c>
      <c r="AT590" s="71">
        <v>0</v>
      </c>
      <c r="AU590" s="71">
        <v>0</v>
      </c>
      <c r="AV590" s="71">
        <v>0</v>
      </c>
      <c r="AW590" s="71">
        <v>0</v>
      </c>
      <c r="AX590" s="71">
        <v>0</v>
      </c>
      <c r="AY590" s="71">
        <v>0</v>
      </c>
      <c r="AZ590" s="71">
        <v>0</v>
      </c>
      <c r="BA590" s="71">
        <v>0</v>
      </c>
      <c r="BB590" s="71">
        <v>0</v>
      </c>
      <c r="BC590" s="71">
        <v>0</v>
      </c>
    </row>
    <row r="591" spans="1:55" x14ac:dyDescent="0.25">
      <c r="A591" t="s">
        <v>39</v>
      </c>
      <c r="B591" s="71" t="s">
        <v>43</v>
      </c>
      <c r="C591" s="71" t="s">
        <v>220</v>
      </c>
      <c r="D591" s="71" t="s">
        <v>219</v>
      </c>
      <c r="E591" s="24">
        <v>45474</v>
      </c>
      <c r="F591" s="71" t="s">
        <v>519</v>
      </c>
      <c r="G591" s="71">
        <v>536</v>
      </c>
      <c r="H591" s="71">
        <v>182</v>
      </c>
      <c r="I591" s="71">
        <v>89</v>
      </c>
      <c r="J591" s="71">
        <v>471</v>
      </c>
      <c r="K591" s="71">
        <v>204</v>
      </c>
      <c r="L591" s="71">
        <v>53</v>
      </c>
      <c r="M591" s="71">
        <v>35</v>
      </c>
      <c r="N591">
        <v>5</v>
      </c>
      <c r="O591" s="71">
        <v>193</v>
      </c>
      <c r="P591" s="71">
        <v>136</v>
      </c>
      <c r="Q591" s="71">
        <v>151</v>
      </c>
      <c r="R591" s="71">
        <v>511</v>
      </c>
      <c r="S591" s="71">
        <v>139</v>
      </c>
      <c r="T591" s="71">
        <v>208</v>
      </c>
      <c r="U591" s="71">
        <v>190</v>
      </c>
      <c r="V591" s="71">
        <v>187</v>
      </c>
      <c r="W591" s="71">
        <v>40</v>
      </c>
      <c r="X591" s="71">
        <v>99</v>
      </c>
      <c r="Y591" s="71">
        <v>536</v>
      </c>
      <c r="Z591" s="71">
        <v>471</v>
      </c>
      <c r="AA591" s="71">
        <v>236</v>
      </c>
      <c r="AB591" s="71">
        <v>150</v>
      </c>
      <c r="AC591">
        <v>59</v>
      </c>
      <c r="AD591">
        <v>36</v>
      </c>
      <c r="AE591">
        <v>29</v>
      </c>
      <c r="AF591">
        <v>0</v>
      </c>
      <c r="AG591" s="71">
        <v>0</v>
      </c>
      <c r="AH591" s="71">
        <v>0</v>
      </c>
      <c r="AI591" s="71">
        <v>0</v>
      </c>
      <c r="AJ591" s="71">
        <v>0</v>
      </c>
      <c r="AK591" s="71">
        <v>0</v>
      </c>
      <c r="AL591" s="71">
        <v>0</v>
      </c>
      <c r="AM591" s="71">
        <v>0</v>
      </c>
      <c r="AN591" s="71">
        <v>0</v>
      </c>
      <c r="AO591" s="71">
        <v>0</v>
      </c>
      <c r="AP591" s="71">
        <v>0</v>
      </c>
      <c r="AQ591" s="71">
        <v>0</v>
      </c>
      <c r="AR591" s="71">
        <v>0</v>
      </c>
      <c r="AS591" s="71">
        <v>0</v>
      </c>
      <c r="AT591" s="71">
        <v>0</v>
      </c>
      <c r="AU591" s="71">
        <v>0</v>
      </c>
      <c r="AV591" s="71">
        <v>0</v>
      </c>
      <c r="AW591" s="71">
        <v>0</v>
      </c>
      <c r="AX591" s="71">
        <v>0</v>
      </c>
      <c r="AY591" s="71">
        <v>0</v>
      </c>
      <c r="AZ591" s="71">
        <v>0</v>
      </c>
      <c r="BA591" s="71">
        <v>0</v>
      </c>
      <c r="BB591" s="71">
        <v>0</v>
      </c>
      <c r="BC591" s="71">
        <v>0</v>
      </c>
    </row>
    <row r="592" spans="1:55" x14ac:dyDescent="0.25">
      <c r="A592" t="s">
        <v>39</v>
      </c>
      <c r="B592" s="71" t="s">
        <v>43</v>
      </c>
      <c r="C592" s="71" t="s">
        <v>220</v>
      </c>
      <c r="D592" s="71" t="s">
        <v>219</v>
      </c>
      <c r="E592" s="24">
        <v>45505</v>
      </c>
      <c r="F592" s="71" t="s">
        <v>519</v>
      </c>
      <c r="G592" s="71">
        <v>541</v>
      </c>
      <c r="H592" s="71">
        <v>253</v>
      </c>
      <c r="I592" s="71">
        <v>135</v>
      </c>
      <c r="J592" s="71">
        <v>474</v>
      </c>
      <c r="K592" s="71">
        <v>205</v>
      </c>
      <c r="L592" s="71">
        <v>82</v>
      </c>
      <c r="M592" s="71">
        <v>36</v>
      </c>
      <c r="N592">
        <v>7</v>
      </c>
      <c r="O592" s="71">
        <v>264</v>
      </c>
      <c r="P592" s="71">
        <v>217</v>
      </c>
      <c r="Q592" s="71">
        <v>232</v>
      </c>
      <c r="R592" s="71">
        <v>522</v>
      </c>
      <c r="S592" s="71">
        <v>224</v>
      </c>
      <c r="T592" s="71">
        <v>290</v>
      </c>
      <c r="U592" s="71">
        <v>265</v>
      </c>
      <c r="V592" s="71">
        <v>284</v>
      </c>
      <c r="W592" s="71">
        <v>108</v>
      </c>
      <c r="X592" s="71">
        <v>130</v>
      </c>
      <c r="Y592" s="71">
        <v>541</v>
      </c>
      <c r="Z592" s="71">
        <v>474</v>
      </c>
      <c r="AA592" s="71">
        <v>242</v>
      </c>
      <c r="AB592" s="71">
        <v>155</v>
      </c>
      <c r="AC592">
        <v>58</v>
      </c>
      <c r="AD592">
        <v>36</v>
      </c>
      <c r="AE592">
        <v>31</v>
      </c>
      <c r="AF592">
        <v>0</v>
      </c>
      <c r="AG592" s="71">
        <v>0</v>
      </c>
      <c r="AH592" s="71">
        <v>0</v>
      </c>
      <c r="AI592" s="71">
        <v>0</v>
      </c>
      <c r="AJ592" s="71">
        <v>0</v>
      </c>
      <c r="AK592" s="71">
        <v>0</v>
      </c>
      <c r="AL592" s="71">
        <v>0</v>
      </c>
      <c r="AM592" s="71">
        <v>0</v>
      </c>
      <c r="AN592" s="71">
        <v>0</v>
      </c>
      <c r="AO592" s="71">
        <v>0</v>
      </c>
      <c r="AP592" s="71">
        <v>0</v>
      </c>
      <c r="AQ592" s="71">
        <v>0</v>
      </c>
      <c r="AR592" s="71">
        <v>0</v>
      </c>
      <c r="AS592" s="71">
        <v>0</v>
      </c>
      <c r="AT592" s="71">
        <v>0</v>
      </c>
      <c r="AU592" s="71">
        <v>0</v>
      </c>
      <c r="AV592" s="71">
        <v>0</v>
      </c>
      <c r="AW592" s="71">
        <v>0</v>
      </c>
      <c r="AX592" s="71">
        <v>0</v>
      </c>
      <c r="AY592" s="71">
        <v>0</v>
      </c>
      <c r="AZ592" s="71">
        <v>0</v>
      </c>
      <c r="BA592" s="71">
        <v>0</v>
      </c>
      <c r="BB592" s="71">
        <v>0</v>
      </c>
      <c r="BC592" s="71">
        <v>0</v>
      </c>
    </row>
    <row r="593" spans="1:55" x14ac:dyDescent="0.25">
      <c r="A593" t="s">
        <v>39</v>
      </c>
      <c r="B593" s="71" t="s">
        <v>43</v>
      </c>
      <c r="C593" s="71" t="s">
        <v>220</v>
      </c>
      <c r="D593" s="71" t="s">
        <v>219</v>
      </c>
      <c r="E593" s="24">
        <v>45536</v>
      </c>
      <c r="F593" s="71" t="s">
        <v>519</v>
      </c>
      <c r="G593" s="71">
        <v>547</v>
      </c>
      <c r="H593" s="71">
        <v>293</v>
      </c>
      <c r="I593" s="71">
        <v>163</v>
      </c>
      <c r="J593" s="71">
        <v>479</v>
      </c>
      <c r="K593" s="71">
        <v>206</v>
      </c>
      <c r="L593" s="71">
        <v>100</v>
      </c>
      <c r="M593" s="71">
        <v>36</v>
      </c>
      <c r="N593">
        <v>9</v>
      </c>
      <c r="O593" s="71">
        <v>309</v>
      </c>
      <c r="P593" s="71">
        <v>279</v>
      </c>
      <c r="Q593" s="71">
        <v>287</v>
      </c>
      <c r="R593" s="71">
        <v>529</v>
      </c>
      <c r="S593" s="71">
        <v>286</v>
      </c>
      <c r="T593" s="71">
        <v>335</v>
      </c>
      <c r="U593" s="71">
        <v>321</v>
      </c>
      <c r="V593" s="71">
        <v>339</v>
      </c>
      <c r="W593" s="71">
        <v>162</v>
      </c>
      <c r="X593" s="71">
        <v>165</v>
      </c>
      <c r="Y593" s="71">
        <v>547</v>
      </c>
      <c r="Z593" s="71">
        <v>479</v>
      </c>
      <c r="AA593" s="71">
        <v>242</v>
      </c>
      <c r="AB593" s="71">
        <v>159</v>
      </c>
      <c r="AC593">
        <v>59</v>
      </c>
      <c r="AD593">
        <v>36</v>
      </c>
      <c r="AE593">
        <v>32</v>
      </c>
      <c r="AF593">
        <v>0</v>
      </c>
      <c r="AG593" s="71">
        <v>0</v>
      </c>
      <c r="AH593" s="71">
        <v>0</v>
      </c>
      <c r="AI593" s="71">
        <v>0</v>
      </c>
      <c r="AJ593" s="71">
        <v>0</v>
      </c>
      <c r="AK593" s="71">
        <v>0</v>
      </c>
      <c r="AL593" s="71">
        <v>0</v>
      </c>
      <c r="AM593" s="71">
        <v>0</v>
      </c>
      <c r="AN593" s="71">
        <v>0</v>
      </c>
      <c r="AO593" s="71">
        <v>0</v>
      </c>
      <c r="AP593" s="71">
        <v>0</v>
      </c>
      <c r="AQ593" s="71">
        <v>0</v>
      </c>
      <c r="AR593" s="71">
        <v>0</v>
      </c>
      <c r="AS593" s="71">
        <v>0</v>
      </c>
      <c r="AT593" s="71">
        <v>0</v>
      </c>
      <c r="AU593" s="71">
        <v>0</v>
      </c>
      <c r="AV593" s="71">
        <v>0</v>
      </c>
      <c r="AW593" s="71">
        <v>0</v>
      </c>
      <c r="AX593" s="71">
        <v>0</v>
      </c>
      <c r="AY593" s="71">
        <v>0</v>
      </c>
      <c r="AZ593" s="71">
        <v>0</v>
      </c>
      <c r="BA593" s="71">
        <v>0</v>
      </c>
      <c r="BB593" s="71">
        <v>0</v>
      </c>
      <c r="BC593" s="71">
        <v>0</v>
      </c>
    </row>
    <row r="594" spans="1:55" x14ac:dyDescent="0.25">
      <c r="A594" t="s">
        <v>39</v>
      </c>
      <c r="B594" s="71" t="s">
        <v>43</v>
      </c>
      <c r="C594" s="71" t="s">
        <v>220</v>
      </c>
      <c r="D594" s="71" t="s">
        <v>219</v>
      </c>
      <c r="E594" s="24">
        <v>45566</v>
      </c>
      <c r="F594" s="71" t="s">
        <v>519</v>
      </c>
      <c r="G594" s="71">
        <v>552</v>
      </c>
      <c r="H594" s="71">
        <v>325</v>
      </c>
      <c r="I594" s="71">
        <v>181</v>
      </c>
      <c r="J594" s="71">
        <v>485</v>
      </c>
      <c r="K594" s="71">
        <v>210</v>
      </c>
      <c r="L594" s="71">
        <v>116</v>
      </c>
      <c r="M594" s="71">
        <v>36</v>
      </c>
      <c r="N594">
        <v>8</v>
      </c>
      <c r="O594" s="71">
        <v>344</v>
      </c>
      <c r="P594" s="71">
        <v>339</v>
      </c>
      <c r="Q594" s="71">
        <v>327</v>
      </c>
      <c r="R594" s="71">
        <v>537</v>
      </c>
      <c r="S594" s="71">
        <v>356</v>
      </c>
      <c r="T594" s="71">
        <v>370</v>
      </c>
      <c r="U594" s="71">
        <v>361</v>
      </c>
      <c r="V594" s="71">
        <v>396</v>
      </c>
      <c r="W594" s="71">
        <v>200</v>
      </c>
      <c r="X594" s="71">
        <v>194</v>
      </c>
      <c r="Y594" s="71">
        <v>552</v>
      </c>
      <c r="Z594" s="71">
        <v>485</v>
      </c>
      <c r="AA594" s="71">
        <v>244</v>
      </c>
      <c r="AB594" s="71">
        <v>164</v>
      </c>
      <c r="AC594">
        <v>59</v>
      </c>
      <c r="AD594">
        <v>36</v>
      </c>
      <c r="AE594">
        <v>34</v>
      </c>
      <c r="AF594">
        <v>11</v>
      </c>
      <c r="AG594" s="71">
        <v>0</v>
      </c>
      <c r="AH594" s="71">
        <v>5</v>
      </c>
      <c r="AI594" s="71">
        <v>8</v>
      </c>
      <c r="AJ594" s="71">
        <v>6</v>
      </c>
      <c r="AK594" s="71">
        <v>2</v>
      </c>
      <c r="AL594" s="71">
        <v>11</v>
      </c>
      <c r="AM594" s="71">
        <v>3</v>
      </c>
      <c r="AN594" s="71">
        <v>4</v>
      </c>
      <c r="AO594" s="71">
        <v>0</v>
      </c>
      <c r="AP594" s="71">
        <v>9</v>
      </c>
      <c r="AQ594" s="71">
        <v>8</v>
      </c>
      <c r="AR594" s="71">
        <v>8</v>
      </c>
      <c r="AS594" s="71">
        <v>9</v>
      </c>
      <c r="AT594" s="71">
        <v>8</v>
      </c>
      <c r="AU594" s="71">
        <v>11</v>
      </c>
      <c r="AV594" s="71">
        <v>11</v>
      </c>
      <c r="AW594" s="71">
        <v>10</v>
      </c>
      <c r="AX594" s="71">
        <v>8</v>
      </c>
      <c r="AY594" s="71">
        <v>9</v>
      </c>
      <c r="AZ594" s="71">
        <v>9</v>
      </c>
      <c r="BA594" s="71">
        <v>8</v>
      </c>
      <c r="BB594" s="71">
        <v>11</v>
      </c>
      <c r="BC594" s="71">
        <v>11</v>
      </c>
    </row>
    <row r="595" spans="1:55" x14ac:dyDescent="0.25">
      <c r="A595" t="s">
        <v>39</v>
      </c>
      <c r="B595" s="71" t="s">
        <v>43</v>
      </c>
      <c r="C595" s="71" t="s">
        <v>272</v>
      </c>
      <c r="D595" s="71" t="s">
        <v>271</v>
      </c>
      <c r="E595" s="24">
        <v>45413</v>
      </c>
      <c r="F595" s="71" t="s">
        <v>520</v>
      </c>
      <c r="G595" s="71">
        <v>668</v>
      </c>
      <c r="H595" s="71">
        <v>105</v>
      </c>
      <c r="I595" s="71">
        <v>51</v>
      </c>
      <c r="J595" s="71">
        <v>645</v>
      </c>
      <c r="K595" s="71">
        <v>254</v>
      </c>
      <c r="L595" s="71">
        <v>53</v>
      </c>
      <c r="M595" s="71">
        <v>65</v>
      </c>
      <c r="N595">
        <v>12</v>
      </c>
      <c r="O595" s="71">
        <v>73</v>
      </c>
      <c r="P595" s="71">
        <v>135</v>
      </c>
      <c r="Q595" s="71">
        <v>39</v>
      </c>
      <c r="R595" s="71">
        <v>601</v>
      </c>
      <c r="S595" s="71">
        <v>107</v>
      </c>
      <c r="T595" s="71">
        <v>105</v>
      </c>
      <c r="U595" s="71">
        <v>69</v>
      </c>
      <c r="V595" s="71">
        <v>170</v>
      </c>
      <c r="W595" s="71">
        <v>9</v>
      </c>
      <c r="X595" s="71">
        <v>54</v>
      </c>
      <c r="Y595" s="71">
        <v>668</v>
      </c>
      <c r="Z595" s="71">
        <v>645</v>
      </c>
      <c r="AA595" s="71">
        <v>278</v>
      </c>
      <c r="AB595" s="71">
        <v>139</v>
      </c>
      <c r="AC595">
        <v>82</v>
      </c>
      <c r="AD595">
        <v>51</v>
      </c>
      <c r="AE595">
        <v>40</v>
      </c>
      <c r="AF595">
        <v>0</v>
      </c>
      <c r="AG595" s="71">
        <v>0</v>
      </c>
      <c r="AH595" s="71">
        <v>0</v>
      </c>
      <c r="AI595" s="71">
        <v>0</v>
      </c>
      <c r="AJ595" s="71">
        <v>0</v>
      </c>
      <c r="AK595" s="71">
        <v>0</v>
      </c>
      <c r="AL595" s="71">
        <v>0</v>
      </c>
      <c r="AM595" s="71">
        <v>0</v>
      </c>
      <c r="AN595" s="71">
        <v>0</v>
      </c>
      <c r="AO595" s="71">
        <v>0</v>
      </c>
      <c r="AP595" s="71">
        <v>0</v>
      </c>
      <c r="AQ595" s="71">
        <v>0</v>
      </c>
      <c r="AR595" s="71">
        <v>0</v>
      </c>
      <c r="AS595" s="71">
        <v>0</v>
      </c>
      <c r="AT595" s="71">
        <v>0</v>
      </c>
      <c r="AU595" s="71">
        <v>0</v>
      </c>
      <c r="AV595" s="71">
        <v>0</v>
      </c>
      <c r="AW595" s="71">
        <v>0</v>
      </c>
      <c r="AX595" s="71">
        <v>0</v>
      </c>
      <c r="AY595" s="71">
        <v>0</v>
      </c>
      <c r="AZ595" s="71">
        <v>0</v>
      </c>
      <c r="BA595" s="71">
        <v>0</v>
      </c>
      <c r="BB595" s="71">
        <v>0</v>
      </c>
      <c r="BC595" s="71">
        <v>0</v>
      </c>
    </row>
    <row r="596" spans="1:55" x14ac:dyDescent="0.25">
      <c r="A596" t="s">
        <v>39</v>
      </c>
      <c r="B596" s="71" t="s">
        <v>43</v>
      </c>
      <c r="C596" s="71" t="s">
        <v>272</v>
      </c>
      <c r="D596" s="71" t="s">
        <v>271</v>
      </c>
      <c r="E596" s="24">
        <v>45444</v>
      </c>
      <c r="F596" s="71" t="s">
        <v>520</v>
      </c>
      <c r="G596" s="71">
        <v>673</v>
      </c>
      <c r="H596" s="71">
        <v>139</v>
      </c>
      <c r="I596" s="71">
        <v>65</v>
      </c>
      <c r="J596" s="71">
        <v>649</v>
      </c>
      <c r="K596" s="71">
        <v>257</v>
      </c>
      <c r="L596" s="71">
        <v>71</v>
      </c>
      <c r="M596" s="71">
        <v>65</v>
      </c>
      <c r="N596">
        <v>17</v>
      </c>
      <c r="O596" s="71">
        <v>106</v>
      </c>
      <c r="P596" s="71">
        <v>178</v>
      </c>
      <c r="Q596" s="71">
        <v>63</v>
      </c>
      <c r="R596" s="71">
        <v>612</v>
      </c>
      <c r="S596" s="71">
        <v>142</v>
      </c>
      <c r="T596" s="71">
        <v>143</v>
      </c>
      <c r="U596" s="71">
        <v>101</v>
      </c>
      <c r="V596" s="71">
        <v>220</v>
      </c>
      <c r="W596" s="71">
        <v>20</v>
      </c>
      <c r="X596" s="71">
        <v>68</v>
      </c>
      <c r="Y596" s="71">
        <v>673</v>
      </c>
      <c r="Z596" s="71">
        <v>650</v>
      </c>
      <c r="AA596" s="71">
        <v>284</v>
      </c>
      <c r="AB596" s="71">
        <v>175</v>
      </c>
      <c r="AC596">
        <v>81</v>
      </c>
      <c r="AD596">
        <v>48</v>
      </c>
      <c r="AE596">
        <v>42</v>
      </c>
      <c r="AF596">
        <v>0</v>
      </c>
      <c r="AG596" s="71">
        <v>0</v>
      </c>
      <c r="AH596" s="71">
        <v>0</v>
      </c>
      <c r="AI596" s="71">
        <v>0</v>
      </c>
      <c r="AJ596" s="71">
        <v>0</v>
      </c>
      <c r="AK596" s="71">
        <v>0</v>
      </c>
      <c r="AL596" s="71">
        <v>0</v>
      </c>
      <c r="AM596" s="71">
        <v>0</v>
      </c>
      <c r="AN596" s="71">
        <v>0</v>
      </c>
      <c r="AO596" s="71">
        <v>0</v>
      </c>
      <c r="AP596" s="71">
        <v>0</v>
      </c>
      <c r="AQ596" s="71">
        <v>0</v>
      </c>
      <c r="AR596" s="71">
        <v>0</v>
      </c>
      <c r="AS596" s="71">
        <v>0</v>
      </c>
      <c r="AT596" s="71">
        <v>0</v>
      </c>
      <c r="AU596" s="71">
        <v>0</v>
      </c>
      <c r="AV596" s="71">
        <v>0</v>
      </c>
      <c r="AW596" s="71">
        <v>0</v>
      </c>
      <c r="AX596" s="71">
        <v>0</v>
      </c>
      <c r="AY596" s="71">
        <v>0</v>
      </c>
      <c r="AZ596" s="71">
        <v>0</v>
      </c>
      <c r="BA596" s="71">
        <v>0</v>
      </c>
      <c r="BB596" s="71">
        <v>0</v>
      </c>
      <c r="BC596" s="71">
        <v>0</v>
      </c>
    </row>
    <row r="597" spans="1:55" x14ac:dyDescent="0.25">
      <c r="A597" t="s">
        <v>39</v>
      </c>
      <c r="B597" s="71" t="s">
        <v>43</v>
      </c>
      <c r="C597" s="71" t="s">
        <v>272</v>
      </c>
      <c r="D597" s="71" t="s">
        <v>271</v>
      </c>
      <c r="E597" s="24">
        <v>45474</v>
      </c>
      <c r="F597" s="71" t="s">
        <v>520</v>
      </c>
      <c r="G597" s="71">
        <v>682</v>
      </c>
      <c r="H597" s="71">
        <v>190</v>
      </c>
      <c r="I597" s="71">
        <v>95</v>
      </c>
      <c r="J597" s="71">
        <v>660</v>
      </c>
      <c r="K597" s="71">
        <v>263</v>
      </c>
      <c r="L597" s="71">
        <v>90</v>
      </c>
      <c r="M597" s="71">
        <v>67</v>
      </c>
      <c r="N597">
        <v>20</v>
      </c>
      <c r="O597" s="71">
        <v>155</v>
      </c>
      <c r="P597" s="71">
        <v>213</v>
      </c>
      <c r="Q597" s="71">
        <v>90</v>
      </c>
      <c r="R597" s="71">
        <v>627</v>
      </c>
      <c r="S597" s="71">
        <v>159</v>
      </c>
      <c r="T597" s="71">
        <v>191</v>
      </c>
      <c r="U597" s="71">
        <v>142</v>
      </c>
      <c r="V597" s="71">
        <v>270</v>
      </c>
      <c r="W597" s="71">
        <v>28</v>
      </c>
      <c r="X597" s="71">
        <v>108</v>
      </c>
      <c r="Y597" s="71">
        <v>682</v>
      </c>
      <c r="Z597" s="71">
        <v>660</v>
      </c>
      <c r="AA597" s="71">
        <v>292</v>
      </c>
      <c r="AB597" s="71">
        <v>214</v>
      </c>
      <c r="AC597">
        <v>83</v>
      </c>
      <c r="AD597">
        <v>52</v>
      </c>
      <c r="AE597">
        <v>42</v>
      </c>
      <c r="AF597">
        <v>0</v>
      </c>
      <c r="AG597" s="71">
        <v>0</v>
      </c>
      <c r="AH597" s="71">
        <v>0</v>
      </c>
      <c r="AI597" s="71">
        <v>0</v>
      </c>
      <c r="AJ597" s="71">
        <v>0</v>
      </c>
      <c r="AK597" s="71">
        <v>0</v>
      </c>
      <c r="AL597" s="71">
        <v>0</v>
      </c>
      <c r="AM597" s="71">
        <v>0</v>
      </c>
      <c r="AN597" s="71">
        <v>0</v>
      </c>
      <c r="AO597" s="71">
        <v>0</v>
      </c>
      <c r="AP597" s="71">
        <v>0</v>
      </c>
      <c r="AQ597" s="71">
        <v>0</v>
      </c>
      <c r="AR597" s="71">
        <v>0</v>
      </c>
      <c r="AS597" s="71">
        <v>0</v>
      </c>
      <c r="AT597" s="71">
        <v>0</v>
      </c>
      <c r="AU597" s="71">
        <v>0</v>
      </c>
      <c r="AV597" s="71">
        <v>0</v>
      </c>
      <c r="AW597" s="71">
        <v>0</v>
      </c>
      <c r="AX597" s="71">
        <v>0</v>
      </c>
      <c r="AY597" s="71">
        <v>0</v>
      </c>
      <c r="AZ597" s="71">
        <v>0</v>
      </c>
      <c r="BA597" s="71">
        <v>0</v>
      </c>
      <c r="BB597" s="71">
        <v>0</v>
      </c>
      <c r="BC597" s="71">
        <v>0</v>
      </c>
    </row>
    <row r="598" spans="1:55" x14ac:dyDescent="0.25">
      <c r="A598" t="s">
        <v>39</v>
      </c>
      <c r="B598" s="71" t="s">
        <v>43</v>
      </c>
      <c r="C598" s="71" t="s">
        <v>272</v>
      </c>
      <c r="D598" s="71" t="s">
        <v>271</v>
      </c>
      <c r="E598" s="24">
        <v>45505</v>
      </c>
      <c r="F598" s="71" t="s">
        <v>520</v>
      </c>
      <c r="G598" s="71">
        <v>705</v>
      </c>
      <c r="H598" s="71">
        <v>249</v>
      </c>
      <c r="I598" s="71">
        <v>132</v>
      </c>
      <c r="J598" s="71">
        <v>681</v>
      </c>
      <c r="K598" s="71">
        <v>270</v>
      </c>
      <c r="L598" s="71">
        <v>119</v>
      </c>
      <c r="M598" s="71">
        <v>69</v>
      </c>
      <c r="N598">
        <v>23</v>
      </c>
      <c r="O598" s="71">
        <v>216</v>
      </c>
      <c r="P598" s="71">
        <v>289</v>
      </c>
      <c r="Q598" s="71">
        <v>121</v>
      </c>
      <c r="R598" s="71">
        <v>651</v>
      </c>
      <c r="S598" s="71">
        <v>233</v>
      </c>
      <c r="T598" s="71">
        <v>253</v>
      </c>
      <c r="U598" s="71">
        <v>193</v>
      </c>
      <c r="V598" s="71">
        <v>352</v>
      </c>
      <c r="W598" s="71">
        <v>46</v>
      </c>
      <c r="X598" s="71">
        <v>162</v>
      </c>
      <c r="Y598" s="71">
        <v>705</v>
      </c>
      <c r="Z598" s="71">
        <v>681</v>
      </c>
      <c r="AA598" s="71">
        <v>300</v>
      </c>
      <c r="AB598" s="71">
        <v>234</v>
      </c>
      <c r="AC598">
        <v>85</v>
      </c>
      <c r="AD598">
        <v>53</v>
      </c>
      <c r="AE598">
        <v>42</v>
      </c>
      <c r="AF598">
        <v>0</v>
      </c>
      <c r="AG598" s="71">
        <v>0</v>
      </c>
      <c r="AH598" s="71">
        <v>0</v>
      </c>
      <c r="AI598" s="71">
        <v>0</v>
      </c>
      <c r="AJ598" s="71">
        <v>0</v>
      </c>
      <c r="AK598" s="71">
        <v>0</v>
      </c>
      <c r="AL598" s="71">
        <v>0</v>
      </c>
      <c r="AM598" s="71">
        <v>0</v>
      </c>
      <c r="AN598" s="71">
        <v>0</v>
      </c>
      <c r="AO598" s="71">
        <v>0</v>
      </c>
      <c r="AP598" s="71">
        <v>0</v>
      </c>
      <c r="AQ598" s="71">
        <v>0</v>
      </c>
      <c r="AR598" s="71">
        <v>0</v>
      </c>
      <c r="AS598" s="71">
        <v>0</v>
      </c>
      <c r="AT598" s="71">
        <v>0</v>
      </c>
      <c r="AU598" s="71">
        <v>0</v>
      </c>
      <c r="AV598" s="71">
        <v>0</v>
      </c>
      <c r="AW598" s="71">
        <v>0</v>
      </c>
      <c r="AX598" s="71">
        <v>0</v>
      </c>
      <c r="AY598" s="71">
        <v>0</v>
      </c>
      <c r="AZ598" s="71">
        <v>0</v>
      </c>
      <c r="BA598" s="71">
        <v>0</v>
      </c>
      <c r="BB598" s="71">
        <v>0</v>
      </c>
      <c r="BC598" s="71">
        <v>0</v>
      </c>
    </row>
    <row r="599" spans="1:55" x14ac:dyDescent="0.25">
      <c r="A599" t="s">
        <v>39</v>
      </c>
      <c r="B599" s="71" t="s">
        <v>43</v>
      </c>
      <c r="C599" s="71" t="s">
        <v>272</v>
      </c>
      <c r="D599" s="71" t="s">
        <v>271</v>
      </c>
      <c r="E599" s="24">
        <v>45536</v>
      </c>
      <c r="F599" s="71" t="s">
        <v>520</v>
      </c>
      <c r="G599" s="71">
        <v>719</v>
      </c>
      <c r="H599" s="71">
        <v>309</v>
      </c>
      <c r="I599" s="71">
        <v>164</v>
      </c>
      <c r="J599" s="71">
        <v>692</v>
      </c>
      <c r="K599" s="71">
        <v>273</v>
      </c>
      <c r="L599" s="71">
        <v>149</v>
      </c>
      <c r="M599" s="71">
        <v>70</v>
      </c>
      <c r="N599">
        <v>26</v>
      </c>
      <c r="O599" s="71">
        <v>284</v>
      </c>
      <c r="P599" s="71">
        <v>367</v>
      </c>
      <c r="Q599" s="71">
        <v>140</v>
      </c>
      <c r="R599" s="71">
        <v>671</v>
      </c>
      <c r="S599" s="71">
        <v>314</v>
      </c>
      <c r="T599" s="71">
        <v>320</v>
      </c>
      <c r="U599" s="71">
        <v>248</v>
      </c>
      <c r="V599" s="71">
        <v>415</v>
      </c>
      <c r="W599" s="71">
        <v>60</v>
      </c>
      <c r="X599" s="71">
        <v>208</v>
      </c>
      <c r="Y599" s="71">
        <v>719</v>
      </c>
      <c r="Z599" s="71">
        <v>692</v>
      </c>
      <c r="AA599" s="71">
        <v>312</v>
      </c>
      <c r="AB599" s="71">
        <v>253</v>
      </c>
      <c r="AC599">
        <v>85</v>
      </c>
      <c r="AD599">
        <v>54</v>
      </c>
      <c r="AE599">
        <v>45</v>
      </c>
      <c r="AF599">
        <v>0</v>
      </c>
      <c r="AG599" s="71">
        <v>0</v>
      </c>
      <c r="AH599" s="71">
        <v>0</v>
      </c>
      <c r="AI599" s="71">
        <v>0</v>
      </c>
      <c r="AJ599" s="71">
        <v>0</v>
      </c>
      <c r="AK599" s="71">
        <v>0</v>
      </c>
      <c r="AL599" s="71">
        <v>0</v>
      </c>
      <c r="AM599" s="71">
        <v>0</v>
      </c>
      <c r="AN599" s="71">
        <v>0</v>
      </c>
      <c r="AO599" s="71">
        <v>0</v>
      </c>
      <c r="AP599" s="71">
        <v>0</v>
      </c>
      <c r="AQ599" s="71">
        <v>0</v>
      </c>
      <c r="AR599" s="71">
        <v>0</v>
      </c>
      <c r="AS599" s="71">
        <v>0</v>
      </c>
      <c r="AT599" s="71">
        <v>0</v>
      </c>
      <c r="AU599" s="71">
        <v>0</v>
      </c>
      <c r="AV599" s="71">
        <v>0</v>
      </c>
      <c r="AW599" s="71">
        <v>0</v>
      </c>
      <c r="AX599" s="71">
        <v>0</v>
      </c>
      <c r="AY599" s="71">
        <v>0</v>
      </c>
      <c r="AZ599" s="71">
        <v>0</v>
      </c>
      <c r="BA599" s="71">
        <v>0</v>
      </c>
      <c r="BB599" s="71">
        <v>0</v>
      </c>
      <c r="BC599" s="71">
        <v>0</v>
      </c>
    </row>
    <row r="600" spans="1:55" x14ac:dyDescent="0.25">
      <c r="A600" t="s">
        <v>39</v>
      </c>
      <c r="B600" s="71" t="s">
        <v>43</v>
      </c>
      <c r="C600" s="71" t="s">
        <v>272</v>
      </c>
      <c r="D600" s="71" t="s">
        <v>271</v>
      </c>
      <c r="E600" s="24">
        <v>45566</v>
      </c>
      <c r="F600" s="71" t="s">
        <v>520</v>
      </c>
      <c r="G600" s="71">
        <v>727</v>
      </c>
      <c r="H600" s="71">
        <v>370</v>
      </c>
      <c r="I600" s="71">
        <v>197</v>
      </c>
      <c r="J600" s="71">
        <v>699</v>
      </c>
      <c r="K600" s="71">
        <v>275</v>
      </c>
      <c r="L600" s="71">
        <v>173</v>
      </c>
      <c r="M600" s="71">
        <v>70</v>
      </c>
      <c r="N600">
        <v>27</v>
      </c>
      <c r="O600" s="71">
        <v>343</v>
      </c>
      <c r="P600" s="71">
        <v>438</v>
      </c>
      <c r="Q600" s="71">
        <v>182</v>
      </c>
      <c r="R600" s="71">
        <v>684</v>
      </c>
      <c r="S600" s="71">
        <v>377</v>
      </c>
      <c r="T600" s="71">
        <v>383</v>
      </c>
      <c r="U600" s="71">
        <v>307</v>
      </c>
      <c r="V600" s="71">
        <v>477</v>
      </c>
      <c r="W600" s="71">
        <v>83</v>
      </c>
      <c r="X600" s="71">
        <v>269</v>
      </c>
      <c r="Y600" s="71">
        <v>727</v>
      </c>
      <c r="Z600" s="71">
        <v>699</v>
      </c>
      <c r="AA600" s="71">
        <v>318</v>
      </c>
      <c r="AB600" s="71">
        <v>264</v>
      </c>
      <c r="AC600">
        <v>88</v>
      </c>
      <c r="AD600">
        <v>55</v>
      </c>
      <c r="AE600">
        <v>48</v>
      </c>
      <c r="AF600">
        <v>0</v>
      </c>
      <c r="AG600" s="71">
        <v>0</v>
      </c>
      <c r="AH600" s="71">
        <v>0</v>
      </c>
      <c r="AI600" s="71">
        <v>0</v>
      </c>
      <c r="AJ600" s="71">
        <v>0</v>
      </c>
      <c r="AK600" s="71">
        <v>0</v>
      </c>
      <c r="AL600" s="71">
        <v>0</v>
      </c>
      <c r="AM600" s="71">
        <v>0</v>
      </c>
      <c r="AN600" s="71">
        <v>0</v>
      </c>
      <c r="AO600" s="71">
        <v>0</v>
      </c>
      <c r="AP600" s="71">
        <v>0</v>
      </c>
      <c r="AQ600" s="71">
        <v>0</v>
      </c>
      <c r="AR600" s="71">
        <v>0</v>
      </c>
      <c r="AS600" s="71">
        <v>0</v>
      </c>
      <c r="AT600" s="71">
        <v>0</v>
      </c>
      <c r="AU600" s="71">
        <v>0</v>
      </c>
      <c r="AV600" s="71">
        <v>0</v>
      </c>
      <c r="AW600" s="71">
        <v>0</v>
      </c>
      <c r="AX600" s="71">
        <v>0</v>
      </c>
      <c r="AY600" s="71">
        <v>0</v>
      </c>
      <c r="AZ600" s="71">
        <v>0</v>
      </c>
      <c r="BA600" s="71">
        <v>0</v>
      </c>
      <c r="BB600" s="71">
        <v>0</v>
      </c>
      <c r="BC600" s="71">
        <v>0</v>
      </c>
    </row>
    <row r="601" spans="1:55" x14ac:dyDescent="0.25">
      <c r="A601" t="s">
        <v>39</v>
      </c>
      <c r="B601" s="71" t="s">
        <v>43</v>
      </c>
      <c r="C601" s="71" t="s">
        <v>246</v>
      </c>
      <c r="D601" s="71" t="s">
        <v>245</v>
      </c>
      <c r="E601" s="24">
        <v>45413</v>
      </c>
      <c r="F601" s="71" t="s">
        <v>521</v>
      </c>
      <c r="G601" s="71">
        <v>468</v>
      </c>
      <c r="H601" s="71">
        <v>27</v>
      </c>
      <c r="I601" s="71">
        <v>6</v>
      </c>
      <c r="J601" s="71">
        <v>368</v>
      </c>
      <c r="K601" s="71">
        <v>125</v>
      </c>
      <c r="L601" s="71">
        <v>13</v>
      </c>
      <c r="M601" s="71">
        <v>15</v>
      </c>
      <c r="N601">
        <v>0</v>
      </c>
      <c r="O601" s="71">
        <v>38</v>
      </c>
      <c r="P601" s="71">
        <v>44</v>
      </c>
      <c r="Q601" s="71">
        <v>19</v>
      </c>
      <c r="R601" s="71">
        <v>445</v>
      </c>
      <c r="S601" s="71">
        <v>75</v>
      </c>
      <c r="T601" s="71">
        <v>37</v>
      </c>
      <c r="U601" s="71">
        <v>32</v>
      </c>
      <c r="V601" s="71">
        <v>60</v>
      </c>
      <c r="W601" s="71">
        <v>11</v>
      </c>
      <c r="X601" s="71">
        <v>2</v>
      </c>
      <c r="Y601" s="71">
        <v>468</v>
      </c>
      <c r="Z601" s="71">
        <v>368</v>
      </c>
      <c r="AA601" s="71">
        <v>168</v>
      </c>
      <c r="AB601" s="71">
        <v>74</v>
      </c>
      <c r="AC601">
        <v>49</v>
      </c>
      <c r="AD601">
        <v>19</v>
      </c>
      <c r="AE601">
        <v>19</v>
      </c>
      <c r="AF601">
        <v>0</v>
      </c>
      <c r="AG601" s="71">
        <v>0</v>
      </c>
      <c r="AH601" s="71">
        <v>0</v>
      </c>
      <c r="AI601" s="71">
        <v>0</v>
      </c>
      <c r="AJ601" s="71">
        <v>0</v>
      </c>
      <c r="AK601" s="71">
        <v>0</v>
      </c>
      <c r="AL601" s="71">
        <v>0</v>
      </c>
      <c r="AM601" s="71">
        <v>0</v>
      </c>
      <c r="AN601" s="71">
        <v>0</v>
      </c>
      <c r="AO601" s="71">
        <v>0</v>
      </c>
      <c r="AP601" s="71">
        <v>0</v>
      </c>
      <c r="AQ601" s="71">
        <v>0</v>
      </c>
      <c r="AR601" s="71">
        <v>0</v>
      </c>
      <c r="AS601" s="71">
        <v>0</v>
      </c>
      <c r="AT601" s="71">
        <v>0</v>
      </c>
      <c r="AU601" s="71">
        <v>0</v>
      </c>
      <c r="AV601" s="71">
        <v>0</v>
      </c>
      <c r="AW601" s="71">
        <v>0</v>
      </c>
      <c r="AX601" s="71">
        <v>0</v>
      </c>
      <c r="AY601" s="71">
        <v>0</v>
      </c>
      <c r="AZ601" s="71">
        <v>0</v>
      </c>
      <c r="BA601" s="71">
        <v>0</v>
      </c>
      <c r="BB601" s="71">
        <v>0</v>
      </c>
      <c r="BC601" s="71">
        <v>0</v>
      </c>
    </row>
    <row r="602" spans="1:55" x14ac:dyDescent="0.25">
      <c r="A602" t="s">
        <v>39</v>
      </c>
      <c r="B602" s="71" t="s">
        <v>43</v>
      </c>
      <c r="C602" s="71" t="s">
        <v>246</v>
      </c>
      <c r="D602" s="71" t="s">
        <v>245</v>
      </c>
      <c r="E602" s="24">
        <v>45444</v>
      </c>
      <c r="F602" s="71" t="s">
        <v>521</v>
      </c>
      <c r="G602" s="71">
        <v>474</v>
      </c>
      <c r="H602" s="71">
        <v>71</v>
      </c>
      <c r="I602" s="71">
        <v>26</v>
      </c>
      <c r="J602" s="71">
        <v>374</v>
      </c>
      <c r="K602" s="71">
        <v>128</v>
      </c>
      <c r="L602" s="71">
        <v>29</v>
      </c>
      <c r="M602" s="71">
        <v>15</v>
      </c>
      <c r="N602">
        <v>0</v>
      </c>
      <c r="O602" s="71">
        <v>92</v>
      </c>
      <c r="P602" s="71">
        <v>96</v>
      </c>
      <c r="Q602" s="71">
        <v>58</v>
      </c>
      <c r="R602" s="71">
        <v>454</v>
      </c>
      <c r="S602" s="71">
        <v>118</v>
      </c>
      <c r="T602" s="71">
        <v>93</v>
      </c>
      <c r="U602" s="71">
        <v>84</v>
      </c>
      <c r="V602" s="71">
        <v>121</v>
      </c>
      <c r="W602" s="71">
        <v>42</v>
      </c>
      <c r="X602" s="71">
        <v>10</v>
      </c>
      <c r="Y602" s="71">
        <v>474</v>
      </c>
      <c r="Z602" s="71">
        <v>374</v>
      </c>
      <c r="AA602" s="71">
        <v>172</v>
      </c>
      <c r="AB602" s="71">
        <v>123</v>
      </c>
      <c r="AC602">
        <v>51</v>
      </c>
      <c r="AD602">
        <v>27</v>
      </c>
      <c r="AE602">
        <v>16</v>
      </c>
      <c r="AF602">
        <v>0</v>
      </c>
      <c r="AG602" s="71">
        <v>0</v>
      </c>
      <c r="AH602" s="71">
        <v>0</v>
      </c>
      <c r="AI602" s="71">
        <v>0</v>
      </c>
      <c r="AJ602" s="71">
        <v>0</v>
      </c>
      <c r="AK602" s="71">
        <v>0</v>
      </c>
      <c r="AL602" s="71">
        <v>0</v>
      </c>
      <c r="AM602" s="71">
        <v>0</v>
      </c>
      <c r="AN602" s="71">
        <v>0</v>
      </c>
      <c r="AO602" s="71">
        <v>0</v>
      </c>
      <c r="AP602" s="71">
        <v>0</v>
      </c>
      <c r="AQ602" s="71">
        <v>0</v>
      </c>
      <c r="AR602" s="71">
        <v>0</v>
      </c>
      <c r="AS602" s="71">
        <v>0</v>
      </c>
      <c r="AT602" s="71">
        <v>0</v>
      </c>
      <c r="AU602" s="71">
        <v>0</v>
      </c>
      <c r="AV602" s="71">
        <v>0</v>
      </c>
      <c r="AW602" s="71">
        <v>0</v>
      </c>
      <c r="AX602" s="71">
        <v>0</v>
      </c>
      <c r="AY602" s="71">
        <v>0</v>
      </c>
      <c r="AZ602" s="71">
        <v>0</v>
      </c>
      <c r="BA602" s="71">
        <v>0</v>
      </c>
      <c r="BB602" s="71">
        <v>0</v>
      </c>
      <c r="BC602" s="71">
        <v>0</v>
      </c>
    </row>
    <row r="603" spans="1:55" x14ac:dyDescent="0.25">
      <c r="A603" t="s">
        <v>39</v>
      </c>
      <c r="B603" s="71" t="s">
        <v>43</v>
      </c>
      <c r="C603" s="71" t="s">
        <v>246</v>
      </c>
      <c r="D603" s="71" t="s">
        <v>245</v>
      </c>
      <c r="E603" s="24">
        <v>45474</v>
      </c>
      <c r="F603" s="71" t="s">
        <v>521</v>
      </c>
      <c r="G603" s="71">
        <v>480</v>
      </c>
      <c r="H603" s="71">
        <v>118</v>
      </c>
      <c r="I603" s="71">
        <v>56</v>
      </c>
      <c r="J603" s="71">
        <v>379</v>
      </c>
      <c r="K603" s="71">
        <v>129</v>
      </c>
      <c r="L603" s="71">
        <v>38</v>
      </c>
      <c r="M603" s="71">
        <v>17</v>
      </c>
      <c r="N603">
        <v>4</v>
      </c>
      <c r="O603" s="71">
        <v>153</v>
      </c>
      <c r="P603" s="71">
        <v>146</v>
      </c>
      <c r="Q603" s="71">
        <v>108</v>
      </c>
      <c r="R603" s="71">
        <v>464</v>
      </c>
      <c r="S603" s="71">
        <v>161</v>
      </c>
      <c r="T603" s="71">
        <v>149</v>
      </c>
      <c r="U603" s="71">
        <v>139</v>
      </c>
      <c r="V603" s="71">
        <v>184</v>
      </c>
      <c r="W603" s="71">
        <v>81</v>
      </c>
      <c r="X603" s="71">
        <v>37</v>
      </c>
      <c r="Y603" s="71">
        <v>480</v>
      </c>
      <c r="Z603" s="71">
        <v>379</v>
      </c>
      <c r="AA603" s="71">
        <v>179</v>
      </c>
      <c r="AB603" s="71">
        <v>138</v>
      </c>
      <c r="AC603">
        <v>52</v>
      </c>
      <c r="AD603">
        <v>29</v>
      </c>
      <c r="AE603">
        <v>17</v>
      </c>
      <c r="AF603">
        <v>0</v>
      </c>
      <c r="AG603" s="71">
        <v>0</v>
      </c>
      <c r="AH603" s="71">
        <v>0</v>
      </c>
      <c r="AI603" s="71">
        <v>0</v>
      </c>
      <c r="AJ603" s="71">
        <v>0</v>
      </c>
      <c r="AK603" s="71">
        <v>0</v>
      </c>
      <c r="AL603" s="71">
        <v>0</v>
      </c>
      <c r="AM603" s="71">
        <v>0</v>
      </c>
      <c r="AN603" s="71">
        <v>0</v>
      </c>
      <c r="AO603" s="71">
        <v>0</v>
      </c>
      <c r="AP603" s="71">
        <v>0</v>
      </c>
      <c r="AQ603" s="71">
        <v>0</v>
      </c>
      <c r="AR603" s="71">
        <v>0</v>
      </c>
      <c r="AS603" s="71">
        <v>0</v>
      </c>
      <c r="AT603" s="71">
        <v>0</v>
      </c>
      <c r="AU603" s="71">
        <v>0</v>
      </c>
      <c r="AV603" s="71">
        <v>0</v>
      </c>
      <c r="AW603" s="71">
        <v>0</v>
      </c>
      <c r="AX603" s="71">
        <v>0</v>
      </c>
      <c r="AY603" s="71">
        <v>0</v>
      </c>
      <c r="AZ603" s="71">
        <v>0</v>
      </c>
      <c r="BA603" s="71">
        <v>0</v>
      </c>
      <c r="BB603" s="71">
        <v>0</v>
      </c>
      <c r="BC603" s="71">
        <v>0</v>
      </c>
    </row>
    <row r="604" spans="1:55" x14ac:dyDescent="0.25">
      <c r="A604" t="s">
        <v>39</v>
      </c>
      <c r="B604" s="71" t="s">
        <v>43</v>
      </c>
      <c r="C604" s="71" t="s">
        <v>246</v>
      </c>
      <c r="D604" s="71" t="s">
        <v>245</v>
      </c>
      <c r="E604" s="24">
        <v>45505</v>
      </c>
      <c r="F604" s="71" t="s">
        <v>521</v>
      </c>
      <c r="G604" s="71">
        <v>484</v>
      </c>
      <c r="H604" s="71">
        <v>163</v>
      </c>
      <c r="I604" s="71">
        <v>84</v>
      </c>
      <c r="J604" s="71">
        <v>384</v>
      </c>
      <c r="K604" s="71">
        <v>128</v>
      </c>
      <c r="L604" s="71">
        <v>49</v>
      </c>
      <c r="M604" s="71">
        <v>17</v>
      </c>
      <c r="N604">
        <v>6</v>
      </c>
      <c r="O604" s="71">
        <v>207</v>
      </c>
      <c r="P604" s="71">
        <v>188</v>
      </c>
      <c r="Q604" s="71">
        <v>152</v>
      </c>
      <c r="R604" s="71">
        <v>469</v>
      </c>
      <c r="S604" s="71">
        <v>198</v>
      </c>
      <c r="T604" s="71">
        <v>206</v>
      </c>
      <c r="U604" s="71">
        <v>194</v>
      </c>
      <c r="V604" s="71">
        <v>233</v>
      </c>
      <c r="W604" s="71">
        <v>117</v>
      </c>
      <c r="X604" s="71">
        <v>37</v>
      </c>
      <c r="Y604" s="71">
        <v>484</v>
      </c>
      <c r="Z604" s="71">
        <v>384</v>
      </c>
      <c r="AA604" s="71">
        <v>181</v>
      </c>
      <c r="AB604" s="71">
        <v>142</v>
      </c>
      <c r="AC604">
        <v>51</v>
      </c>
      <c r="AD604">
        <v>29</v>
      </c>
      <c r="AE604">
        <v>17</v>
      </c>
      <c r="AF604">
        <v>0</v>
      </c>
      <c r="AG604" s="71">
        <v>0</v>
      </c>
      <c r="AH604" s="71">
        <v>0</v>
      </c>
      <c r="AI604" s="71">
        <v>0</v>
      </c>
      <c r="AJ604" s="71">
        <v>0</v>
      </c>
      <c r="AK604" s="71">
        <v>0</v>
      </c>
      <c r="AL604" s="71">
        <v>0</v>
      </c>
      <c r="AM604" s="71">
        <v>0</v>
      </c>
      <c r="AN604" s="71">
        <v>0</v>
      </c>
      <c r="AO604" s="71">
        <v>0</v>
      </c>
      <c r="AP604" s="71">
        <v>0</v>
      </c>
      <c r="AQ604" s="71">
        <v>0</v>
      </c>
      <c r="AR604" s="71">
        <v>0</v>
      </c>
      <c r="AS604" s="71">
        <v>0</v>
      </c>
      <c r="AT604" s="71">
        <v>0</v>
      </c>
      <c r="AU604" s="71">
        <v>0</v>
      </c>
      <c r="AV604" s="71">
        <v>0</v>
      </c>
      <c r="AW604" s="71">
        <v>0</v>
      </c>
      <c r="AX604" s="71">
        <v>0</v>
      </c>
      <c r="AY604" s="71">
        <v>0</v>
      </c>
      <c r="AZ604" s="71">
        <v>0</v>
      </c>
      <c r="BA604" s="71">
        <v>0</v>
      </c>
      <c r="BB604" s="71">
        <v>0</v>
      </c>
      <c r="BC604" s="71">
        <v>0</v>
      </c>
    </row>
    <row r="605" spans="1:55" x14ac:dyDescent="0.25">
      <c r="A605" t="s">
        <v>39</v>
      </c>
      <c r="B605" s="71" t="s">
        <v>43</v>
      </c>
      <c r="C605" s="71" t="s">
        <v>246</v>
      </c>
      <c r="D605" s="71" t="s">
        <v>245</v>
      </c>
      <c r="E605" s="24">
        <v>45536</v>
      </c>
      <c r="F605" s="71" t="s">
        <v>521</v>
      </c>
      <c r="G605" s="71">
        <v>488</v>
      </c>
      <c r="H605" s="71">
        <v>197</v>
      </c>
      <c r="I605" s="71">
        <v>101</v>
      </c>
      <c r="J605" s="71">
        <v>389</v>
      </c>
      <c r="K605" s="71">
        <v>130</v>
      </c>
      <c r="L605" s="71">
        <v>58</v>
      </c>
      <c r="M605" s="71">
        <v>17</v>
      </c>
      <c r="N605">
        <v>8</v>
      </c>
      <c r="O605" s="71">
        <v>252</v>
      </c>
      <c r="P605" s="71">
        <v>229</v>
      </c>
      <c r="Q605" s="71">
        <v>201</v>
      </c>
      <c r="R605" s="71">
        <v>474</v>
      </c>
      <c r="S605" s="71">
        <v>240</v>
      </c>
      <c r="T605" s="71">
        <v>251</v>
      </c>
      <c r="U605" s="71">
        <v>237</v>
      </c>
      <c r="V605" s="71">
        <v>269</v>
      </c>
      <c r="W605" s="71">
        <v>155</v>
      </c>
      <c r="X605" s="71">
        <v>112</v>
      </c>
      <c r="Y605" s="71">
        <v>488</v>
      </c>
      <c r="Z605" s="71">
        <v>389</v>
      </c>
      <c r="AA605" s="71">
        <v>181</v>
      </c>
      <c r="AB605" s="71">
        <v>142</v>
      </c>
      <c r="AC605">
        <v>53</v>
      </c>
      <c r="AD605">
        <v>30</v>
      </c>
      <c r="AE605">
        <v>17</v>
      </c>
      <c r="AF605">
        <v>0</v>
      </c>
      <c r="AG605" s="71">
        <v>0</v>
      </c>
      <c r="AH605" s="71">
        <v>0</v>
      </c>
      <c r="AI605" s="71">
        <v>0</v>
      </c>
      <c r="AJ605" s="71">
        <v>0</v>
      </c>
      <c r="AK605" s="71">
        <v>0</v>
      </c>
      <c r="AL605" s="71">
        <v>0</v>
      </c>
      <c r="AM605" s="71">
        <v>0</v>
      </c>
      <c r="AN605" s="71">
        <v>0</v>
      </c>
      <c r="AO605" s="71">
        <v>0</v>
      </c>
      <c r="AP605" s="71">
        <v>0</v>
      </c>
      <c r="AQ605" s="71">
        <v>0</v>
      </c>
      <c r="AR605" s="71">
        <v>0</v>
      </c>
      <c r="AS605" s="71">
        <v>0</v>
      </c>
      <c r="AT605" s="71">
        <v>0</v>
      </c>
      <c r="AU605" s="71">
        <v>0</v>
      </c>
      <c r="AV605" s="71">
        <v>0</v>
      </c>
      <c r="AW605" s="71">
        <v>0</v>
      </c>
      <c r="AX605" s="71">
        <v>0</v>
      </c>
      <c r="AY605" s="71">
        <v>0</v>
      </c>
      <c r="AZ605" s="71">
        <v>0</v>
      </c>
      <c r="BA605" s="71">
        <v>0</v>
      </c>
      <c r="BB605" s="71">
        <v>0</v>
      </c>
      <c r="BC605" s="71">
        <v>0</v>
      </c>
    </row>
    <row r="606" spans="1:55" x14ac:dyDescent="0.25">
      <c r="A606" t="s">
        <v>39</v>
      </c>
      <c r="B606" s="71" t="s">
        <v>43</v>
      </c>
      <c r="C606" s="71" t="s">
        <v>246</v>
      </c>
      <c r="D606" s="71" t="s">
        <v>245</v>
      </c>
      <c r="E606" s="24">
        <v>45566</v>
      </c>
      <c r="F606" s="71" t="s">
        <v>521</v>
      </c>
      <c r="G606" s="71">
        <v>492</v>
      </c>
      <c r="H606" s="71">
        <v>217</v>
      </c>
      <c r="I606" s="71">
        <v>114</v>
      </c>
      <c r="J606" s="71">
        <v>392</v>
      </c>
      <c r="K606" s="71">
        <v>131</v>
      </c>
      <c r="L606" s="71">
        <v>65</v>
      </c>
      <c r="M606" s="71">
        <v>16</v>
      </c>
      <c r="N606">
        <v>7</v>
      </c>
      <c r="O606" s="71">
        <v>282</v>
      </c>
      <c r="P606" s="71">
        <v>259</v>
      </c>
      <c r="Q606" s="71">
        <v>267</v>
      </c>
      <c r="R606" s="71">
        <v>479</v>
      </c>
      <c r="S606" s="71">
        <v>266</v>
      </c>
      <c r="T606" s="71">
        <v>280</v>
      </c>
      <c r="U606" s="71">
        <v>265</v>
      </c>
      <c r="V606" s="71">
        <v>299</v>
      </c>
      <c r="W606" s="71">
        <v>184</v>
      </c>
      <c r="X606" s="71">
        <v>118</v>
      </c>
      <c r="Y606" s="71">
        <v>492</v>
      </c>
      <c r="Z606" s="71">
        <v>392</v>
      </c>
      <c r="AA606" s="71">
        <v>183</v>
      </c>
      <c r="AB606" s="71">
        <v>143</v>
      </c>
      <c r="AC606">
        <v>52</v>
      </c>
      <c r="AD606">
        <v>29</v>
      </c>
      <c r="AE606">
        <v>16</v>
      </c>
      <c r="AF606">
        <v>0</v>
      </c>
      <c r="AG606" s="71">
        <v>0</v>
      </c>
      <c r="AH606" s="71">
        <v>0</v>
      </c>
      <c r="AI606" s="71">
        <v>0</v>
      </c>
      <c r="AJ606" s="71">
        <v>0</v>
      </c>
      <c r="AK606" s="71">
        <v>0</v>
      </c>
      <c r="AL606" s="71">
        <v>0</v>
      </c>
      <c r="AM606" s="71">
        <v>0</v>
      </c>
      <c r="AN606" s="71">
        <v>0</v>
      </c>
      <c r="AO606" s="71">
        <v>0</v>
      </c>
      <c r="AP606" s="71">
        <v>0</v>
      </c>
      <c r="AQ606" s="71">
        <v>0</v>
      </c>
      <c r="AR606" s="71">
        <v>0</v>
      </c>
      <c r="AS606" s="71">
        <v>0</v>
      </c>
      <c r="AT606" s="71">
        <v>0</v>
      </c>
      <c r="AU606" s="71">
        <v>0</v>
      </c>
      <c r="AV606" s="71">
        <v>0</v>
      </c>
      <c r="AW606" s="71">
        <v>0</v>
      </c>
      <c r="AX606" s="71">
        <v>0</v>
      </c>
      <c r="AY606" s="71">
        <v>0</v>
      </c>
      <c r="AZ606" s="71">
        <v>0</v>
      </c>
      <c r="BA606" s="71">
        <v>0</v>
      </c>
      <c r="BB606" s="71">
        <v>0</v>
      </c>
      <c r="BC606" s="71">
        <v>0</v>
      </c>
    </row>
    <row r="607" spans="1:55" x14ac:dyDescent="0.25">
      <c r="A607" t="s">
        <v>39</v>
      </c>
      <c r="B607" s="71" t="s">
        <v>43</v>
      </c>
      <c r="C607" s="71" t="s">
        <v>200</v>
      </c>
      <c r="D607" s="71" t="s">
        <v>199</v>
      </c>
      <c r="E607" s="24">
        <v>45413</v>
      </c>
      <c r="F607" s="71" t="s">
        <v>522</v>
      </c>
      <c r="G607" s="71">
        <v>646</v>
      </c>
      <c r="H607" s="71">
        <v>36</v>
      </c>
      <c r="I607" s="71">
        <v>19</v>
      </c>
      <c r="J607" s="71">
        <v>556</v>
      </c>
      <c r="K607" s="71">
        <v>242</v>
      </c>
      <c r="L607" s="71">
        <v>18</v>
      </c>
      <c r="M607" s="71">
        <v>16</v>
      </c>
      <c r="N607">
        <v>0</v>
      </c>
      <c r="O607" s="71">
        <v>54</v>
      </c>
      <c r="P607" s="71">
        <v>51</v>
      </c>
      <c r="Q607" s="71">
        <v>24</v>
      </c>
      <c r="R607" s="71">
        <v>617</v>
      </c>
      <c r="S607" s="71">
        <v>63</v>
      </c>
      <c r="T607" s="71">
        <v>42</v>
      </c>
      <c r="U607" s="71">
        <v>43</v>
      </c>
      <c r="V607" s="71">
        <v>59</v>
      </c>
      <c r="W607" s="71">
        <v>3</v>
      </c>
      <c r="X607" s="71">
        <v>30</v>
      </c>
      <c r="Y607" s="71">
        <v>645</v>
      </c>
      <c r="Z607" s="71">
        <v>555</v>
      </c>
      <c r="AA607" s="71">
        <v>308</v>
      </c>
      <c r="AB607" s="71">
        <v>120</v>
      </c>
      <c r="AC607">
        <v>63</v>
      </c>
      <c r="AD607">
        <v>18</v>
      </c>
      <c r="AE607">
        <v>18</v>
      </c>
      <c r="AF607">
        <v>0</v>
      </c>
      <c r="AG607" s="71">
        <v>0</v>
      </c>
      <c r="AH607" s="71">
        <v>0</v>
      </c>
      <c r="AI607" s="71">
        <v>0</v>
      </c>
      <c r="AJ607" s="71">
        <v>0</v>
      </c>
      <c r="AK607" s="71">
        <v>0</v>
      </c>
      <c r="AL607" s="71">
        <v>0</v>
      </c>
      <c r="AM607" s="71">
        <v>0</v>
      </c>
      <c r="AN607" s="71">
        <v>0</v>
      </c>
      <c r="AO607" s="71">
        <v>0</v>
      </c>
      <c r="AP607" s="71">
        <v>0</v>
      </c>
      <c r="AQ607" s="71">
        <v>0</v>
      </c>
      <c r="AR607" s="71">
        <v>0</v>
      </c>
      <c r="AS607" s="71">
        <v>0</v>
      </c>
      <c r="AT607" s="71">
        <v>0</v>
      </c>
      <c r="AU607" s="71">
        <v>0</v>
      </c>
      <c r="AV607" s="71">
        <v>0</v>
      </c>
      <c r="AW607" s="71">
        <v>0</v>
      </c>
      <c r="AX607" s="71">
        <v>0</v>
      </c>
      <c r="AY607" s="71">
        <v>0</v>
      </c>
      <c r="AZ607" s="71">
        <v>0</v>
      </c>
      <c r="BA607" s="71">
        <v>0</v>
      </c>
      <c r="BB607" s="71">
        <v>0</v>
      </c>
      <c r="BC607" s="71">
        <v>0</v>
      </c>
    </row>
    <row r="608" spans="1:55" x14ac:dyDescent="0.25">
      <c r="A608" t="s">
        <v>39</v>
      </c>
      <c r="B608" s="71" t="s">
        <v>43</v>
      </c>
      <c r="C608" s="71" t="s">
        <v>200</v>
      </c>
      <c r="D608" s="71" t="s">
        <v>199</v>
      </c>
      <c r="E608" s="24">
        <v>45444</v>
      </c>
      <c r="F608" s="71" t="s">
        <v>522</v>
      </c>
      <c r="G608" s="71">
        <v>651</v>
      </c>
      <c r="H608" s="71">
        <v>98</v>
      </c>
      <c r="I608" s="71">
        <v>61</v>
      </c>
      <c r="J608" s="71">
        <v>561</v>
      </c>
      <c r="K608" s="71">
        <v>244</v>
      </c>
      <c r="L608" s="71">
        <v>36</v>
      </c>
      <c r="M608" s="71">
        <v>16</v>
      </c>
      <c r="N608">
        <v>0</v>
      </c>
      <c r="O608" s="71">
        <v>133</v>
      </c>
      <c r="P608" s="71">
        <v>103</v>
      </c>
      <c r="Q608" s="71">
        <v>61</v>
      </c>
      <c r="R608" s="71">
        <v>624</v>
      </c>
      <c r="S608" s="71">
        <v>101</v>
      </c>
      <c r="T608" s="71">
        <v>114</v>
      </c>
      <c r="U608" s="71">
        <v>110</v>
      </c>
      <c r="V608" s="71">
        <v>124</v>
      </c>
      <c r="W608" s="71">
        <v>20</v>
      </c>
      <c r="X608" s="71">
        <v>56</v>
      </c>
      <c r="Y608" s="71">
        <v>650</v>
      </c>
      <c r="Z608" s="71">
        <v>560</v>
      </c>
      <c r="AA608" s="71">
        <v>313</v>
      </c>
      <c r="AB608" s="71">
        <v>216</v>
      </c>
      <c r="AC608">
        <v>64</v>
      </c>
      <c r="AD608">
        <v>35</v>
      </c>
      <c r="AE608">
        <v>17</v>
      </c>
      <c r="AF608">
        <v>0</v>
      </c>
      <c r="AG608" s="71">
        <v>0</v>
      </c>
      <c r="AH608" s="71">
        <v>0</v>
      </c>
      <c r="AI608" s="71">
        <v>0</v>
      </c>
      <c r="AJ608" s="71">
        <v>0</v>
      </c>
      <c r="AK608" s="71">
        <v>0</v>
      </c>
      <c r="AL608" s="71">
        <v>0</v>
      </c>
      <c r="AM608" s="71">
        <v>0</v>
      </c>
      <c r="AN608" s="71">
        <v>0</v>
      </c>
      <c r="AO608" s="71">
        <v>0</v>
      </c>
      <c r="AP608" s="71">
        <v>0</v>
      </c>
      <c r="AQ608" s="71">
        <v>0</v>
      </c>
      <c r="AR608" s="71">
        <v>0</v>
      </c>
      <c r="AS608" s="71">
        <v>0</v>
      </c>
      <c r="AT608" s="71">
        <v>0</v>
      </c>
      <c r="AU608" s="71">
        <v>0</v>
      </c>
      <c r="AV608" s="71">
        <v>0</v>
      </c>
      <c r="AW608" s="71">
        <v>0</v>
      </c>
      <c r="AX608" s="71">
        <v>0</v>
      </c>
      <c r="AY608" s="71">
        <v>0</v>
      </c>
      <c r="AZ608" s="71">
        <v>0</v>
      </c>
      <c r="BA608" s="71">
        <v>0</v>
      </c>
      <c r="BB608" s="71">
        <v>0</v>
      </c>
      <c r="BC608" s="71">
        <v>0</v>
      </c>
    </row>
    <row r="609" spans="1:55" x14ac:dyDescent="0.25">
      <c r="A609" t="s">
        <v>39</v>
      </c>
      <c r="B609" s="71" t="s">
        <v>43</v>
      </c>
      <c r="C609" s="71" t="s">
        <v>200</v>
      </c>
      <c r="D609" s="71" t="s">
        <v>199</v>
      </c>
      <c r="E609" s="24">
        <v>45474</v>
      </c>
      <c r="F609" s="71" t="s">
        <v>522</v>
      </c>
      <c r="G609" s="71">
        <v>651</v>
      </c>
      <c r="H609" s="71">
        <v>169</v>
      </c>
      <c r="I609" s="71">
        <v>102</v>
      </c>
      <c r="J609" s="71">
        <v>562</v>
      </c>
      <c r="K609" s="71">
        <v>244</v>
      </c>
      <c r="L609" s="71">
        <v>56</v>
      </c>
      <c r="M609" s="71">
        <v>16</v>
      </c>
      <c r="N609">
        <v>0</v>
      </c>
      <c r="O609" s="71">
        <v>217</v>
      </c>
      <c r="P609" s="71">
        <v>158</v>
      </c>
      <c r="Q609" s="71">
        <v>108</v>
      </c>
      <c r="R609" s="71">
        <v>629</v>
      </c>
      <c r="S609" s="71">
        <v>147</v>
      </c>
      <c r="T609" s="71">
        <v>199</v>
      </c>
      <c r="U609" s="71">
        <v>182</v>
      </c>
      <c r="V609" s="71">
        <v>180</v>
      </c>
      <c r="W609" s="71">
        <v>48</v>
      </c>
      <c r="X609" s="71">
        <v>86</v>
      </c>
      <c r="Y609" s="71">
        <v>650</v>
      </c>
      <c r="Z609" s="71">
        <v>561</v>
      </c>
      <c r="AA609" s="71">
        <v>318</v>
      </c>
      <c r="AB609" s="71">
        <v>240</v>
      </c>
      <c r="AC609">
        <v>64</v>
      </c>
      <c r="AD609">
        <v>37</v>
      </c>
      <c r="AE609">
        <v>17</v>
      </c>
      <c r="AF609">
        <v>0</v>
      </c>
      <c r="AG609" s="71">
        <v>0</v>
      </c>
      <c r="AH609" s="71">
        <v>0</v>
      </c>
      <c r="AI609" s="71">
        <v>0</v>
      </c>
      <c r="AJ609" s="71">
        <v>0</v>
      </c>
      <c r="AK609" s="71">
        <v>0</v>
      </c>
      <c r="AL609" s="71">
        <v>0</v>
      </c>
      <c r="AM609" s="71">
        <v>0</v>
      </c>
      <c r="AN609" s="71">
        <v>0</v>
      </c>
      <c r="AO609" s="71">
        <v>0</v>
      </c>
      <c r="AP609" s="71">
        <v>0</v>
      </c>
      <c r="AQ609" s="71">
        <v>0</v>
      </c>
      <c r="AR609" s="71">
        <v>0</v>
      </c>
      <c r="AS609" s="71">
        <v>0</v>
      </c>
      <c r="AT609" s="71">
        <v>0</v>
      </c>
      <c r="AU609" s="71">
        <v>0</v>
      </c>
      <c r="AV609" s="71">
        <v>0</v>
      </c>
      <c r="AW609" s="71">
        <v>0</v>
      </c>
      <c r="AX609" s="71">
        <v>0</v>
      </c>
      <c r="AY609" s="71">
        <v>0</v>
      </c>
      <c r="AZ609" s="71">
        <v>0</v>
      </c>
      <c r="BA609" s="71">
        <v>0</v>
      </c>
      <c r="BB609" s="71">
        <v>0</v>
      </c>
      <c r="BC609" s="71">
        <v>0</v>
      </c>
    </row>
    <row r="610" spans="1:55" x14ac:dyDescent="0.25">
      <c r="A610" t="s">
        <v>39</v>
      </c>
      <c r="B610" s="71" t="s">
        <v>43</v>
      </c>
      <c r="C610" s="71" t="s">
        <v>200</v>
      </c>
      <c r="D610" s="71" t="s">
        <v>199</v>
      </c>
      <c r="E610" s="24">
        <v>45505</v>
      </c>
      <c r="F610" s="71" t="s">
        <v>522</v>
      </c>
      <c r="G610" s="71">
        <v>653</v>
      </c>
      <c r="H610" s="71">
        <v>252</v>
      </c>
      <c r="I610" s="71">
        <v>144</v>
      </c>
      <c r="J610" s="71">
        <v>564</v>
      </c>
      <c r="K610" s="71">
        <v>229</v>
      </c>
      <c r="L610" s="71">
        <v>70</v>
      </c>
      <c r="M610" s="71">
        <v>34</v>
      </c>
      <c r="N610">
        <v>5</v>
      </c>
      <c r="O610" s="71">
        <v>314</v>
      </c>
      <c r="P610" s="71">
        <v>235</v>
      </c>
      <c r="Q610" s="71">
        <v>172</v>
      </c>
      <c r="R610" s="71">
        <v>631</v>
      </c>
      <c r="S610" s="71">
        <v>235</v>
      </c>
      <c r="T610" s="71">
        <v>293</v>
      </c>
      <c r="U610" s="71">
        <v>269</v>
      </c>
      <c r="V610" s="71">
        <v>266</v>
      </c>
      <c r="W610" s="71">
        <v>76</v>
      </c>
      <c r="X610" s="71">
        <v>129</v>
      </c>
      <c r="Y610" s="71">
        <v>652</v>
      </c>
      <c r="Z610" s="71">
        <v>563</v>
      </c>
      <c r="AA610" s="71">
        <v>330</v>
      </c>
      <c r="AB610" s="71">
        <v>256</v>
      </c>
      <c r="AC610">
        <v>66</v>
      </c>
      <c r="AD610">
        <v>38</v>
      </c>
      <c r="AE610">
        <v>18</v>
      </c>
      <c r="AF610">
        <v>0</v>
      </c>
      <c r="AG610" s="71">
        <v>0</v>
      </c>
      <c r="AH610" s="71">
        <v>0</v>
      </c>
      <c r="AI610" s="71">
        <v>0</v>
      </c>
      <c r="AJ610" s="71">
        <v>0</v>
      </c>
      <c r="AK610" s="71">
        <v>0</v>
      </c>
      <c r="AL610" s="71">
        <v>0</v>
      </c>
      <c r="AM610" s="71">
        <v>0</v>
      </c>
      <c r="AN610" s="71">
        <v>0</v>
      </c>
      <c r="AO610" s="71">
        <v>0</v>
      </c>
      <c r="AP610" s="71">
        <v>0</v>
      </c>
      <c r="AQ610" s="71">
        <v>0</v>
      </c>
      <c r="AR610" s="71">
        <v>0</v>
      </c>
      <c r="AS610" s="71">
        <v>0</v>
      </c>
      <c r="AT610" s="71">
        <v>0</v>
      </c>
      <c r="AU610" s="71">
        <v>0</v>
      </c>
      <c r="AV610" s="71">
        <v>0</v>
      </c>
      <c r="AW610" s="71">
        <v>0</v>
      </c>
      <c r="AX610" s="71">
        <v>0</v>
      </c>
      <c r="AY610" s="71">
        <v>0</v>
      </c>
      <c r="AZ610" s="71">
        <v>0</v>
      </c>
      <c r="BA610" s="71">
        <v>0</v>
      </c>
      <c r="BB610" s="71">
        <v>0</v>
      </c>
      <c r="BC610" s="71">
        <v>0</v>
      </c>
    </row>
    <row r="611" spans="1:55" x14ac:dyDescent="0.25">
      <c r="A611" t="s">
        <v>39</v>
      </c>
      <c r="B611" s="71" t="s">
        <v>43</v>
      </c>
      <c r="C611" s="71" t="s">
        <v>200</v>
      </c>
      <c r="D611" s="71" t="s">
        <v>199</v>
      </c>
      <c r="E611" s="24">
        <v>45536</v>
      </c>
      <c r="F611" s="71" t="s">
        <v>522</v>
      </c>
      <c r="G611" s="71">
        <v>661</v>
      </c>
      <c r="H611" s="71">
        <v>316</v>
      </c>
      <c r="I611" s="71">
        <v>184</v>
      </c>
      <c r="J611" s="71">
        <v>574</v>
      </c>
      <c r="K611" s="71">
        <v>211</v>
      </c>
      <c r="L611" s="71">
        <v>84</v>
      </c>
      <c r="M611" s="71">
        <v>64</v>
      </c>
      <c r="N611">
        <v>12</v>
      </c>
      <c r="O611" s="71">
        <v>382</v>
      </c>
      <c r="P611" s="71">
        <v>306</v>
      </c>
      <c r="Q611" s="71">
        <v>215</v>
      </c>
      <c r="R611" s="71">
        <v>641</v>
      </c>
      <c r="S611" s="71">
        <v>309</v>
      </c>
      <c r="T611" s="71">
        <v>365</v>
      </c>
      <c r="U611" s="71">
        <v>338</v>
      </c>
      <c r="V611" s="71">
        <v>344</v>
      </c>
      <c r="W611" s="71">
        <v>116</v>
      </c>
      <c r="X611" s="71">
        <v>168</v>
      </c>
      <c r="Y611" s="71">
        <v>660</v>
      </c>
      <c r="Z611" s="71">
        <v>573</v>
      </c>
      <c r="AA611" s="71">
        <v>338</v>
      </c>
      <c r="AB611" s="71">
        <v>268</v>
      </c>
      <c r="AC611">
        <v>69</v>
      </c>
      <c r="AD611">
        <v>41</v>
      </c>
      <c r="AE611">
        <v>19</v>
      </c>
      <c r="AF611">
        <v>0</v>
      </c>
      <c r="AG611" s="71">
        <v>0</v>
      </c>
      <c r="AH611" s="71">
        <v>0</v>
      </c>
      <c r="AI611" s="71">
        <v>0</v>
      </c>
      <c r="AJ611" s="71">
        <v>0</v>
      </c>
      <c r="AK611" s="71">
        <v>0</v>
      </c>
      <c r="AL611" s="71">
        <v>0</v>
      </c>
      <c r="AM611" s="71">
        <v>0</v>
      </c>
      <c r="AN611" s="71">
        <v>0</v>
      </c>
      <c r="AO611" s="71">
        <v>0</v>
      </c>
      <c r="AP611" s="71">
        <v>0</v>
      </c>
      <c r="AQ611" s="71">
        <v>0</v>
      </c>
      <c r="AR611" s="71">
        <v>0</v>
      </c>
      <c r="AS611" s="71">
        <v>0</v>
      </c>
      <c r="AT611" s="71">
        <v>0</v>
      </c>
      <c r="AU611" s="71">
        <v>0</v>
      </c>
      <c r="AV611" s="71">
        <v>0</v>
      </c>
      <c r="AW611" s="71">
        <v>0</v>
      </c>
      <c r="AX611" s="71">
        <v>0</v>
      </c>
      <c r="AY611" s="71">
        <v>0</v>
      </c>
      <c r="AZ611" s="71">
        <v>0</v>
      </c>
      <c r="BA611" s="71">
        <v>0</v>
      </c>
      <c r="BB611" s="71">
        <v>0</v>
      </c>
      <c r="BC611" s="71">
        <v>0</v>
      </c>
    </row>
    <row r="612" spans="1:55" x14ac:dyDescent="0.25">
      <c r="A612" t="s">
        <v>39</v>
      </c>
      <c r="B612" s="71" t="s">
        <v>43</v>
      </c>
      <c r="C612" s="71" t="s">
        <v>200</v>
      </c>
      <c r="D612" s="71" t="s">
        <v>199</v>
      </c>
      <c r="E612" s="24">
        <v>45566</v>
      </c>
      <c r="F612" s="71" t="s">
        <v>522</v>
      </c>
      <c r="G612" s="71">
        <v>668</v>
      </c>
      <c r="H612" s="71">
        <v>368</v>
      </c>
      <c r="I612" s="71">
        <v>208</v>
      </c>
      <c r="J612" s="71">
        <v>578</v>
      </c>
      <c r="K612" s="71">
        <v>213</v>
      </c>
      <c r="L612" s="71">
        <v>93</v>
      </c>
      <c r="M612" s="71">
        <v>63</v>
      </c>
      <c r="N612">
        <v>14</v>
      </c>
      <c r="O612" s="71">
        <v>435</v>
      </c>
      <c r="P612" s="71">
        <v>347</v>
      </c>
      <c r="Q612" s="71">
        <v>250</v>
      </c>
      <c r="R612" s="71">
        <v>651</v>
      </c>
      <c r="S612" s="71">
        <v>350</v>
      </c>
      <c r="T612" s="71">
        <v>424</v>
      </c>
      <c r="U612" s="71">
        <v>392</v>
      </c>
      <c r="V612" s="71">
        <v>394</v>
      </c>
      <c r="W612" s="71">
        <v>147</v>
      </c>
      <c r="X612" s="71">
        <v>191</v>
      </c>
      <c r="Y612" s="71">
        <v>667</v>
      </c>
      <c r="Z612" s="71">
        <v>577</v>
      </c>
      <c r="AA612" s="71">
        <v>342</v>
      </c>
      <c r="AB612" s="71">
        <v>276</v>
      </c>
      <c r="AC612">
        <v>72</v>
      </c>
      <c r="AD612">
        <v>44</v>
      </c>
      <c r="AE612">
        <v>21</v>
      </c>
      <c r="AF612">
        <v>0</v>
      </c>
      <c r="AG612" s="71">
        <v>0</v>
      </c>
      <c r="AH612" s="71">
        <v>0</v>
      </c>
      <c r="AI612" s="71">
        <v>0</v>
      </c>
      <c r="AJ612" s="71">
        <v>0</v>
      </c>
      <c r="AK612" s="71">
        <v>0</v>
      </c>
      <c r="AL612" s="71">
        <v>0</v>
      </c>
      <c r="AM612" s="71">
        <v>0</v>
      </c>
      <c r="AN612" s="71">
        <v>0</v>
      </c>
      <c r="AO612" s="71">
        <v>0</v>
      </c>
      <c r="AP612" s="71">
        <v>0</v>
      </c>
      <c r="AQ612" s="71">
        <v>0</v>
      </c>
      <c r="AR612" s="71">
        <v>0</v>
      </c>
      <c r="AS612" s="71">
        <v>0</v>
      </c>
      <c r="AT612" s="71">
        <v>0</v>
      </c>
      <c r="AU612" s="71">
        <v>0</v>
      </c>
      <c r="AV612" s="71">
        <v>0</v>
      </c>
      <c r="AW612" s="71">
        <v>0</v>
      </c>
      <c r="AX612" s="71">
        <v>0</v>
      </c>
      <c r="AY612" s="71">
        <v>0</v>
      </c>
      <c r="AZ612" s="71">
        <v>0</v>
      </c>
      <c r="BA612" s="71">
        <v>0</v>
      </c>
      <c r="BB612" s="71">
        <v>0</v>
      </c>
      <c r="BC612" s="71">
        <v>0</v>
      </c>
    </row>
    <row r="613" spans="1:55" x14ac:dyDescent="0.25">
      <c r="A613" t="s">
        <v>39</v>
      </c>
      <c r="B613" s="71" t="s">
        <v>44</v>
      </c>
      <c r="C613" s="71" t="s">
        <v>268</v>
      </c>
      <c r="D613" s="71" t="s">
        <v>267</v>
      </c>
      <c r="E613" s="24">
        <v>45413</v>
      </c>
      <c r="F613" s="71" t="s">
        <v>523</v>
      </c>
      <c r="G613" s="71">
        <v>238</v>
      </c>
      <c r="H613" s="71">
        <v>19</v>
      </c>
      <c r="I613" s="71">
        <v>12</v>
      </c>
      <c r="J613" s="71">
        <v>161</v>
      </c>
      <c r="K613" s="71">
        <v>77</v>
      </c>
      <c r="L613" s="71">
        <v>11</v>
      </c>
      <c r="M613" s="71">
        <v>10</v>
      </c>
      <c r="N613">
        <v>0</v>
      </c>
      <c r="O613" s="71">
        <v>38</v>
      </c>
      <c r="P613" s="71">
        <v>37</v>
      </c>
      <c r="Q613" s="71">
        <v>31</v>
      </c>
      <c r="R613" s="71">
        <v>221</v>
      </c>
      <c r="S613" s="71">
        <v>35</v>
      </c>
      <c r="T613" s="71">
        <v>38</v>
      </c>
      <c r="U613" s="71">
        <v>35</v>
      </c>
      <c r="V613" s="71">
        <v>43</v>
      </c>
      <c r="W613" s="71">
        <v>30</v>
      </c>
      <c r="X613" s="71">
        <v>15</v>
      </c>
      <c r="Y613" s="71">
        <v>238</v>
      </c>
      <c r="Z613" s="71">
        <v>161</v>
      </c>
      <c r="AA613" s="71">
        <v>105</v>
      </c>
      <c r="AB613" s="71">
        <v>48</v>
      </c>
      <c r="AC613">
        <v>24</v>
      </c>
      <c r="AD613">
        <v>11</v>
      </c>
      <c r="AE613">
        <v>7</v>
      </c>
      <c r="AF613">
        <v>0</v>
      </c>
      <c r="AG613" s="71">
        <v>0</v>
      </c>
      <c r="AH613" s="71">
        <v>0</v>
      </c>
      <c r="AI613" s="71">
        <v>0</v>
      </c>
      <c r="AJ613" s="71">
        <v>0</v>
      </c>
      <c r="AK613" s="71">
        <v>0</v>
      </c>
      <c r="AL613" s="71">
        <v>0</v>
      </c>
      <c r="AM613" s="71">
        <v>0</v>
      </c>
      <c r="AN613" s="71">
        <v>0</v>
      </c>
      <c r="AO613" s="71">
        <v>0</v>
      </c>
      <c r="AP613" s="71">
        <v>0</v>
      </c>
      <c r="AQ613" s="71">
        <v>0</v>
      </c>
      <c r="AR613" s="71">
        <v>0</v>
      </c>
      <c r="AS613" s="71">
        <v>0</v>
      </c>
      <c r="AT613" s="71">
        <v>0</v>
      </c>
      <c r="AU613" s="71">
        <v>0</v>
      </c>
      <c r="AV613" s="71">
        <v>0</v>
      </c>
      <c r="AW613" s="71">
        <v>0</v>
      </c>
      <c r="AX613" s="71">
        <v>0</v>
      </c>
      <c r="AY613" s="71">
        <v>0</v>
      </c>
      <c r="AZ613" s="71">
        <v>0</v>
      </c>
      <c r="BA613" s="71">
        <v>0</v>
      </c>
      <c r="BB613" s="71">
        <v>0</v>
      </c>
      <c r="BC613" s="71">
        <v>0</v>
      </c>
    </row>
    <row r="614" spans="1:55" x14ac:dyDescent="0.25">
      <c r="A614" t="s">
        <v>39</v>
      </c>
      <c r="B614" s="71" t="s">
        <v>44</v>
      </c>
      <c r="C614" s="71" t="s">
        <v>268</v>
      </c>
      <c r="D614" s="71" t="s">
        <v>267</v>
      </c>
      <c r="E614" s="24">
        <v>45444</v>
      </c>
      <c r="F614" s="71" t="s">
        <v>523</v>
      </c>
      <c r="G614" s="71">
        <v>239</v>
      </c>
      <c r="H614" s="71">
        <v>34</v>
      </c>
      <c r="I614" s="71">
        <v>20</v>
      </c>
      <c r="J614" s="71">
        <v>162</v>
      </c>
      <c r="K614" s="71">
        <v>77</v>
      </c>
      <c r="L614" s="71">
        <v>19</v>
      </c>
      <c r="M614" s="71">
        <v>9</v>
      </c>
      <c r="N614">
        <v>0</v>
      </c>
      <c r="O614" s="71">
        <v>60</v>
      </c>
      <c r="P614" s="71">
        <v>54</v>
      </c>
      <c r="Q614" s="71">
        <v>44</v>
      </c>
      <c r="R614" s="71">
        <v>222</v>
      </c>
      <c r="S614" s="71">
        <v>51</v>
      </c>
      <c r="T614" s="71">
        <v>57</v>
      </c>
      <c r="U614" s="71">
        <v>49</v>
      </c>
      <c r="V614" s="71">
        <v>63</v>
      </c>
      <c r="W614" s="71">
        <v>40</v>
      </c>
      <c r="X614" s="71">
        <v>28</v>
      </c>
      <c r="Y614" s="71">
        <v>239</v>
      </c>
      <c r="Z614" s="71">
        <v>162</v>
      </c>
      <c r="AA614" s="71">
        <v>106</v>
      </c>
      <c r="AB614" s="71">
        <v>66</v>
      </c>
      <c r="AC614">
        <v>24</v>
      </c>
      <c r="AD614">
        <v>14</v>
      </c>
      <c r="AE614">
        <v>7</v>
      </c>
      <c r="AF614">
        <v>0</v>
      </c>
      <c r="AG614" s="71">
        <v>0</v>
      </c>
      <c r="AH614" s="71">
        <v>0</v>
      </c>
      <c r="AI614" s="71">
        <v>0</v>
      </c>
      <c r="AJ614" s="71">
        <v>0</v>
      </c>
      <c r="AK614" s="71">
        <v>0</v>
      </c>
      <c r="AL614" s="71">
        <v>0</v>
      </c>
      <c r="AM614" s="71">
        <v>0</v>
      </c>
      <c r="AN614" s="71">
        <v>0</v>
      </c>
      <c r="AO614" s="71">
        <v>0</v>
      </c>
      <c r="AP614" s="71">
        <v>0</v>
      </c>
      <c r="AQ614" s="71">
        <v>0</v>
      </c>
      <c r="AR614" s="71">
        <v>0</v>
      </c>
      <c r="AS614" s="71">
        <v>0</v>
      </c>
      <c r="AT614" s="71">
        <v>0</v>
      </c>
      <c r="AU614" s="71">
        <v>0</v>
      </c>
      <c r="AV614" s="71">
        <v>0</v>
      </c>
      <c r="AW614" s="71">
        <v>0</v>
      </c>
      <c r="AX614" s="71">
        <v>0</v>
      </c>
      <c r="AY614" s="71">
        <v>0</v>
      </c>
      <c r="AZ614" s="71">
        <v>0</v>
      </c>
      <c r="BA614" s="71">
        <v>0</v>
      </c>
      <c r="BB614" s="71">
        <v>0</v>
      </c>
      <c r="BC614" s="71">
        <v>0</v>
      </c>
    </row>
    <row r="615" spans="1:55" x14ac:dyDescent="0.25">
      <c r="A615" t="s">
        <v>39</v>
      </c>
      <c r="B615" s="71" t="s">
        <v>44</v>
      </c>
      <c r="C615" s="71" t="s">
        <v>268</v>
      </c>
      <c r="D615" s="71" t="s">
        <v>267</v>
      </c>
      <c r="E615" s="24">
        <v>45474</v>
      </c>
      <c r="F615" s="71" t="s">
        <v>523</v>
      </c>
      <c r="G615" s="71">
        <v>242</v>
      </c>
      <c r="H615" s="71">
        <v>54</v>
      </c>
      <c r="I615" s="71">
        <v>33</v>
      </c>
      <c r="J615" s="71">
        <v>164</v>
      </c>
      <c r="K615" s="71">
        <v>79</v>
      </c>
      <c r="L615" s="71">
        <v>23</v>
      </c>
      <c r="M615" s="71">
        <v>9</v>
      </c>
      <c r="N615">
        <v>1</v>
      </c>
      <c r="O615" s="71">
        <v>89</v>
      </c>
      <c r="P615" s="71">
        <v>86</v>
      </c>
      <c r="Q615" s="71">
        <v>71</v>
      </c>
      <c r="R615" s="71">
        <v>227</v>
      </c>
      <c r="S615" s="71">
        <v>80</v>
      </c>
      <c r="T615" s="71">
        <v>86</v>
      </c>
      <c r="U615" s="71">
        <v>78</v>
      </c>
      <c r="V615" s="71">
        <v>96</v>
      </c>
      <c r="W615" s="71">
        <v>63</v>
      </c>
      <c r="X615" s="71">
        <v>43</v>
      </c>
      <c r="Y615" s="71">
        <v>242</v>
      </c>
      <c r="Z615" s="71">
        <v>164</v>
      </c>
      <c r="AA615" s="71">
        <v>107</v>
      </c>
      <c r="AB615" s="71">
        <v>81</v>
      </c>
      <c r="AC615">
        <v>24</v>
      </c>
      <c r="AD615">
        <v>15</v>
      </c>
      <c r="AE615">
        <v>7</v>
      </c>
      <c r="AF615">
        <v>0</v>
      </c>
      <c r="AG615" s="71">
        <v>0</v>
      </c>
      <c r="AH615" s="71">
        <v>0</v>
      </c>
      <c r="AI615" s="71">
        <v>0</v>
      </c>
      <c r="AJ615" s="71">
        <v>0</v>
      </c>
      <c r="AK615" s="71">
        <v>0</v>
      </c>
      <c r="AL615" s="71">
        <v>0</v>
      </c>
      <c r="AM615" s="71">
        <v>0</v>
      </c>
      <c r="AN615" s="71">
        <v>0</v>
      </c>
      <c r="AO615" s="71">
        <v>0</v>
      </c>
      <c r="AP615" s="71">
        <v>0</v>
      </c>
      <c r="AQ615" s="71">
        <v>0</v>
      </c>
      <c r="AR615" s="71">
        <v>0</v>
      </c>
      <c r="AS615" s="71">
        <v>0</v>
      </c>
      <c r="AT615" s="71">
        <v>0</v>
      </c>
      <c r="AU615" s="71">
        <v>0</v>
      </c>
      <c r="AV615" s="71">
        <v>0</v>
      </c>
      <c r="AW615" s="71">
        <v>0</v>
      </c>
      <c r="AX615" s="71">
        <v>0</v>
      </c>
      <c r="AY615" s="71">
        <v>0</v>
      </c>
      <c r="AZ615" s="71">
        <v>0</v>
      </c>
      <c r="BA615" s="71">
        <v>0</v>
      </c>
      <c r="BB615" s="71">
        <v>0</v>
      </c>
      <c r="BC615" s="71">
        <v>0</v>
      </c>
    </row>
    <row r="616" spans="1:55" x14ac:dyDescent="0.25">
      <c r="A616" t="s">
        <v>39</v>
      </c>
      <c r="B616" s="71" t="s">
        <v>44</v>
      </c>
      <c r="C616" s="71" t="s">
        <v>268</v>
      </c>
      <c r="D616" s="71" t="s">
        <v>267</v>
      </c>
      <c r="E616" s="24">
        <v>45505</v>
      </c>
      <c r="F616" s="71" t="s">
        <v>523</v>
      </c>
      <c r="G616" s="71">
        <v>258</v>
      </c>
      <c r="H616" s="71">
        <v>109</v>
      </c>
      <c r="I616" s="71">
        <v>68</v>
      </c>
      <c r="J616" s="71">
        <v>180</v>
      </c>
      <c r="K616" s="71">
        <v>82</v>
      </c>
      <c r="L616" s="71">
        <v>50</v>
      </c>
      <c r="M616" s="71">
        <v>9</v>
      </c>
      <c r="N616">
        <v>2</v>
      </c>
      <c r="O616" s="71">
        <v>158</v>
      </c>
      <c r="P616" s="71">
        <v>157</v>
      </c>
      <c r="Q616" s="71">
        <v>128</v>
      </c>
      <c r="R616" s="71">
        <v>241</v>
      </c>
      <c r="S616" s="71">
        <v>149</v>
      </c>
      <c r="T616" s="71">
        <v>158</v>
      </c>
      <c r="U616" s="71">
        <v>148</v>
      </c>
      <c r="V616" s="71">
        <v>171</v>
      </c>
      <c r="W616" s="71">
        <v>119</v>
      </c>
      <c r="X616" s="71">
        <v>61</v>
      </c>
      <c r="Y616" s="71">
        <v>258</v>
      </c>
      <c r="Z616" s="71">
        <v>180</v>
      </c>
      <c r="AA616" s="71">
        <v>113</v>
      </c>
      <c r="AB616" s="71">
        <v>86</v>
      </c>
      <c r="AC616">
        <v>24</v>
      </c>
      <c r="AD616">
        <v>16</v>
      </c>
      <c r="AE616">
        <v>12</v>
      </c>
      <c r="AF616">
        <v>0</v>
      </c>
      <c r="AG616" s="71">
        <v>0</v>
      </c>
      <c r="AH616" s="71">
        <v>0</v>
      </c>
      <c r="AI616" s="71">
        <v>0</v>
      </c>
      <c r="AJ616" s="71">
        <v>0</v>
      </c>
      <c r="AK616" s="71">
        <v>0</v>
      </c>
      <c r="AL616" s="71">
        <v>0</v>
      </c>
      <c r="AM616" s="71">
        <v>0</v>
      </c>
      <c r="AN616" s="71">
        <v>0</v>
      </c>
      <c r="AO616" s="71">
        <v>0</v>
      </c>
      <c r="AP616" s="71">
        <v>0</v>
      </c>
      <c r="AQ616" s="71">
        <v>0</v>
      </c>
      <c r="AR616" s="71">
        <v>0</v>
      </c>
      <c r="AS616" s="71">
        <v>0</v>
      </c>
      <c r="AT616" s="71">
        <v>0</v>
      </c>
      <c r="AU616" s="71">
        <v>0</v>
      </c>
      <c r="AV616" s="71">
        <v>0</v>
      </c>
      <c r="AW616" s="71">
        <v>0</v>
      </c>
      <c r="AX616" s="71">
        <v>0</v>
      </c>
      <c r="AY616" s="71">
        <v>0</v>
      </c>
      <c r="AZ616" s="71">
        <v>0</v>
      </c>
      <c r="BA616" s="71">
        <v>0</v>
      </c>
      <c r="BB616" s="71">
        <v>0</v>
      </c>
      <c r="BC616" s="71">
        <v>0</v>
      </c>
    </row>
    <row r="617" spans="1:55" x14ac:dyDescent="0.25">
      <c r="A617" t="s">
        <v>39</v>
      </c>
      <c r="B617" s="71" t="s">
        <v>44</v>
      </c>
      <c r="C617" s="71" t="s">
        <v>268</v>
      </c>
      <c r="D617" s="71" t="s">
        <v>267</v>
      </c>
      <c r="E617" s="24">
        <v>45536</v>
      </c>
      <c r="F617" s="71" t="s">
        <v>523</v>
      </c>
      <c r="G617" s="71">
        <v>258</v>
      </c>
      <c r="H617" s="71">
        <v>127</v>
      </c>
      <c r="I617" s="71">
        <v>81</v>
      </c>
      <c r="J617" s="71">
        <v>181</v>
      </c>
      <c r="K617" s="71">
        <v>81</v>
      </c>
      <c r="L617" s="71">
        <v>57</v>
      </c>
      <c r="M617" s="71">
        <v>9</v>
      </c>
      <c r="N617">
        <v>2</v>
      </c>
      <c r="O617" s="71">
        <v>179</v>
      </c>
      <c r="P617" s="71">
        <v>175</v>
      </c>
      <c r="Q617" s="71">
        <v>150</v>
      </c>
      <c r="R617" s="71">
        <v>242</v>
      </c>
      <c r="S617" s="71">
        <v>169</v>
      </c>
      <c r="T617" s="71">
        <v>180</v>
      </c>
      <c r="U617" s="71">
        <v>169</v>
      </c>
      <c r="V617" s="71">
        <v>189</v>
      </c>
      <c r="W617" s="71">
        <v>139</v>
      </c>
      <c r="X617" s="71">
        <v>77</v>
      </c>
      <c r="Y617" s="71">
        <v>258</v>
      </c>
      <c r="Z617" s="71">
        <v>181</v>
      </c>
      <c r="AA617" s="71">
        <v>116</v>
      </c>
      <c r="AB617" s="71">
        <v>88</v>
      </c>
      <c r="AC617">
        <v>25</v>
      </c>
      <c r="AD617">
        <v>17</v>
      </c>
      <c r="AE617">
        <v>12</v>
      </c>
      <c r="AF617">
        <v>0</v>
      </c>
      <c r="AG617" s="71">
        <v>0</v>
      </c>
      <c r="AH617" s="71">
        <v>0</v>
      </c>
      <c r="AI617" s="71">
        <v>0</v>
      </c>
      <c r="AJ617" s="71">
        <v>0</v>
      </c>
      <c r="AK617" s="71">
        <v>0</v>
      </c>
      <c r="AL617" s="71">
        <v>0</v>
      </c>
      <c r="AM617" s="71">
        <v>0</v>
      </c>
      <c r="AN617" s="71">
        <v>0</v>
      </c>
      <c r="AO617" s="71">
        <v>0</v>
      </c>
      <c r="AP617" s="71">
        <v>0</v>
      </c>
      <c r="AQ617" s="71">
        <v>0</v>
      </c>
      <c r="AR617" s="71">
        <v>0</v>
      </c>
      <c r="AS617" s="71">
        <v>0</v>
      </c>
      <c r="AT617" s="71">
        <v>0</v>
      </c>
      <c r="AU617" s="71">
        <v>0</v>
      </c>
      <c r="AV617" s="71">
        <v>0</v>
      </c>
      <c r="AW617" s="71">
        <v>0</v>
      </c>
      <c r="AX617" s="71">
        <v>0</v>
      </c>
      <c r="AY617" s="71">
        <v>0</v>
      </c>
      <c r="AZ617" s="71">
        <v>0</v>
      </c>
      <c r="BA617" s="71">
        <v>0</v>
      </c>
      <c r="BB617" s="71">
        <v>0</v>
      </c>
      <c r="BC617" s="71">
        <v>0</v>
      </c>
    </row>
    <row r="618" spans="1:55" x14ac:dyDescent="0.25">
      <c r="A618" t="s">
        <v>39</v>
      </c>
      <c r="B618" s="71" t="s">
        <v>44</v>
      </c>
      <c r="C618" s="71" t="s">
        <v>268</v>
      </c>
      <c r="D618" s="71" t="s">
        <v>267</v>
      </c>
      <c r="E618" s="24">
        <v>45566</v>
      </c>
      <c r="F618" s="71" t="s">
        <v>523</v>
      </c>
      <c r="G618" s="71">
        <v>255</v>
      </c>
      <c r="H618" s="71">
        <v>138</v>
      </c>
      <c r="I618" s="71">
        <v>91</v>
      </c>
      <c r="J618" s="71">
        <v>180</v>
      </c>
      <c r="K618" s="71">
        <v>80</v>
      </c>
      <c r="L618" s="71">
        <v>60</v>
      </c>
      <c r="M618" s="71">
        <v>9</v>
      </c>
      <c r="N618">
        <v>2</v>
      </c>
      <c r="O618" s="71">
        <v>195</v>
      </c>
      <c r="P618" s="71">
        <v>191</v>
      </c>
      <c r="Q618" s="71">
        <v>167</v>
      </c>
      <c r="R618" s="71">
        <v>243</v>
      </c>
      <c r="S618" s="71">
        <v>183</v>
      </c>
      <c r="T618" s="71">
        <v>195</v>
      </c>
      <c r="U618" s="71">
        <v>187</v>
      </c>
      <c r="V618" s="71">
        <v>203</v>
      </c>
      <c r="W618" s="71">
        <v>156</v>
      </c>
      <c r="X618" s="71">
        <v>87</v>
      </c>
      <c r="Y618" s="71">
        <v>255</v>
      </c>
      <c r="Z618" s="71">
        <v>180</v>
      </c>
      <c r="AA618" s="71">
        <v>116</v>
      </c>
      <c r="AB618" s="71">
        <v>90</v>
      </c>
      <c r="AC618">
        <v>24</v>
      </c>
      <c r="AD618">
        <v>17</v>
      </c>
      <c r="AE618">
        <v>11</v>
      </c>
      <c r="AF618">
        <v>0</v>
      </c>
      <c r="AG618" s="71">
        <v>0</v>
      </c>
      <c r="AH618" s="71">
        <v>0</v>
      </c>
      <c r="AI618" s="71">
        <v>0</v>
      </c>
      <c r="AJ618" s="71">
        <v>0</v>
      </c>
      <c r="AK618" s="71">
        <v>0</v>
      </c>
      <c r="AL618" s="71">
        <v>0</v>
      </c>
      <c r="AM618" s="71">
        <v>0</v>
      </c>
      <c r="AN618" s="71">
        <v>0</v>
      </c>
      <c r="AO618" s="71">
        <v>0</v>
      </c>
      <c r="AP618" s="71">
        <v>0</v>
      </c>
      <c r="AQ618" s="71">
        <v>0</v>
      </c>
      <c r="AR618" s="71">
        <v>0</v>
      </c>
      <c r="AS618" s="71">
        <v>0</v>
      </c>
      <c r="AT618" s="71">
        <v>0</v>
      </c>
      <c r="AU618" s="71">
        <v>0</v>
      </c>
      <c r="AV618" s="71">
        <v>0</v>
      </c>
      <c r="AW618" s="71">
        <v>0</v>
      </c>
      <c r="AX618" s="71">
        <v>0</v>
      </c>
      <c r="AY618" s="71">
        <v>0</v>
      </c>
      <c r="AZ618" s="71">
        <v>0</v>
      </c>
      <c r="BA618" s="71">
        <v>0</v>
      </c>
      <c r="BB618" s="71">
        <v>0</v>
      </c>
      <c r="BC618" s="71">
        <v>0</v>
      </c>
    </row>
    <row r="619" spans="1:55" x14ac:dyDescent="0.25">
      <c r="A619" t="s">
        <v>39</v>
      </c>
      <c r="B619" s="71" t="s">
        <v>44</v>
      </c>
      <c r="C619" s="71" t="s">
        <v>206</v>
      </c>
      <c r="D619" s="71" t="s">
        <v>205</v>
      </c>
      <c r="E619" s="24">
        <v>45413</v>
      </c>
      <c r="F619" s="71" t="s">
        <v>524</v>
      </c>
      <c r="G619" s="71">
        <v>275</v>
      </c>
      <c r="H619" s="71">
        <v>51</v>
      </c>
      <c r="I619" s="71">
        <v>20</v>
      </c>
      <c r="J619" s="71">
        <v>242</v>
      </c>
      <c r="K619" s="71">
        <v>97</v>
      </c>
      <c r="L619" s="71">
        <v>11</v>
      </c>
      <c r="M619" s="71">
        <v>24</v>
      </c>
      <c r="N619">
        <v>3</v>
      </c>
      <c r="O619" s="71">
        <v>64</v>
      </c>
      <c r="P619" s="71">
        <v>35</v>
      </c>
      <c r="Q619" s="71">
        <v>32</v>
      </c>
      <c r="R619" s="71">
        <v>247</v>
      </c>
      <c r="S619" s="71">
        <v>14</v>
      </c>
      <c r="T619" s="71">
        <v>54</v>
      </c>
      <c r="U619" s="71">
        <v>38</v>
      </c>
      <c r="V619" s="71">
        <v>36</v>
      </c>
      <c r="W619" s="71">
        <v>5</v>
      </c>
      <c r="X619" s="71">
        <v>7</v>
      </c>
      <c r="Y619" s="71">
        <v>275</v>
      </c>
      <c r="Z619" s="71">
        <v>242</v>
      </c>
      <c r="AA619" s="71">
        <v>118</v>
      </c>
      <c r="AB619" s="71">
        <v>73</v>
      </c>
      <c r="AC619">
        <v>34</v>
      </c>
      <c r="AD619">
        <v>23</v>
      </c>
      <c r="AE619">
        <v>0</v>
      </c>
      <c r="AF619">
        <v>0</v>
      </c>
      <c r="AG619" s="71">
        <v>0</v>
      </c>
      <c r="AH619" s="71">
        <v>0</v>
      </c>
      <c r="AI619" s="71">
        <v>0</v>
      </c>
      <c r="AJ619" s="71">
        <v>0</v>
      </c>
      <c r="AK619" s="71">
        <v>0</v>
      </c>
      <c r="AL619" s="71">
        <v>0</v>
      </c>
      <c r="AM619" s="71">
        <v>0</v>
      </c>
      <c r="AN619" s="71">
        <v>0</v>
      </c>
      <c r="AO619" s="71">
        <v>0</v>
      </c>
      <c r="AP619" s="71">
        <v>0</v>
      </c>
      <c r="AQ619" s="71">
        <v>0</v>
      </c>
      <c r="AR619" s="71">
        <v>0</v>
      </c>
      <c r="AS619" s="71">
        <v>0</v>
      </c>
      <c r="AT619" s="71">
        <v>0</v>
      </c>
      <c r="AU619" s="71">
        <v>0</v>
      </c>
      <c r="AV619" s="71">
        <v>0</v>
      </c>
      <c r="AW619" s="71">
        <v>0</v>
      </c>
      <c r="AX619" s="71">
        <v>0</v>
      </c>
      <c r="AY619" s="71">
        <v>0</v>
      </c>
      <c r="AZ619" s="71">
        <v>0</v>
      </c>
      <c r="BA619" s="71">
        <v>0</v>
      </c>
      <c r="BB619" s="71">
        <v>0</v>
      </c>
      <c r="BC619" s="71">
        <v>0</v>
      </c>
    </row>
    <row r="620" spans="1:55" x14ac:dyDescent="0.25">
      <c r="A620" t="s">
        <v>39</v>
      </c>
      <c r="B620" s="71" t="s">
        <v>44</v>
      </c>
      <c r="C620" s="71" t="s">
        <v>206</v>
      </c>
      <c r="D620" s="71" t="s">
        <v>205</v>
      </c>
      <c r="E620" s="24">
        <v>45444</v>
      </c>
      <c r="F620" s="71" t="s">
        <v>524</v>
      </c>
      <c r="G620" s="71">
        <v>272</v>
      </c>
      <c r="H620" s="71">
        <v>81</v>
      </c>
      <c r="I620" s="71">
        <v>35</v>
      </c>
      <c r="J620" s="71">
        <v>239</v>
      </c>
      <c r="K620" s="71">
        <v>97</v>
      </c>
      <c r="L620" s="71">
        <v>19</v>
      </c>
      <c r="M620" s="71">
        <v>24</v>
      </c>
      <c r="N620">
        <v>4</v>
      </c>
      <c r="O620" s="71">
        <v>97</v>
      </c>
      <c r="P620" s="71">
        <v>64</v>
      </c>
      <c r="Q620" s="71">
        <v>50</v>
      </c>
      <c r="R620" s="71">
        <v>247</v>
      </c>
      <c r="S620" s="71">
        <v>39</v>
      </c>
      <c r="T620" s="71">
        <v>89</v>
      </c>
      <c r="U620" s="71">
        <v>71</v>
      </c>
      <c r="V620" s="71">
        <v>71</v>
      </c>
      <c r="W620" s="71">
        <v>16</v>
      </c>
      <c r="X620" s="71">
        <v>17</v>
      </c>
      <c r="Y620" s="71">
        <v>272</v>
      </c>
      <c r="Z620" s="71">
        <v>239</v>
      </c>
      <c r="AA620" s="71">
        <v>116</v>
      </c>
      <c r="AB620" s="71">
        <v>84</v>
      </c>
      <c r="AC620">
        <v>35</v>
      </c>
      <c r="AD620">
        <v>20</v>
      </c>
      <c r="AE620">
        <v>11</v>
      </c>
      <c r="AF620">
        <v>0</v>
      </c>
      <c r="AG620" s="71">
        <v>0</v>
      </c>
      <c r="AH620" s="71">
        <v>0</v>
      </c>
      <c r="AI620" s="71">
        <v>0</v>
      </c>
      <c r="AJ620" s="71">
        <v>0</v>
      </c>
      <c r="AK620" s="71">
        <v>0</v>
      </c>
      <c r="AL620" s="71">
        <v>0</v>
      </c>
      <c r="AM620" s="71">
        <v>0</v>
      </c>
      <c r="AN620" s="71">
        <v>0</v>
      </c>
      <c r="AO620" s="71">
        <v>0</v>
      </c>
      <c r="AP620" s="71">
        <v>0</v>
      </c>
      <c r="AQ620" s="71">
        <v>0</v>
      </c>
      <c r="AR620" s="71">
        <v>0</v>
      </c>
      <c r="AS620" s="71">
        <v>0</v>
      </c>
      <c r="AT620" s="71">
        <v>0</v>
      </c>
      <c r="AU620" s="71">
        <v>0</v>
      </c>
      <c r="AV620" s="71">
        <v>0</v>
      </c>
      <c r="AW620" s="71">
        <v>0</v>
      </c>
      <c r="AX620" s="71">
        <v>0</v>
      </c>
      <c r="AY620" s="71">
        <v>0</v>
      </c>
      <c r="AZ620" s="71">
        <v>0</v>
      </c>
      <c r="BA620" s="71">
        <v>0</v>
      </c>
      <c r="BB620" s="71">
        <v>0</v>
      </c>
      <c r="BC620" s="71">
        <v>0</v>
      </c>
    </row>
    <row r="621" spans="1:55" x14ac:dyDescent="0.25">
      <c r="A621" t="s">
        <v>39</v>
      </c>
      <c r="B621" s="71" t="s">
        <v>44</v>
      </c>
      <c r="C621" s="71" t="s">
        <v>206</v>
      </c>
      <c r="D621" s="71" t="s">
        <v>205</v>
      </c>
      <c r="E621" s="24">
        <v>45474</v>
      </c>
      <c r="F621" s="71" t="s">
        <v>524</v>
      </c>
      <c r="G621" s="71">
        <v>273</v>
      </c>
      <c r="H621" s="71">
        <v>103</v>
      </c>
      <c r="I621" s="71">
        <v>47</v>
      </c>
      <c r="J621" s="71">
        <v>240</v>
      </c>
      <c r="K621" s="71">
        <v>97</v>
      </c>
      <c r="L621" s="71">
        <v>31</v>
      </c>
      <c r="M621" s="71">
        <v>26</v>
      </c>
      <c r="N621">
        <v>5</v>
      </c>
      <c r="O621" s="71">
        <v>130</v>
      </c>
      <c r="P621" s="71">
        <v>100</v>
      </c>
      <c r="Q621" s="71">
        <v>72</v>
      </c>
      <c r="R621" s="71">
        <v>250</v>
      </c>
      <c r="S621" s="71">
        <v>61</v>
      </c>
      <c r="T621" s="71">
        <v>117</v>
      </c>
      <c r="U621" s="71">
        <v>101</v>
      </c>
      <c r="V621" s="71">
        <v>107</v>
      </c>
      <c r="W621" s="71">
        <v>35</v>
      </c>
      <c r="X621" s="71">
        <v>32</v>
      </c>
      <c r="Y621" s="71">
        <v>273</v>
      </c>
      <c r="Z621" s="71">
        <v>240</v>
      </c>
      <c r="AA621" s="71">
        <v>118</v>
      </c>
      <c r="AB621" s="71">
        <v>86</v>
      </c>
      <c r="AC621">
        <v>37</v>
      </c>
      <c r="AD621">
        <v>24</v>
      </c>
      <c r="AE621">
        <v>11</v>
      </c>
      <c r="AF621">
        <v>0</v>
      </c>
      <c r="AG621" s="71">
        <v>0</v>
      </c>
      <c r="AH621" s="71">
        <v>0</v>
      </c>
      <c r="AI621" s="71">
        <v>0</v>
      </c>
      <c r="AJ621" s="71">
        <v>0</v>
      </c>
      <c r="AK621" s="71">
        <v>0</v>
      </c>
      <c r="AL621" s="71">
        <v>0</v>
      </c>
      <c r="AM621" s="71">
        <v>0</v>
      </c>
      <c r="AN621" s="71">
        <v>0</v>
      </c>
      <c r="AO621" s="71">
        <v>0</v>
      </c>
      <c r="AP621" s="71">
        <v>0</v>
      </c>
      <c r="AQ621" s="71">
        <v>0</v>
      </c>
      <c r="AR621" s="71">
        <v>0</v>
      </c>
      <c r="AS621" s="71">
        <v>0</v>
      </c>
      <c r="AT621" s="71">
        <v>0</v>
      </c>
      <c r="AU621" s="71">
        <v>0</v>
      </c>
      <c r="AV621" s="71">
        <v>0</v>
      </c>
      <c r="AW621" s="71">
        <v>0</v>
      </c>
      <c r="AX621" s="71">
        <v>0</v>
      </c>
      <c r="AY621" s="71">
        <v>0</v>
      </c>
      <c r="AZ621" s="71">
        <v>0</v>
      </c>
      <c r="BA621" s="71">
        <v>0</v>
      </c>
      <c r="BB621" s="71">
        <v>0</v>
      </c>
      <c r="BC621" s="71">
        <v>0</v>
      </c>
    </row>
    <row r="622" spans="1:55" x14ac:dyDescent="0.25">
      <c r="A622" t="s">
        <v>39</v>
      </c>
      <c r="B622" s="71" t="s">
        <v>44</v>
      </c>
      <c r="C622" s="71" t="s">
        <v>206</v>
      </c>
      <c r="D622" s="71" t="s">
        <v>205</v>
      </c>
      <c r="E622" s="24">
        <v>45505</v>
      </c>
      <c r="F622" s="71" t="s">
        <v>524</v>
      </c>
      <c r="G622" s="71">
        <v>266</v>
      </c>
      <c r="H622" s="71">
        <v>117</v>
      </c>
      <c r="I622" s="71">
        <v>58</v>
      </c>
      <c r="J622" s="71">
        <v>234</v>
      </c>
      <c r="K622" s="71">
        <v>97</v>
      </c>
      <c r="L622" s="71">
        <v>37</v>
      </c>
      <c r="M622" s="71">
        <v>22</v>
      </c>
      <c r="N622">
        <v>9</v>
      </c>
      <c r="O622" s="71">
        <v>147</v>
      </c>
      <c r="P622" s="71">
        <v>110</v>
      </c>
      <c r="Q622" s="71">
        <v>87</v>
      </c>
      <c r="R622" s="71">
        <v>248</v>
      </c>
      <c r="S622" s="71">
        <v>75</v>
      </c>
      <c r="T622" s="71">
        <v>134</v>
      </c>
      <c r="U622" s="71">
        <v>112</v>
      </c>
      <c r="V622" s="71">
        <v>120</v>
      </c>
      <c r="W622" s="71">
        <v>43</v>
      </c>
      <c r="X622" s="71">
        <v>40</v>
      </c>
      <c r="Y622" s="71">
        <v>266</v>
      </c>
      <c r="Z622" s="71">
        <v>234</v>
      </c>
      <c r="AA622" s="71">
        <v>118</v>
      </c>
      <c r="AB622" s="71">
        <v>89</v>
      </c>
      <c r="AC622">
        <v>35</v>
      </c>
      <c r="AD622">
        <v>22</v>
      </c>
      <c r="AE622">
        <v>10</v>
      </c>
      <c r="AF622">
        <v>0</v>
      </c>
      <c r="AG622" s="71">
        <v>0</v>
      </c>
      <c r="AH622" s="71">
        <v>0</v>
      </c>
      <c r="AI622" s="71">
        <v>0</v>
      </c>
      <c r="AJ622" s="71">
        <v>0</v>
      </c>
      <c r="AK622" s="71">
        <v>0</v>
      </c>
      <c r="AL622" s="71">
        <v>0</v>
      </c>
      <c r="AM622" s="71">
        <v>0</v>
      </c>
      <c r="AN622" s="71">
        <v>0</v>
      </c>
      <c r="AO622" s="71">
        <v>0</v>
      </c>
      <c r="AP622" s="71">
        <v>0</v>
      </c>
      <c r="AQ622" s="71">
        <v>0</v>
      </c>
      <c r="AR622" s="71">
        <v>0</v>
      </c>
      <c r="AS622" s="71">
        <v>0</v>
      </c>
      <c r="AT622" s="71">
        <v>0</v>
      </c>
      <c r="AU622" s="71">
        <v>0</v>
      </c>
      <c r="AV622" s="71">
        <v>0</v>
      </c>
      <c r="AW622" s="71">
        <v>0</v>
      </c>
      <c r="AX622" s="71">
        <v>0</v>
      </c>
      <c r="AY622" s="71">
        <v>0</v>
      </c>
      <c r="AZ622" s="71">
        <v>0</v>
      </c>
      <c r="BA622" s="71">
        <v>0</v>
      </c>
      <c r="BB622" s="71">
        <v>0</v>
      </c>
      <c r="BC622" s="71">
        <v>0</v>
      </c>
    </row>
    <row r="623" spans="1:55" x14ac:dyDescent="0.25">
      <c r="A623" t="s">
        <v>39</v>
      </c>
      <c r="B623" s="71" t="s">
        <v>44</v>
      </c>
      <c r="C623" s="71" t="s">
        <v>206</v>
      </c>
      <c r="D623" s="71" t="s">
        <v>205</v>
      </c>
      <c r="E623" s="24">
        <v>45536</v>
      </c>
      <c r="F623" s="71" t="s">
        <v>524</v>
      </c>
      <c r="G623" s="71">
        <v>265</v>
      </c>
      <c r="H623" s="71">
        <v>141</v>
      </c>
      <c r="I623" s="71">
        <v>72</v>
      </c>
      <c r="J623" s="71">
        <v>231</v>
      </c>
      <c r="K623" s="71">
        <v>96</v>
      </c>
      <c r="L623" s="71">
        <v>59</v>
      </c>
      <c r="M623" s="71">
        <v>22</v>
      </c>
      <c r="N623">
        <v>13</v>
      </c>
      <c r="O623" s="71">
        <v>177</v>
      </c>
      <c r="P623" s="71">
        <v>167</v>
      </c>
      <c r="Q623" s="71">
        <v>114</v>
      </c>
      <c r="R623" s="71">
        <v>253</v>
      </c>
      <c r="S623" s="71">
        <v>137</v>
      </c>
      <c r="T623" s="71">
        <v>163</v>
      </c>
      <c r="U623" s="71">
        <v>147</v>
      </c>
      <c r="V623" s="71">
        <v>182</v>
      </c>
      <c r="W623" s="71">
        <v>68</v>
      </c>
      <c r="X623" s="71">
        <v>51</v>
      </c>
      <c r="Y623" s="71">
        <v>265</v>
      </c>
      <c r="Z623" s="71">
        <v>231</v>
      </c>
      <c r="AA623" s="71">
        <v>117</v>
      </c>
      <c r="AB623" s="71">
        <v>88</v>
      </c>
      <c r="AC623">
        <v>33</v>
      </c>
      <c r="AD623">
        <v>21</v>
      </c>
      <c r="AE623">
        <v>11</v>
      </c>
      <c r="AF623">
        <v>0</v>
      </c>
      <c r="AG623" s="71">
        <v>0</v>
      </c>
      <c r="AH623" s="71">
        <v>0</v>
      </c>
      <c r="AI623" s="71">
        <v>0</v>
      </c>
      <c r="AJ623" s="71">
        <v>0</v>
      </c>
      <c r="AK623" s="71">
        <v>0</v>
      </c>
      <c r="AL623" s="71">
        <v>0</v>
      </c>
      <c r="AM623" s="71">
        <v>0</v>
      </c>
      <c r="AN623" s="71">
        <v>0</v>
      </c>
      <c r="AO623" s="71">
        <v>0</v>
      </c>
      <c r="AP623" s="71">
        <v>0</v>
      </c>
      <c r="AQ623" s="71">
        <v>0</v>
      </c>
      <c r="AR623" s="71">
        <v>0</v>
      </c>
      <c r="AS623" s="71">
        <v>0</v>
      </c>
      <c r="AT623" s="71">
        <v>0</v>
      </c>
      <c r="AU623" s="71">
        <v>0</v>
      </c>
      <c r="AV623" s="71">
        <v>0</v>
      </c>
      <c r="AW623" s="71">
        <v>0</v>
      </c>
      <c r="AX623" s="71">
        <v>0</v>
      </c>
      <c r="AY623" s="71">
        <v>0</v>
      </c>
      <c r="AZ623" s="71">
        <v>0</v>
      </c>
      <c r="BA623" s="71">
        <v>0</v>
      </c>
      <c r="BB623" s="71">
        <v>0</v>
      </c>
      <c r="BC623" s="71">
        <v>0</v>
      </c>
    </row>
    <row r="624" spans="1:55" x14ac:dyDescent="0.25">
      <c r="A624" t="s">
        <v>39</v>
      </c>
      <c r="B624" s="71" t="s">
        <v>44</v>
      </c>
      <c r="C624" s="71" t="s">
        <v>206</v>
      </c>
      <c r="D624" s="71" t="s">
        <v>205</v>
      </c>
      <c r="E624" s="24">
        <v>45566</v>
      </c>
      <c r="F624" s="71" t="s">
        <v>524</v>
      </c>
      <c r="G624" s="71">
        <v>259</v>
      </c>
      <c r="H624" s="71">
        <v>171</v>
      </c>
      <c r="I624" s="71">
        <v>91</v>
      </c>
      <c r="J624" s="71">
        <v>225</v>
      </c>
      <c r="K624" s="71">
        <v>90</v>
      </c>
      <c r="L624" s="71">
        <v>67</v>
      </c>
      <c r="M624" s="71">
        <v>24</v>
      </c>
      <c r="N624">
        <v>14</v>
      </c>
      <c r="O624" s="71">
        <v>205</v>
      </c>
      <c r="P624" s="71">
        <v>183</v>
      </c>
      <c r="Q624" s="71">
        <v>144</v>
      </c>
      <c r="R624" s="71">
        <v>250</v>
      </c>
      <c r="S624" s="71">
        <v>156</v>
      </c>
      <c r="T624" s="71">
        <v>196</v>
      </c>
      <c r="U624" s="71">
        <v>178</v>
      </c>
      <c r="V624" s="71">
        <v>198</v>
      </c>
      <c r="W624" s="71">
        <v>101</v>
      </c>
      <c r="X624" s="71">
        <v>61</v>
      </c>
      <c r="Y624" s="71">
        <v>259</v>
      </c>
      <c r="Z624" s="71">
        <v>225</v>
      </c>
      <c r="AA624" s="71">
        <v>112</v>
      </c>
      <c r="AB624" s="71">
        <v>85</v>
      </c>
      <c r="AC624">
        <v>33</v>
      </c>
      <c r="AD624">
        <v>20</v>
      </c>
      <c r="AE624">
        <v>12</v>
      </c>
      <c r="AF624">
        <v>0</v>
      </c>
      <c r="AG624" s="71">
        <v>0</v>
      </c>
      <c r="AH624" s="71">
        <v>0</v>
      </c>
      <c r="AI624" s="71">
        <v>0</v>
      </c>
      <c r="AJ624" s="71">
        <v>0</v>
      </c>
      <c r="AK624" s="71">
        <v>0</v>
      </c>
      <c r="AL624" s="71">
        <v>0</v>
      </c>
      <c r="AM624" s="71">
        <v>0</v>
      </c>
      <c r="AN624" s="71">
        <v>0</v>
      </c>
      <c r="AO624" s="71">
        <v>0</v>
      </c>
      <c r="AP624" s="71">
        <v>0</v>
      </c>
      <c r="AQ624" s="71">
        <v>0</v>
      </c>
      <c r="AR624" s="71">
        <v>0</v>
      </c>
      <c r="AS624" s="71">
        <v>0</v>
      </c>
      <c r="AT624" s="71">
        <v>0</v>
      </c>
      <c r="AU624" s="71">
        <v>0</v>
      </c>
      <c r="AV624" s="71">
        <v>0</v>
      </c>
      <c r="AW624" s="71">
        <v>0</v>
      </c>
      <c r="AX624" s="71">
        <v>0</v>
      </c>
      <c r="AY624" s="71">
        <v>0</v>
      </c>
      <c r="AZ624" s="71">
        <v>0</v>
      </c>
      <c r="BA624" s="71">
        <v>0</v>
      </c>
      <c r="BB624" s="71">
        <v>0</v>
      </c>
      <c r="BC624" s="71">
        <v>0</v>
      </c>
    </row>
    <row r="625" spans="1:55" x14ac:dyDescent="0.25">
      <c r="A625" t="s">
        <v>39</v>
      </c>
      <c r="B625" s="71" t="s">
        <v>44</v>
      </c>
      <c r="C625" s="71" t="s">
        <v>256</v>
      </c>
      <c r="D625" s="71" t="s">
        <v>255</v>
      </c>
      <c r="E625" s="24">
        <v>45413</v>
      </c>
      <c r="F625" s="71" t="s">
        <v>525</v>
      </c>
      <c r="G625" s="71">
        <v>948</v>
      </c>
      <c r="H625" s="71">
        <v>64</v>
      </c>
      <c r="I625" s="71">
        <v>30</v>
      </c>
      <c r="J625" s="71">
        <v>756</v>
      </c>
      <c r="K625" s="71">
        <v>363</v>
      </c>
      <c r="L625" s="71">
        <v>13</v>
      </c>
      <c r="M625" s="71">
        <v>77</v>
      </c>
      <c r="N625">
        <v>2</v>
      </c>
      <c r="O625" s="71">
        <v>92</v>
      </c>
      <c r="P625" s="71">
        <v>47</v>
      </c>
      <c r="Q625" s="71">
        <v>23</v>
      </c>
      <c r="R625" s="71">
        <v>902</v>
      </c>
      <c r="S625" s="71">
        <v>51</v>
      </c>
      <c r="T625" s="71">
        <v>90</v>
      </c>
      <c r="U625" s="71">
        <v>80</v>
      </c>
      <c r="V625" s="71">
        <v>62</v>
      </c>
      <c r="W625" s="71">
        <v>6</v>
      </c>
      <c r="X625" s="71">
        <v>48</v>
      </c>
      <c r="Y625" s="71">
        <v>948</v>
      </c>
      <c r="Z625" s="71">
        <v>756</v>
      </c>
      <c r="AA625" s="71">
        <v>445</v>
      </c>
      <c r="AB625" s="71">
        <v>178</v>
      </c>
      <c r="AC625">
        <v>90</v>
      </c>
      <c r="AD625">
        <v>41</v>
      </c>
      <c r="AE625">
        <v>27</v>
      </c>
      <c r="AF625">
        <v>0</v>
      </c>
      <c r="AG625" s="71">
        <v>0</v>
      </c>
      <c r="AH625" s="71">
        <v>0</v>
      </c>
      <c r="AI625" s="71">
        <v>0</v>
      </c>
      <c r="AJ625" s="71">
        <v>0</v>
      </c>
      <c r="AK625" s="71">
        <v>0</v>
      </c>
      <c r="AL625" s="71">
        <v>0</v>
      </c>
      <c r="AM625" s="71">
        <v>0</v>
      </c>
      <c r="AN625" s="71">
        <v>0</v>
      </c>
      <c r="AO625" s="71">
        <v>0</v>
      </c>
      <c r="AP625" s="71">
        <v>0</v>
      </c>
      <c r="AQ625" s="71">
        <v>0</v>
      </c>
      <c r="AR625" s="71">
        <v>0</v>
      </c>
      <c r="AS625" s="71">
        <v>0</v>
      </c>
      <c r="AT625" s="71">
        <v>0</v>
      </c>
      <c r="AU625" s="71">
        <v>0</v>
      </c>
      <c r="AV625" s="71">
        <v>0</v>
      </c>
      <c r="AW625" s="71">
        <v>0</v>
      </c>
      <c r="AX625" s="71">
        <v>0</v>
      </c>
      <c r="AY625" s="71">
        <v>0</v>
      </c>
      <c r="AZ625" s="71">
        <v>0</v>
      </c>
      <c r="BA625" s="71">
        <v>0</v>
      </c>
      <c r="BB625" s="71">
        <v>0</v>
      </c>
      <c r="BC625" s="71">
        <v>0</v>
      </c>
    </row>
    <row r="626" spans="1:55" x14ac:dyDescent="0.25">
      <c r="A626" t="s">
        <v>39</v>
      </c>
      <c r="B626" s="71" t="s">
        <v>44</v>
      </c>
      <c r="C626" s="71" t="s">
        <v>256</v>
      </c>
      <c r="D626" s="71" t="s">
        <v>255</v>
      </c>
      <c r="E626" s="24">
        <v>45444</v>
      </c>
      <c r="F626" s="71" t="s">
        <v>525</v>
      </c>
      <c r="G626" s="71">
        <v>962</v>
      </c>
      <c r="H626" s="71">
        <v>177</v>
      </c>
      <c r="I626" s="71">
        <v>91</v>
      </c>
      <c r="J626" s="71">
        <v>767</v>
      </c>
      <c r="K626" s="71">
        <v>367</v>
      </c>
      <c r="L626" s="71">
        <v>53</v>
      </c>
      <c r="M626" s="71">
        <v>79</v>
      </c>
      <c r="N626">
        <v>9</v>
      </c>
      <c r="O626" s="71">
        <v>240</v>
      </c>
      <c r="P626" s="71">
        <v>207</v>
      </c>
      <c r="Q626" s="71">
        <v>111</v>
      </c>
      <c r="R626" s="71">
        <v>923</v>
      </c>
      <c r="S626" s="71">
        <v>173</v>
      </c>
      <c r="T626" s="71">
        <v>235</v>
      </c>
      <c r="U626" s="71">
        <v>211</v>
      </c>
      <c r="V626" s="71">
        <v>223</v>
      </c>
      <c r="W626" s="71">
        <v>51</v>
      </c>
      <c r="X626" s="71">
        <v>76</v>
      </c>
      <c r="Y626" s="71">
        <v>962</v>
      </c>
      <c r="Z626" s="71">
        <v>767</v>
      </c>
      <c r="AA626" s="71">
        <v>455</v>
      </c>
      <c r="AB626" s="71">
        <v>317</v>
      </c>
      <c r="AC626">
        <v>92</v>
      </c>
      <c r="AD626">
        <v>61</v>
      </c>
      <c r="AE626">
        <v>27</v>
      </c>
      <c r="AF626">
        <v>0</v>
      </c>
      <c r="AG626" s="71">
        <v>0</v>
      </c>
      <c r="AH626" s="71">
        <v>0</v>
      </c>
      <c r="AI626" s="71">
        <v>0</v>
      </c>
      <c r="AJ626" s="71">
        <v>0</v>
      </c>
      <c r="AK626" s="71">
        <v>0</v>
      </c>
      <c r="AL626" s="71">
        <v>0</v>
      </c>
      <c r="AM626" s="71">
        <v>0</v>
      </c>
      <c r="AN626" s="71">
        <v>0</v>
      </c>
      <c r="AO626" s="71">
        <v>0</v>
      </c>
      <c r="AP626" s="71">
        <v>0</v>
      </c>
      <c r="AQ626" s="71">
        <v>0</v>
      </c>
      <c r="AR626" s="71">
        <v>0</v>
      </c>
      <c r="AS626" s="71">
        <v>0</v>
      </c>
      <c r="AT626" s="71">
        <v>0</v>
      </c>
      <c r="AU626" s="71">
        <v>0</v>
      </c>
      <c r="AV626" s="71">
        <v>0</v>
      </c>
      <c r="AW626" s="71">
        <v>0</v>
      </c>
      <c r="AX626" s="71">
        <v>0</v>
      </c>
      <c r="AY626" s="71">
        <v>0</v>
      </c>
      <c r="AZ626" s="71">
        <v>0</v>
      </c>
      <c r="BA626" s="71">
        <v>0</v>
      </c>
      <c r="BB626" s="71">
        <v>0</v>
      </c>
      <c r="BC626" s="71">
        <v>0</v>
      </c>
    </row>
    <row r="627" spans="1:55" x14ac:dyDescent="0.25">
      <c r="A627" t="s">
        <v>39</v>
      </c>
      <c r="B627" s="71" t="s">
        <v>44</v>
      </c>
      <c r="C627" s="71" t="s">
        <v>256</v>
      </c>
      <c r="D627" s="71" t="s">
        <v>255</v>
      </c>
      <c r="E627" s="24">
        <v>45474</v>
      </c>
      <c r="F627" s="71" t="s">
        <v>525</v>
      </c>
      <c r="G627" s="71">
        <v>965</v>
      </c>
      <c r="H627" s="71">
        <v>299</v>
      </c>
      <c r="I627" s="71">
        <v>146</v>
      </c>
      <c r="J627" s="71">
        <v>771</v>
      </c>
      <c r="K627" s="71">
        <v>368</v>
      </c>
      <c r="L627" s="71">
        <v>89</v>
      </c>
      <c r="M627" s="71">
        <v>80</v>
      </c>
      <c r="N627">
        <v>17</v>
      </c>
      <c r="O627" s="71">
        <v>388</v>
      </c>
      <c r="P627" s="71">
        <v>315</v>
      </c>
      <c r="Q627" s="71">
        <v>225</v>
      </c>
      <c r="R627" s="71">
        <v>933</v>
      </c>
      <c r="S627" s="71">
        <v>266</v>
      </c>
      <c r="T627" s="71">
        <v>390</v>
      </c>
      <c r="U627" s="71">
        <v>350</v>
      </c>
      <c r="V627" s="71">
        <v>341</v>
      </c>
      <c r="W627" s="71">
        <v>116</v>
      </c>
      <c r="X627" s="71">
        <v>128</v>
      </c>
      <c r="Y627" s="71">
        <v>965</v>
      </c>
      <c r="Z627" s="71">
        <v>771</v>
      </c>
      <c r="AA627" s="71">
        <v>464</v>
      </c>
      <c r="AB627" s="71">
        <v>357</v>
      </c>
      <c r="AC627">
        <v>91</v>
      </c>
      <c r="AD627">
        <v>62</v>
      </c>
      <c r="AE627">
        <v>26</v>
      </c>
      <c r="AF627">
        <v>0</v>
      </c>
      <c r="AG627" s="71">
        <v>0</v>
      </c>
      <c r="AH627" s="71">
        <v>0</v>
      </c>
      <c r="AI627" s="71">
        <v>0</v>
      </c>
      <c r="AJ627" s="71">
        <v>0</v>
      </c>
      <c r="AK627" s="71">
        <v>0</v>
      </c>
      <c r="AL627" s="71">
        <v>0</v>
      </c>
      <c r="AM627" s="71">
        <v>0</v>
      </c>
      <c r="AN627" s="71">
        <v>0</v>
      </c>
      <c r="AO627" s="71">
        <v>0</v>
      </c>
      <c r="AP627" s="71">
        <v>0</v>
      </c>
      <c r="AQ627" s="71">
        <v>0</v>
      </c>
      <c r="AR627" s="71">
        <v>0</v>
      </c>
      <c r="AS627" s="71">
        <v>0</v>
      </c>
      <c r="AT627" s="71">
        <v>0</v>
      </c>
      <c r="AU627" s="71">
        <v>0</v>
      </c>
      <c r="AV627" s="71">
        <v>0</v>
      </c>
      <c r="AW627" s="71">
        <v>0</v>
      </c>
      <c r="AX627" s="71">
        <v>0</v>
      </c>
      <c r="AY627" s="71">
        <v>0</v>
      </c>
      <c r="AZ627" s="71">
        <v>0</v>
      </c>
      <c r="BA627" s="71">
        <v>0</v>
      </c>
      <c r="BB627" s="71">
        <v>0</v>
      </c>
      <c r="BC627" s="71">
        <v>0</v>
      </c>
    </row>
    <row r="628" spans="1:55" x14ac:dyDescent="0.25">
      <c r="A628" t="s">
        <v>39</v>
      </c>
      <c r="B628" s="71" t="s">
        <v>44</v>
      </c>
      <c r="C628" s="71" t="s">
        <v>256</v>
      </c>
      <c r="D628" s="71" t="s">
        <v>255</v>
      </c>
      <c r="E628" s="24">
        <v>45505</v>
      </c>
      <c r="F628" s="71" t="s">
        <v>525</v>
      </c>
      <c r="G628" s="71">
        <v>971</v>
      </c>
      <c r="H628" s="71">
        <v>439</v>
      </c>
      <c r="I628" s="71">
        <v>235</v>
      </c>
      <c r="J628" s="71">
        <v>776</v>
      </c>
      <c r="K628" s="71">
        <v>367</v>
      </c>
      <c r="L628" s="71">
        <v>149</v>
      </c>
      <c r="M628" s="71">
        <v>81</v>
      </c>
      <c r="N628">
        <v>19</v>
      </c>
      <c r="O628" s="71">
        <v>560</v>
      </c>
      <c r="P628" s="71">
        <v>493</v>
      </c>
      <c r="Q628" s="71">
        <v>356</v>
      </c>
      <c r="R628" s="71">
        <v>947</v>
      </c>
      <c r="S628" s="71">
        <v>406</v>
      </c>
      <c r="T628" s="71">
        <v>568</v>
      </c>
      <c r="U628" s="71">
        <v>524</v>
      </c>
      <c r="V628" s="71">
        <v>514</v>
      </c>
      <c r="W628" s="71">
        <v>230</v>
      </c>
      <c r="X628" s="71">
        <v>185</v>
      </c>
      <c r="Y628" s="71">
        <v>971</v>
      </c>
      <c r="Z628" s="71">
        <v>776</v>
      </c>
      <c r="AA628" s="71">
        <v>473</v>
      </c>
      <c r="AB628" s="71">
        <v>421</v>
      </c>
      <c r="AC628">
        <v>91</v>
      </c>
      <c r="AD628">
        <v>64</v>
      </c>
      <c r="AE628">
        <v>25</v>
      </c>
      <c r="AF628">
        <v>0</v>
      </c>
      <c r="AG628" s="71">
        <v>0</v>
      </c>
      <c r="AH628" s="71">
        <v>0</v>
      </c>
      <c r="AI628" s="71">
        <v>0</v>
      </c>
      <c r="AJ628" s="71">
        <v>0</v>
      </c>
      <c r="AK628" s="71">
        <v>0</v>
      </c>
      <c r="AL628" s="71">
        <v>0</v>
      </c>
      <c r="AM628" s="71">
        <v>0</v>
      </c>
      <c r="AN628" s="71">
        <v>0</v>
      </c>
      <c r="AO628" s="71">
        <v>0</v>
      </c>
      <c r="AP628" s="71">
        <v>0</v>
      </c>
      <c r="AQ628" s="71">
        <v>0</v>
      </c>
      <c r="AR628" s="71">
        <v>0</v>
      </c>
      <c r="AS628" s="71">
        <v>0</v>
      </c>
      <c r="AT628" s="71">
        <v>0</v>
      </c>
      <c r="AU628" s="71">
        <v>0</v>
      </c>
      <c r="AV628" s="71">
        <v>0</v>
      </c>
      <c r="AW628" s="71">
        <v>0</v>
      </c>
      <c r="AX628" s="71">
        <v>0</v>
      </c>
      <c r="AY628" s="71">
        <v>0</v>
      </c>
      <c r="AZ628" s="71">
        <v>0</v>
      </c>
      <c r="BA628" s="71">
        <v>0</v>
      </c>
      <c r="BB628" s="71">
        <v>0</v>
      </c>
      <c r="BC628" s="71">
        <v>0</v>
      </c>
    </row>
    <row r="629" spans="1:55" x14ac:dyDescent="0.25">
      <c r="A629" t="s">
        <v>39</v>
      </c>
      <c r="B629" s="71" t="s">
        <v>44</v>
      </c>
      <c r="C629" s="71" t="s">
        <v>256</v>
      </c>
      <c r="D629" s="71" t="s">
        <v>255</v>
      </c>
      <c r="E629" s="24">
        <v>45536</v>
      </c>
      <c r="F629" s="71" t="s">
        <v>525</v>
      </c>
      <c r="G629" s="71">
        <v>968</v>
      </c>
      <c r="H629" s="71">
        <v>512</v>
      </c>
      <c r="I629" s="71">
        <v>284</v>
      </c>
      <c r="J629" s="71">
        <v>775</v>
      </c>
      <c r="K629" s="71">
        <v>369</v>
      </c>
      <c r="L629" s="71">
        <v>184</v>
      </c>
      <c r="M629" s="71">
        <v>81</v>
      </c>
      <c r="N629">
        <v>24</v>
      </c>
      <c r="O629" s="71">
        <v>652</v>
      </c>
      <c r="P629" s="71">
        <v>582</v>
      </c>
      <c r="Q629" s="71">
        <v>433</v>
      </c>
      <c r="R629" s="71">
        <v>948</v>
      </c>
      <c r="S629" s="71">
        <v>494</v>
      </c>
      <c r="T629" s="71">
        <v>656</v>
      </c>
      <c r="U629" s="71">
        <v>612</v>
      </c>
      <c r="V629" s="71">
        <v>596</v>
      </c>
      <c r="W629" s="71">
        <v>305</v>
      </c>
      <c r="X629" s="71">
        <v>232</v>
      </c>
      <c r="Y629" s="71">
        <v>968</v>
      </c>
      <c r="Z629" s="71">
        <v>775</v>
      </c>
      <c r="AA629" s="71">
        <v>478</v>
      </c>
      <c r="AB629" s="71">
        <v>447</v>
      </c>
      <c r="AC629">
        <v>90</v>
      </c>
      <c r="AD629">
        <v>65</v>
      </c>
      <c r="AE629">
        <v>22</v>
      </c>
      <c r="AF629">
        <v>0</v>
      </c>
      <c r="AG629" s="71">
        <v>0</v>
      </c>
      <c r="AH629" s="71">
        <v>0</v>
      </c>
      <c r="AI629" s="71">
        <v>0</v>
      </c>
      <c r="AJ629" s="71">
        <v>0</v>
      </c>
      <c r="AK629" s="71">
        <v>0</v>
      </c>
      <c r="AL629" s="71">
        <v>0</v>
      </c>
      <c r="AM629" s="71">
        <v>0</v>
      </c>
      <c r="AN629" s="71">
        <v>0</v>
      </c>
      <c r="AO629" s="71">
        <v>0</v>
      </c>
      <c r="AP629" s="71">
        <v>0</v>
      </c>
      <c r="AQ629" s="71">
        <v>0</v>
      </c>
      <c r="AR629" s="71">
        <v>0</v>
      </c>
      <c r="AS629" s="71">
        <v>0</v>
      </c>
      <c r="AT629" s="71">
        <v>0</v>
      </c>
      <c r="AU629" s="71">
        <v>0</v>
      </c>
      <c r="AV629" s="71">
        <v>0</v>
      </c>
      <c r="AW629" s="71">
        <v>0</v>
      </c>
      <c r="AX629" s="71">
        <v>0</v>
      </c>
      <c r="AY629" s="71">
        <v>0</v>
      </c>
      <c r="AZ629" s="71">
        <v>0</v>
      </c>
      <c r="BA629" s="71">
        <v>0</v>
      </c>
      <c r="BB629" s="71">
        <v>0</v>
      </c>
      <c r="BC629" s="71">
        <v>0</v>
      </c>
    </row>
    <row r="630" spans="1:55" x14ac:dyDescent="0.25">
      <c r="A630" t="s">
        <v>39</v>
      </c>
      <c r="B630" s="71" t="s">
        <v>44</v>
      </c>
      <c r="C630" s="71" t="s">
        <v>256</v>
      </c>
      <c r="D630" s="71" t="s">
        <v>255</v>
      </c>
      <c r="E630" s="24">
        <v>45566</v>
      </c>
      <c r="F630" s="71" t="s">
        <v>525</v>
      </c>
      <c r="G630" s="71">
        <v>971</v>
      </c>
      <c r="H630" s="71">
        <v>563</v>
      </c>
      <c r="I630" s="71">
        <v>317</v>
      </c>
      <c r="J630" s="71">
        <v>776</v>
      </c>
      <c r="K630" s="71">
        <v>367</v>
      </c>
      <c r="L630" s="71">
        <v>209</v>
      </c>
      <c r="M630" s="71">
        <v>81</v>
      </c>
      <c r="N630">
        <v>28</v>
      </c>
      <c r="O630" s="71">
        <v>719</v>
      </c>
      <c r="P630" s="71">
        <v>666</v>
      </c>
      <c r="Q630" s="71">
        <v>480</v>
      </c>
      <c r="R630" s="71">
        <v>954</v>
      </c>
      <c r="S630" s="71">
        <v>575</v>
      </c>
      <c r="T630" s="71">
        <v>720</v>
      </c>
      <c r="U630" s="71">
        <v>680</v>
      </c>
      <c r="V630" s="71">
        <v>681</v>
      </c>
      <c r="W630" s="71">
        <v>360</v>
      </c>
      <c r="X630" s="71">
        <v>293</v>
      </c>
      <c r="Y630" s="71">
        <v>971</v>
      </c>
      <c r="Z630" s="71">
        <v>776</v>
      </c>
      <c r="AA630" s="71">
        <v>480</v>
      </c>
      <c r="AB630" s="71">
        <v>461</v>
      </c>
      <c r="AC630">
        <v>93</v>
      </c>
      <c r="AD630">
        <v>71</v>
      </c>
      <c r="AE630">
        <v>21</v>
      </c>
      <c r="AF630">
        <v>9</v>
      </c>
      <c r="AG630" s="71">
        <v>0</v>
      </c>
      <c r="AH630" s="71">
        <v>0</v>
      </c>
      <c r="AI630" s="71">
        <v>0</v>
      </c>
      <c r="AJ630" s="71">
        <v>0</v>
      </c>
      <c r="AK630" s="71">
        <v>0</v>
      </c>
      <c r="AL630" s="71">
        <v>0</v>
      </c>
      <c r="AM630" s="71">
        <v>0</v>
      </c>
      <c r="AN630" s="71">
        <v>0</v>
      </c>
      <c r="AO630" s="71">
        <v>0</v>
      </c>
      <c r="AP630" s="71">
        <v>0</v>
      </c>
      <c r="AQ630" s="71">
        <v>0</v>
      </c>
      <c r="AR630" s="71">
        <v>0</v>
      </c>
      <c r="AS630" s="71">
        <v>0</v>
      </c>
      <c r="AT630" s="71">
        <v>0</v>
      </c>
      <c r="AU630" s="71">
        <v>9</v>
      </c>
      <c r="AV630" s="71">
        <v>7</v>
      </c>
      <c r="AW630" s="71">
        <v>8</v>
      </c>
      <c r="AX630" s="71">
        <v>8</v>
      </c>
      <c r="AY630" s="71">
        <v>7</v>
      </c>
      <c r="AZ630" s="71">
        <v>8</v>
      </c>
      <c r="BA630" s="71">
        <v>4</v>
      </c>
      <c r="BB630" s="71">
        <v>8</v>
      </c>
      <c r="BC630" s="71">
        <v>8</v>
      </c>
    </row>
    <row r="631" spans="1:55" x14ac:dyDescent="0.25">
      <c r="A631" t="s">
        <v>39</v>
      </c>
      <c r="B631" s="71" t="s">
        <v>44</v>
      </c>
      <c r="C631" s="71" t="s">
        <v>228</v>
      </c>
      <c r="D631" s="71" t="s">
        <v>227</v>
      </c>
      <c r="E631" s="24">
        <v>45413</v>
      </c>
      <c r="F631" s="71" t="s">
        <v>526</v>
      </c>
      <c r="G631" s="71">
        <v>232</v>
      </c>
      <c r="H631" s="71">
        <v>13</v>
      </c>
      <c r="I631" s="71">
        <v>8</v>
      </c>
      <c r="J631" s="71">
        <v>194</v>
      </c>
      <c r="K631" s="71">
        <v>100</v>
      </c>
      <c r="L631" s="71">
        <v>5</v>
      </c>
      <c r="M631" s="71">
        <v>22</v>
      </c>
      <c r="N631">
        <v>1</v>
      </c>
      <c r="O631" s="71">
        <v>18</v>
      </c>
      <c r="P631" s="71">
        <v>10</v>
      </c>
      <c r="Q631" s="71">
        <v>8</v>
      </c>
      <c r="R631" s="71">
        <v>216</v>
      </c>
      <c r="S631" s="71">
        <v>14</v>
      </c>
      <c r="T631" s="71">
        <v>18</v>
      </c>
      <c r="U631" s="71">
        <v>13</v>
      </c>
      <c r="V631" s="71">
        <v>20</v>
      </c>
      <c r="W631" s="71">
        <v>3</v>
      </c>
      <c r="X631" s="71">
        <v>11</v>
      </c>
      <c r="Y631" s="71">
        <v>232</v>
      </c>
      <c r="Z631" s="71">
        <v>194</v>
      </c>
      <c r="AA631" s="71">
        <v>123</v>
      </c>
      <c r="AB631" s="71">
        <v>30</v>
      </c>
      <c r="AC631">
        <v>34</v>
      </c>
      <c r="AD631">
        <v>15</v>
      </c>
      <c r="AE631">
        <v>7</v>
      </c>
      <c r="AF631">
        <v>0</v>
      </c>
      <c r="AG631" s="71">
        <v>0</v>
      </c>
      <c r="AH631" s="71">
        <v>0</v>
      </c>
      <c r="AI631" s="71">
        <v>0</v>
      </c>
      <c r="AJ631" s="71">
        <v>0</v>
      </c>
      <c r="AK631" s="71">
        <v>0</v>
      </c>
      <c r="AL631" s="71">
        <v>0</v>
      </c>
      <c r="AM631" s="71">
        <v>0</v>
      </c>
      <c r="AN631" s="71">
        <v>0</v>
      </c>
      <c r="AO631" s="71">
        <v>0</v>
      </c>
      <c r="AP631" s="71">
        <v>0</v>
      </c>
      <c r="AQ631" s="71">
        <v>0</v>
      </c>
      <c r="AR631" s="71">
        <v>0</v>
      </c>
      <c r="AS631" s="71">
        <v>0</v>
      </c>
      <c r="AT631" s="71">
        <v>0</v>
      </c>
      <c r="AU631" s="71">
        <v>0</v>
      </c>
      <c r="AV631" s="71">
        <v>0</v>
      </c>
      <c r="AW631" s="71">
        <v>0</v>
      </c>
      <c r="AX631" s="71">
        <v>0</v>
      </c>
      <c r="AY631" s="71">
        <v>0</v>
      </c>
      <c r="AZ631" s="71">
        <v>0</v>
      </c>
      <c r="BA631" s="71">
        <v>0</v>
      </c>
      <c r="BB631" s="71">
        <v>0</v>
      </c>
      <c r="BC631" s="71">
        <v>0</v>
      </c>
    </row>
    <row r="632" spans="1:55" x14ac:dyDescent="0.25">
      <c r="A632" t="s">
        <v>39</v>
      </c>
      <c r="B632" s="71" t="s">
        <v>44</v>
      </c>
      <c r="C632" s="71" t="s">
        <v>228</v>
      </c>
      <c r="D632" s="71" t="s">
        <v>227</v>
      </c>
      <c r="E632" s="24">
        <v>45444</v>
      </c>
      <c r="F632" s="71" t="s">
        <v>526</v>
      </c>
      <c r="G632" s="71">
        <v>235</v>
      </c>
      <c r="H632" s="71">
        <v>26</v>
      </c>
      <c r="I632" s="71">
        <v>17</v>
      </c>
      <c r="J632" s="71">
        <v>196</v>
      </c>
      <c r="K632" s="71">
        <v>101</v>
      </c>
      <c r="L632" s="71">
        <v>8</v>
      </c>
      <c r="M632" s="71">
        <v>24</v>
      </c>
      <c r="N632">
        <v>4</v>
      </c>
      <c r="O632" s="71">
        <v>34</v>
      </c>
      <c r="P632" s="71">
        <v>14</v>
      </c>
      <c r="Q632" s="71">
        <v>11</v>
      </c>
      <c r="R632" s="71">
        <v>224</v>
      </c>
      <c r="S632" s="71">
        <v>15</v>
      </c>
      <c r="T632" s="71">
        <v>36</v>
      </c>
      <c r="U632" s="71">
        <v>23</v>
      </c>
      <c r="V632" s="71">
        <v>37</v>
      </c>
      <c r="W632" s="71">
        <v>4</v>
      </c>
      <c r="X632" s="71">
        <v>21</v>
      </c>
      <c r="Y632" s="71">
        <v>235</v>
      </c>
      <c r="Z632" s="71">
        <v>196</v>
      </c>
      <c r="AA632" s="71">
        <v>124</v>
      </c>
      <c r="AB632" s="71">
        <v>67</v>
      </c>
      <c r="AC632">
        <v>34</v>
      </c>
      <c r="AD632">
        <v>17</v>
      </c>
      <c r="AE632">
        <v>7</v>
      </c>
      <c r="AF632">
        <v>0</v>
      </c>
      <c r="AG632" s="71">
        <v>0</v>
      </c>
      <c r="AH632" s="71">
        <v>0</v>
      </c>
      <c r="AI632" s="71">
        <v>0</v>
      </c>
      <c r="AJ632" s="71">
        <v>0</v>
      </c>
      <c r="AK632" s="71">
        <v>0</v>
      </c>
      <c r="AL632" s="71">
        <v>0</v>
      </c>
      <c r="AM632" s="71">
        <v>0</v>
      </c>
      <c r="AN632" s="71">
        <v>0</v>
      </c>
      <c r="AO632" s="71">
        <v>0</v>
      </c>
      <c r="AP632" s="71">
        <v>0</v>
      </c>
      <c r="AQ632" s="71">
        <v>0</v>
      </c>
      <c r="AR632" s="71">
        <v>0</v>
      </c>
      <c r="AS632" s="71">
        <v>0</v>
      </c>
      <c r="AT632" s="71">
        <v>0</v>
      </c>
      <c r="AU632" s="71">
        <v>0</v>
      </c>
      <c r="AV632" s="71">
        <v>0</v>
      </c>
      <c r="AW632" s="71">
        <v>0</v>
      </c>
      <c r="AX632" s="71">
        <v>0</v>
      </c>
      <c r="AY632" s="71">
        <v>0</v>
      </c>
      <c r="AZ632" s="71">
        <v>0</v>
      </c>
      <c r="BA632" s="71">
        <v>0</v>
      </c>
      <c r="BB632" s="71">
        <v>0</v>
      </c>
      <c r="BC632" s="71">
        <v>0</v>
      </c>
    </row>
    <row r="633" spans="1:55" x14ac:dyDescent="0.25">
      <c r="A633" t="s">
        <v>39</v>
      </c>
      <c r="B633" s="71" t="s">
        <v>44</v>
      </c>
      <c r="C633" s="71" t="s">
        <v>228</v>
      </c>
      <c r="D633" s="71" t="s">
        <v>227</v>
      </c>
      <c r="E633" s="24">
        <v>45474</v>
      </c>
      <c r="F633" s="71" t="s">
        <v>526</v>
      </c>
      <c r="G633" s="71">
        <v>231</v>
      </c>
      <c r="H633" s="71">
        <v>38</v>
      </c>
      <c r="I633" s="71">
        <v>23</v>
      </c>
      <c r="J633" s="71">
        <v>193</v>
      </c>
      <c r="K633" s="71">
        <v>100</v>
      </c>
      <c r="L633" s="71">
        <v>14</v>
      </c>
      <c r="M633" s="71">
        <v>25</v>
      </c>
      <c r="N633">
        <v>5</v>
      </c>
      <c r="O633" s="71">
        <v>49</v>
      </c>
      <c r="P633" s="71">
        <v>30</v>
      </c>
      <c r="Q633" s="71">
        <v>26</v>
      </c>
      <c r="R633" s="71">
        <v>220</v>
      </c>
      <c r="S633" s="71">
        <v>25</v>
      </c>
      <c r="T633" s="71">
        <v>52</v>
      </c>
      <c r="U633" s="71">
        <v>36</v>
      </c>
      <c r="V633" s="71">
        <v>62</v>
      </c>
      <c r="W633" s="71">
        <v>10</v>
      </c>
      <c r="X633" s="71">
        <v>32</v>
      </c>
      <c r="Y633" s="71">
        <v>231</v>
      </c>
      <c r="Z633" s="71">
        <v>193</v>
      </c>
      <c r="AA633" s="71">
        <v>124</v>
      </c>
      <c r="AB633" s="71">
        <v>74</v>
      </c>
      <c r="AC633">
        <v>34</v>
      </c>
      <c r="AD633">
        <v>17</v>
      </c>
      <c r="AE633">
        <v>7</v>
      </c>
      <c r="AF633">
        <v>0</v>
      </c>
      <c r="AG633" s="71">
        <v>0</v>
      </c>
      <c r="AH633" s="71">
        <v>0</v>
      </c>
      <c r="AI633" s="71">
        <v>0</v>
      </c>
      <c r="AJ633" s="71">
        <v>0</v>
      </c>
      <c r="AK633" s="71">
        <v>0</v>
      </c>
      <c r="AL633" s="71">
        <v>0</v>
      </c>
      <c r="AM633" s="71">
        <v>0</v>
      </c>
      <c r="AN633" s="71">
        <v>0</v>
      </c>
      <c r="AO633" s="71">
        <v>0</v>
      </c>
      <c r="AP633" s="71">
        <v>0</v>
      </c>
      <c r="AQ633" s="71">
        <v>0</v>
      </c>
      <c r="AR633" s="71">
        <v>0</v>
      </c>
      <c r="AS633" s="71">
        <v>0</v>
      </c>
      <c r="AT633" s="71">
        <v>0</v>
      </c>
      <c r="AU633" s="71">
        <v>0</v>
      </c>
      <c r="AV633" s="71">
        <v>0</v>
      </c>
      <c r="AW633" s="71">
        <v>0</v>
      </c>
      <c r="AX633" s="71">
        <v>0</v>
      </c>
      <c r="AY633" s="71">
        <v>0</v>
      </c>
      <c r="AZ633" s="71">
        <v>0</v>
      </c>
      <c r="BA633" s="71">
        <v>0</v>
      </c>
      <c r="BB633" s="71">
        <v>0</v>
      </c>
      <c r="BC633" s="71">
        <v>0</v>
      </c>
    </row>
    <row r="634" spans="1:55" x14ac:dyDescent="0.25">
      <c r="A634" t="s">
        <v>39</v>
      </c>
      <c r="B634" s="71" t="s">
        <v>44</v>
      </c>
      <c r="C634" s="71" t="s">
        <v>228</v>
      </c>
      <c r="D634" s="71" t="s">
        <v>227</v>
      </c>
      <c r="E634" s="24">
        <v>45505</v>
      </c>
      <c r="F634" s="71" t="s">
        <v>526</v>
      </c>
      <c r="G634" s="71">
        <v>232</v>
      </c>
      <c r="H634" s="71">
        <v>59</v>
      </c>
      <c r="I634" s="71">
        <v>36</v>
      </c>
      <c r="J634" s="71">
        <v>195</v>
      </c>
      <c r="K634" s="71">
        <v>102</v>
      </c>
      <c r="L634" s="71">
        <v>24</v>
      </c>
      <c r="M634" s="71">
        <v>25</v>
      </c>
      <c r="N634">
        <v>7</v>
      </c>
      <c r="O634" s="71">
        <v>74</v>
      </c>
      <c r="P634" s="71">
        <v>52</v>
      </c>
      <c r="Q634" s="71">
        <v>34</v>
      </c>
      <c r="R634" s="71">
        <v>221</v>
      </c>
      <c r="S634" s="71">
        <v>45</v>
      </c>
      <c r="T634" s="71">
        <v>73</v>
      </c>
      <c r="U634" s="71">
        <v>57</v>
      </c>
      <c r="V634" s="71">
        <v>87</v>
      </c>
      <c r="W634" s="71">
        <v>16</v>
      </c>
      <c r="X634" s="71">
        <v>59</v>
      </c>
      <c r="Y634" s="71">
        <v>232</v>
      </c>
      <c r="Z634" s="71">
        <v>195</v>
      </c>
      <c r="AA634" s="71">
        <v>125</v>
      </c>
      <c r="AB634" s="71">
        <v>80</v>
      </c>
      <c r="AC634">
        <v>35</v>
      </c>
      <c r="AD634">
        <v>17</v>
      </c>
      <c r="AE634">
        <v>7</v>
      </c>
      <c r="AF634">
        <v>0</v>
      </c>
      <c r="AG634" s="71">
        <v>0</v>
      </c>
      <c r="AH634" s="71">
        <v>0</v>
      </c>
      <c r="AI634" s="71">
        <v>0</v>
      </c>
      <c r="AJ634" s="71">
        <v>0</v>
      </c>
      <c r="AK634" s="71">
        <v>0</v>
      </c>
      <c r="AL634" s="71">
        <v>0</v>
      </c>
      <c r="AM634" s="71">
        <v>0</v>
      </c>
      <c r="AN634" s="71">
        <v>0</v>
      </c>
      <c r="AO634" s="71">
        <v>0</v>
      </c>
      <c r="AP634" s="71">
        <v>0</v>
      </c>
      <c r="AQ634" s="71">
        <v>0</v>
      </c>
      <c r="AR634" s="71">
        <v>0</v>
      </c>
      <c r="AS634" s="71">
        <v>0</v>
      </c>
      <c r="AT634" s="71">
        <v>0</v>
      </c>
      <c r="AU634" s="71">
        <v>0</v>
      </c>
      <c r="AV634" s="71">
        <v>0</v>
      </c>
      <c r="AW634" s="71">
        <v>0</v>
      </c>
      <c r="AX634" s="71">
        <v>0</v>
      </c>
      <c r="AY634" s="71">
        <v>0</v>
      </c>
      <c r="AZ634" s="71">
        <v>0</v>
      </c>
      <c r="BA634" s="71">
        <v>0</v>
      </c>
      <c r="BB634" s="71">
        <v>0</v>
      </c>
      <c r="BC634" s="71">
        <v>0</v>
      </c>
    </row>
    <row r="635" spans="1:55" x14ac:dyDescent="0.25">
      <c r="A635" t="s">
        <v>39</v>
      </c>
      <c r="B635" s="71" t="s">
        <v>44</v>
      </c>
      <c r="C635" s="71" t="s">
        <v>228</v>
      </c>
      <c r="D635" s="71" t="s">
        <v>227</v>
      </c>
      <c r="E635" s="24">
        <v>45536</v>
      </c>
      <c r="F635" s="71" t="s">
        <v>526</v>
      </c>
      <c r="G635" s="71">
        <v>233</v>
      </c>
      <c r="H635" s="71">
        <v>74</v>
      </c>
      <c r="I635" s="71">
        <v>47</v>
      </c>
      <c r="J635" s="71">
        <v>196</v>
      </c>
      <c r="K635" s="71">
        <v>102</v>
      </c>
      <c r="L635" s="71">
        <v>27</v>
      </c>
      <c r="M635" s="71">
        <v>26</v>
      </c>
      <c r="N635">
        <v>9</v>
      </c>
      <c r="O635" s="71">
        <v>90</v>
      </c>
      <c r="P635" s="71">
        <v>60</v>
      </c>
      <c r="Q635" s="71">
        <v>44</v>
      </c>
      <c r="R635" s="71">
        <v>223</v>
      </c>
      <c r="S635" s="71">
        <v>52</v>
      </c>
      <c r="T635" s="71">
        <v>91</v>
      </c>
      <c r="U635" s="71">
        <v>71</v>
      </c>
      <c r="V635" s="71">
        <v>98</v>
      </c>
      <c r="W635" s="71">
        <v>27</v>
      </c>
      <c r="X635" s="71">
        <v>68</v>
      </c>
      <c r="Y635" s="71">
        <v>233</v>
      </c>
      <c r="Z635" s="71">
        <v>196</v>
      </c>
      <c r="AA635" s="71">
        <v>126</v>
      </c>
      <c r="AB635" s="71">
        <v>82</v>
      </c>
      <c r="AC635">
        <v>35</v>
      </c>
      <c r="AD635">
        <v>17</v>
      </c>
      <c r="AE635">
        <v>7</v>
      </c>
      <c r="AF635">
        <v>0</v>
      </c>
      <c r="AG635" s="71">
        <v>0</v>
      </c>
      <c r="AH635" s="71">
        <v>0</v>
      </c>
      <c r="AI635" s="71">
        <v>0</v>
      </c>
      <c r="AJ635" s="71">
        <v>0</v>
      </c>
      <c r="AK635" s="71">
        <v>0</v>
      </c>
      <c r="AL635" s="71">
        <v>0</v>
      </c>
      <c r="AM635" s="71">
        <v>0</v>
      </c>
      <c r="AN635" s="71">
        <v>0</v>
      </c>
      <c r="AO635" s="71">
        <v>0</v>
      </c>
      <c r="AP635" s="71">
        <v>0</v>
      </c>
      <c r="AQ635" s="71">
        <v>0</v>
      </c>
      <c r="AR635" s="71">
        <v>0</v>
      </c>
      <c r="AS635" s="71">
        <v>0</v>
      </c>
      <c r="AT635" s="71">
        <v>0</v>
      </c>
      <c r="AU635" s="71">
        <v>0</v>
      </c>
      <c r="AV635" s="71">
        <v>0</v>
      </c>
      <c r="AW635" s="71">
        <v>0</v>
      </c>
      <c r="AX635" s="71">
        <v>0</v>
      </c>
      <c r="AY635" s="71">
        <v>0</v>
      </c>
      <c r="AZ635" s="71">
        <v>0</v>
      </c>
      <c r="BA635" s="71">
        <v>0</v>
      </c>
      <c r="BB635" s="71">
        <v>0</v>
      </c>
      <c r="BC635" s="71">
        <v>0</v>
      </c>
    </row>
    <row r="636" spans="1:55" x14ac:dyDescent="0.25">
      <c r="A636" t="s">
        <v>39</v>
      </c>
      <c r="B636" s="71" t="s">
        <v>44</v>
      </c>
      <c r="C636" s="71" t="s">
        <v>228</v>
      </c>
      <c r="D636" s="71" t="s">
        <v>227</v>
      </c>
      <c r="E636" s="24">
        <v>45566</v>
      </c>
      <c r="F636" s="71" t="s">
        <v>526</v>
      </c>
      <c r="G636" s="71">
        <v>233</v>
      </c>
      <c r="H636" s="71">
        <v>87</v>
      </c>
      <c r="I636" s="71">
        <v>57</v>
      </c>
      <c r="J636" s="71">
        <v>196</v>
      </c>
      <c r="K636" s="71">
        <v>102</v>
      </c>
      <c r="L636" s="71">
        <v>30</v>
      </c>
      <c r="M636" s="71">
        <v>25</v>
      </c>
      <c r="N636">
        <v>9</v>
      </c>
      <c r="O636" s="71">
        <v>105</v>
      </c>
      <c r="P636" s="71">
        <v>66</v>
      </c>
      <c r="Q636" s="71">
        <v>53</v>
      </c>
      <c r="R636" s="71">
        <v>223</v>
      </c>
      <c r="S636" s="71">
        <v>58</v>
      </c>
      <c r="T636" s="71">
        <v>109</v>
      </c>
      <c r="U636" s="71">
        <v>87</v>
      </c>
      <c r="V636" s="71">
        <v>110</v>
      </c>
      <c r="W636" s="71">
        <v>31</v>
      </c>
      <c r="X636" s="71">
        <v>78</v>
      </c>
      <c r="Y636" s="71">
        <v>233</v>
      </c>
      <c r="Z636" s="71">
        <v>196</v>
      </c>
      <c r="AA636" s="71">
        <v>126</v>
      </c>
      <c r="AB636" s="71">
        <v>82</v>
      </c>
      <c r="AC636">
        <v>36</v>
      </c>
      <c r="AD636">
        <v>20</v>
      </c>
      <c r="AE636">
        <v>7</v>
      </c>
      <c r="AF636">
        <v>0</v>
      </c>
      <c r="AG636" s="71">
        <v>0</v>
      </c>
      <c r="AH636" s="71">
        <v>0</v>
      </c>
      <c r="AI636" s="71">
        <v>0</v>
      </c>
      <c r="AJ636" s="71">
        <v>0</v>
      </c>
      <c r="AK636" s="71">
        <v>0</v>
      </c>
      <c r="AL636" s="71">
        <v>0</v>
      </c>
      <c r="AM636" s="71">
        <v>0</v>
      </c>
      <c r="AN636" s="71">
        <v>0</v>
      </c>
      <c r="AO636" s="71">
        <v>0</v>
      </c>
      <c r="AP636" s="71">
        <v>0</v>
      </c>
      <c r="AQ636" s="71">
        <v>0</v>
      </c>
      <c r="AR636" s="71">
        <v>0</v>
      </c>
      <c r="AS636" s="71">
        <v>0</v>
      </c>
      <c r="AT636" s="71">
        <v>0</v>
      </c>
      <c r="AU636" s="71">
        <v>0</v>
      </c>
      <c r="AV636" s="71">
        <v>0</v>
      </c>
      <c r="AW636" s="71">
        <v>0</v>
      </c>
      <c r="AX636" s="71">
        <v>0</v>
      </c>
      <c r="AY636" s="71">
        <v>0</v>
      </c>
      <c r="AZ636" s="71">
        <v>0</v>
      </c>
      <c r="BA636" s="71">
        <v>0</v>
      </c>
      <c r="BB636" s="71">
        <v>0</v>
      </c>
      <c r="BC636" s="71">
        <v>0</v>
      </c>
    </row>
    <row r="637" spans="1:55" x14ac:dyDescent="0.25">
      <c r="A637" t="s">
        <v>39</v>
      </c>
      <c r="B637" s="71" t="s">
        <v>44</v>
      </c>
      <c r="C637" s="71" t="s">
        <v>208</v>
      </c>
      <c r="D637" s="71" t="s">
        <v>207</v>
      </c>
      <c r="E637" s="24">
        <v>45413</v>
      </c>
      <c r="F637" s="71" t="s">
        <v>527</v>
      </c>
      <c r="G637" s="71">
        <v>244</v>
      </c>
      <c r="H637" s="71">
        <v>10</v>
      </c>
      <c r="I637" s="71">
        <v>7</v>
      </c>
      <c r="J637" s="71">
        <v>188</v>
      </c>
      <c r="K637" s="71">
        <v>91</v>
      </c>
      <c r="L637" s="71">
        <v>11</v>
      </c>
      <c r="M637" s="71">
        <v>21</v>
      </c>
      <c r="N637">
        <v>2</v>
      </c>
      <c r="O637" s="71">
        <v>17</v>
      </c>
      <c r="P637" s="71">
        <v>9</v>
      </c>
      <c r="Q637" s="71">
        <v>4</v>
      </c>
      <c r="R637" s="71">
        <v>228</v>
      </c>
      <c r="S637" s="71">
        <v>24</v>
      </c>
      <c r="T637" s="71">
        <v>14</v>
      </c>
      <c r="U637" s="71">
        <v>10</v>
      </c>
      <c r="V637" s="71">
        <v>34</v>
      </c>
      <c r="W637" s="71">
        <v>1</v>
      </c>
      <c r="X637" s="71">
        <v>16</v>
      </c>
      <c r="Y637" s="71">
        <v>244</v>
      </c>
      <c r="Z637" s="71">
        <v>188</v>
      </c>
      <c r="AA637" s="71">
        <v>107</v>
      </c>
      <c r="AB637" s="71">
        <v>40</v>
      </c>
      <c r="AC637">
        <v>28</v>
      </c>
      <c r="AD637">
        <v>14</v>
      </c>
      <c r="AE637">
        <v>7</v>
      </c>
      <c r="AF637">
        <v>0</v>
      </c>
      <c r="AG637" s="71">
        <v>0</v>
      </c>
      <c r="AH637" s="71">
        <v>0</v>
      </c>
      <c r="AI637" s="71">
        <v>0</v>
      </c>
      <c r="AJ637" s="71">
        <v>0</v>
      </c>
      <c r="AK637" s="71">
        <v>0</v>
      </c>
      <c r="AL637" s="71">
        <v>0</v>
      </c>
      <c r="AM637" s="71">
        <v>0</v>
      </c>
      <c r="AN637" s="71">
        <v>0</v>
      </c>
      <c r="AO637" s="71">
        <v>0</v>
      </c>
      <c r="AP637" s="71">
        <v>0</v>
      </c>
      <c r="AQ637" s="71">
        <v>0</v>
      </c>
      <c r="AR637" s="71">
        <v>0</v>
      </c>
      <c r="AS637" s="71">
        <v>0</v>
      </c>
      <c r="AT637" s="71">
        <v>0</v>
      </c>
      <c r="AU637" s="71">
        <v>0</v>
      </c>
      <c r="AV637" s="71">
        <v>0</v>
      </c>
      <c r="AW637" s="71">
        <v>0</v>
      </c>
      <c r="AX637" s="71">
        <v>0</v>
      </c>
      <c r="AY637" s="71">
        <v>0</v>
      </c>
      <c r="AZ637" s="71">
        <v>0</v>
      </c>
      <c r="BA637" s="71">
        <v>0</v>
      </c>
      <c r="BB637" s="71">
        <v>0</v>
      </c>
      <c r="BC637" s="71">
        <v>0</v>
      </c>
    </row>
    <row r="638" spans="1:55" x14ac:dyDescent="0.25">
      <c r="A638" t="s">
        <v>39</v>
      </c>
      <c r="B638" s="71" t="s">
        <v>44</v>
      </c>
      <c r="C638" s="71" t="s">
        <v>208</v>
      </c>
      <c r="D638" s="71" t="s">
        <v>207</v>
      </c>
      <c r="E638" s="24">
        <v>45444</v>
      </c>
      <c r="F638" s="71" t="s">
        <v>527</v>
      </c>
      <c r="G638" s="71">
        <v>244</v>
      </c>
      <c r="H638" s="71">
        <v>32</v>
      </c>
      <c r="I638" s="71">
        <v>21</v>
      </c>
      <c r="J638" s="71">
        <v>189</v>
      </c>
      <c r="K638" s="71">
        <v>92</v>
      </c>
      <c r="L638" s="71">
        <v>18</v>
      </c>
      <c r="M638" s="71">
        <v>21</v>
      </c>
      <c r="N638">
        <v>2</v>
      </c>
      <c r="O638" s="71">
        <v>47</v>
      </c>
      <c r="P638" s="71">
        <v>13</v>
      </c>
      <c r="Q638" s="71">
        <v>13</v>
      </c>
      <c r="R638" s="71">
        <v>228</v>
      </c>
      <c r="S638" s="71">
        <v>25</v>
      </c>
      <c r="T638" s="71">
        <v>40</v>
      </c>
      <c r="U638" s="71">
        <v>33</v>
      </c>
      <c r="V638" s="71">
        <v>57</v>
      </c>
      <c r="W638" s="71">
        <v>1</v>
      </c>
      <c r="X638" s="71">
        <v>27</v>
      </c>
      <c r="Y638" s="71">
        <v>244</v>
      </c>
      <c r="Z638" s="71">
        <v>189</v>
      </c>
      <c r="AA638" s="71">
        <v>108</v>
      </c>
      <c r="AB638" s="71">
        <v>71</v>
      </c>
      <c r="AC638">
        <v>28</v>
      </c>
      <c r="AD638">
        <v>18</v>
      </c>
      <c r="AE638">
        <v>8</v>
      </c>
      <c r="AF638">
        <v>0</v>
      </c>
      <c r="AG638" s="71">
        <v>0</v>
      </c>
      <c r="AH638" s="71">
        <v>0</v>
      </c>
      <c r="AI638" s="71">
        <v>0</v>
      </c>
      <c r="AJ638" s="71">
        <v>0</v>
      </c>
      <c r="AK638" s="71">
        <v>0</v>
      </c>
      <c r="AL638" s="71">
        <v>0</v>
      </c>
      <c r="AM638" s="71">
        <v>0</v>
      </c>
      <c r="AN638" s="71">
        <v>0</v>
      </c>
      <c r="AO638" s="71">
        <v>0</v>
      </c>
      <c r="AP638" s="71">
        <v>0</v>
      </c>
      <c r="AQ638" s="71">
        <v>0</v>
      </c>
      <c r="AR638" s="71">
        <v>0</v>
      </c>
      <c r="AS638" s="71">
        <v>0</v>
      </c>
      <c r="AT638" s="71">
        <v>0</v>
      </c>
      <c r="AU638" s="71">
        <v>0</v>
      </c>
      <c r="AV638" s="71">
        <v>0</v>
      </c>
      <c r="AW638" s="71">
        <v>0</v>
      </c>
      <c r="AX638" s="71">
        <v>0</v>
      </c>
      <c r="AY638" s="71">
        <v>0</v>
      </c>
      <c r="AZ638" s="71">
        <v>0</v>
      </c>
      <c r="BA638" s="71">
        <v>0</v>
      </c>
      <c r="BB638" s="71">
        <v>0</v>
      </c>
      <c r="BC638" s="71">
        <v>0</v>
      </c>
    </row>
    <row r="639" spans="1:55" x14ac:dyDescent="0.25">
      <c r="A639" t="s">
        <v>39</v>
      </c>
      <c r="B639" s="71" t="s">
        <v>44</v>
      </c>
      <c r="C639" s="71" t="s">
        <v>208</v>
      </c>
      <c r="D639" s="71" t="s">
        <v>207</v>
      </c>
      <c r="E639" s="24">
        <v>45474</v>
      </c>
      <c r="F639" s="71" t="s">
        <v>527</v>
      </c>
      <c r="G639" s="71">
        <v>243</v>
      </c>
      <c r="H639" s="71">
        <v>53</v>
      </c>
      <c r="I639" s="71">
        <v>31</v>
      </c>
      <c r="J639" s="71">
        <v>187</v>
      </c>
      <c r="K639" s="71">
        <v>89</v>
      </c>
      <c r="L639" s="71">
        <v>23</v>
      </c>
      <c r="M639" s="71">
        <v>23</v>
      </c>
      <c r="N639">
        <v>3</v>
      </c>
      <c r="O639" s="71">
        <v>83</v>
      </c>
      <c r="P639" s="71">
        <v>30</v>
      </c>
      <c r="Q639" s="71">
        <v>24</v>
      </c>
      <c r="R639" s="71">
        <v>228</v>
      </c>
      <c r="S639" s="71">
        <v>35</v>
      </c>
      <c r="T639" s="71">
        <v>72</v>
      </c>
      <c r="U639" s="71">
        <v>56</v>
      </c>
      <c r="V639" s="71">
        <v>83</v>
      </c>
      <c r="W639" s="71">
        <v>5</v>
      </c>
      <c r="X639" s="71">
        <v>51</v>
      </c>
      <c r="Y639" s="71">
        <v>243</v>
      </c>
      <c r="Z639" s="71">
        <v>187</v>
      </c>
      <c r="AA639" s="71">
        <v>108</v>
      </c>
      <c r="AB639" s="71">
        <v>78</v>
      </c>
      <c r="AC639">
        <v>28</v>
      </c>
      <c r="AD639">
        <v>18</v>
      </c>
      <c r="AE639">
        <v>8</v>
      </c>
      <c r="AF639">
        <v>0</v>
      </c>
      <c r="AG639" s="71">
        <v>0</v>
      </c>
      <c r="AH639" s="71">
        <v>0</v>
      </c>
      <c r="AI639" s="71">
        <v>0</v>
      </c>
      <c r="AJ639" s="71">
        <v>0</v>
      </c>
      <c r="AK639" s="71">
        <v>0</v>
      </c>
      <c r="AL639" s="71">
        <v>0</v>
      </c>
      <c r="AM639" s="71">
        <v>0</v>
      </c>
      <c r="AN639" s="71">
        <v>0</v>
      </c>
      <c r="AO639" s="71">
        <v>0</v>
      </c>
      <c r="AP639" s="71">
        <v>0</v>
      </c>
      <c r="AQ639" s="71">
        <v>0</v>
      </c>
      <c r="AR639" s="71">
        <v>0</v>
      </c>
      <c r="AS639" s="71">
        <v>0</v>
      </c>
      <c r="AT639" s="71">
        <v>0</v>
      </c>
      <c r="AU639" s="71">
        <v>0</v>
      </c>
      <c r="AV639" s="71">
        <v>0</v>
      </c>
      <c r="AW639" s="71">
        <v>0</v>
      </c>
      <c r="AX639" s="71">
        <v>0</v>
      </c>
      <c r="AY639" s="71">
        <v>0</v>
      </c>
      <c r="AZ639" s="71">
        <v>0</v>
      </c>
      <c r="BA639" s="71">
        <v>0</v>
      </c>
      <c r="BB639" s="71">
        <v>0</v>
      </c>
      <c r="BC639" s="71">
        <v>0</v>
      </c>
    </row>
    <row r="640" spans="1:55" x14ac:dyDescent="0.25">
      <c r="A640" t="s">
        <v>39</v>
      </c>
      <c r="B640" s="71" t="s">
        <v>44</v>
      </c>
      <c r="C640" s="71" t="s">
        <v>208</v>
      </c>
      <c r="D640" s="71" t="s">
        <v>207</v>
      </c>
      <c r="E640" s="24">
        <v>45505</v>
      </c>
      <c r="F640" s="71" t="s">
        <v>527</v>
      </c>
      <c r="G640" s="71">
        <v>243</v>
      </c>
      <c r="H640" s="71">
        <v>92</v>
      </c>
      <c r="I640" s="71">
        <v>59</v>
      </c>
      <c r="J640" s="71">
        <v>187</v>
      </c>
      <c r="K640" s="71">
        <v>88</v>
      </c>
      <c r="L640" s="71">
        <v>33</v>
      </c>
      <c r="M640" s="71">
        <v>24</v>
      </c>
      <c r="N640">
        <v>4</v>
      </c>
      <c r="O640" s="71">
        <v>124</v>
      </c>
      <c r="P640" s="71">
        <v>63</v>
      </c>
      <c r="Q640" s="71">
        <v>85</v>
      </c>
      <c r="R640" s="71">
        <v>230</v>
      </c>
      <c r="S640" s="71">
        <v>62</v>
      </c>
      <c r="T640" s="71">
        <v>130</v>
      </c>
      <c r="U640" s="71">
        <v>113</v>
      </c>
      <c r="V640" s="71">
        <v>113</v>
      </c>
      <c r="W640" s="71">
        <v>33</v>
      </c>
      <c r="X640" s="71">
        <v>94</v>
      </c>
      <c r="Y640" s="71">
        <v>243</v>
      </c>
      <c r="Z640" s="71">
        <v>187</v>
      </c>
      <c r="AA640" s="71">
        <v>108</v>
      </c>
      <c r="AB640" s="71">
        <v>81</v>
      </c>
      <c r="AC640">
        <v>28</v>
      </c>
      <c r="AD640">
        <v>18</v>
      </c>
      <c r="AE640">
        <v>8</v>
      </c>
      <c r="AF640">
        <v>0</v>
      </c>
      <c r="AG640" s="71">
        <v>0</v>
      </c>
      <c r="AH640" s="71">
        <v>0</v>
      </c>
      <c r="AI640" s="71">
        <v>0</v>
      </c>
      <c r="AJ640" s="71">
        <v>0</v>
      </c>
      <c r="AK640" s="71">
        <v>0</v>
      </c>
      <c r="AL640" s="71">
        <v>0</v>
      </c>
      <c r="AM640" s="71">
        <v>0</v>
      </c>
      <c r="AN640" s="71">
        <v>0</v>
      </c>
      <c r="AO640" s="71">
        <v>0</v>
      </c>
      <c r="AP640" s="71">
        <v>0</v>
      </c>
      <c r="AQ640" s="71">
        <v>0</v>
      </c>
      <c r="AR640" s="71">
        <v>0</v>
      </c>
      <c r="AS640" s="71">
        <v>0</v>
      </c>
      <c r="AT640" s="71">
        <v>0</v>
      </c>
      <c r="AU640" s="71">
        <v>0</v>
      </c>
      <c r="AV640" s="71">
        <v>0</v>
      </c>
      <c r="AW640" s="71">
        <v>0</v>
      </c>
      <c r="AX640" s="71">
        <v>0</v>
      </c>
      <c r="AY640" s="71">
        <v>0</v>
      </c>
      <c r="AZ640" s="71">
        <v>0</v>
      </c>
      <c r="BA640" s="71">
        <v>0</v>
      </c>
      <c r="BB640" s="71">
        <v>0</v>
      </c>
      <c r="BC640" s="71">
        <v>0</v>
      </c>
    </row>
    <row r="641" spans="1:55" x14ac:dyDescent="0.25">
      <c r="A641" t="s">
        <v>39</v>
      </c>
      <c r="B641" s="71" t="s">
        <v>44</v>
      </c>
      <c r="C641" s="71" t="s">
        <v>208</v>
      </c>
      <c r="D641" s="71" t="s">
        <v>207</v>
      </c>
      <c r="E641" s="24">
        <v>45536</v>
      </c>
      <c r="F641" s="71" t="s">
        <v>527</v>
      </c>
      <c r="G641" s="71">
        <v>247</v>
      </c>
      <c r="H641" s="71">
        <v>128</v>
      </c>
      <c r="I641" s="71">
        <v>80</v>
      </c>
      <c r="J641" s="71">
        <v>191</v>
      </c>
      <c r="K641" s="71">
        <v>90</v>
      </c>
      <c r="L641" s="71">
        <v>50</v>
      </c>
      <c r="M641" s="71">
        <v>25</v>
      </c>
      <c r="N641">
        <v>4</v>
      </c>
      <c r="O641" s="71">
        <v>167</v>
      </c>
      <c r="P641" s="71">
        <v>111</v>
      </c>
      <c r="Q641" s="71">
        <v>126</v>
      </c>
      <c r="R641" s="71">
        <v>238</v>
      </c>
      <c r="S641" s="71">
        <v>114</v>
      </c>
      <c r="T641" s="71">
        <v>172</v>
      </c>
      <c r="U641" s="71">
        <v>153</v>
      </c>
      <c r="V641" s="71">
        <v>151</v>
      </c>
      <c r="W641" s="71">
        <v>72</v>
      </c>
      <c r="X641" s="71">
        <v>122</v>
      </c>
      <c r="Y641" s="71">
        <v>247</v>
      </c>
      <c r="Z641" s="71">
        <v>191</v>
      </c>
      <c r="AA641" s="71">
        <v>111</v>
      </c>
      <c r="AB641" s="71">
        <v>85</v>
      </c>
      <c r="AC641">
        <v>30</v>
      </c>
      <c r="AD641">
        <v>19</v>
      </c>
      <c r="AE641">
        <v>8</v>
      </c>
      <c r="AF641">
        <v>0</v>
      </c>
      <c r="AG641" s="71">
        <v>0</v>
      </c>
      <c r="AH641" s="71">
        <v>0</v>
      </c>
      <c r="AI641" s="71">
        <v>0</v>
      </c>
      <c r="AJ641" s="71">
        <v>0</v>
      </c>
      <c r="AK641" s="71">
        <v>0</v>
      </c>
      <c r="AL641" s="71">
        <v>0</v>
      </c>
      <c r="AM641" s="71">
        <v>0</v>
      </c>
      <c r="AN641" s="71">
        <v>0</v>
      </c>
      <c r="AO641" s="71">
        <v>0</v>
      </c>
      <c r="AP641" s="71">
        <v>0</v>
      </c>
      <c r="AQ641" s="71">
        <v>0</v>
      </c>
      <c r="AR641" s="71">
        <v>0</v>
      </c>
      <c r="AS641" s="71">
        <v>0</v>
      </c>
      <c r="AT641" s="71">
        <v>0</v>
      </c>
      <c r="AU641" s="71">
        <v>0</v>
      </c>
      <c r="AV641" s="71">
        <v>0</v>
      </c>
      <c r="AW641" s="71">
        <v>0</v>
      </c>
      <c r="AX641" s="71">
        <v>0</v>
      </c>
      <c r="AY641" s="71">
        <v>0</v>
      </c>
      <c r="AZ641" s="71">
        <v>0</v>
      </c>
      <c r="BA641" s="71">
        <v>0</v>
      </c>
      <c r="BB641" s="71">
        <v>0</v>
      </c>
      <c r="BC641" s="71">
        <v>0</v>
      </c>
    </row>
    <row r="642" spans="1:55" x14ac:dyDescent="0.25">
      <c r="A642" t="s">
        <v>39</v>
      </c>
      <c r="B642" s="71" t="s">
        <v>44</v>
      </c>
      <c r="C642" s="71" t="s">
        <v>208</v>
      </c>
      <c r="D642" s="71" t="s">
        <v>207</v>
      </c>
      <c r="E642" s="24">
        <v>45566</v>
      </c>
      <c r="F642" s="71" t="s">
        <v>527</v>
      </c>
      <c r="G642" s="71">
        <v>250</v>
      </c>
      <c r="H642" s="71">
        <v>149</v>
      </c>
      <c r="I642" s="71">
        <v>96</v>
      </c>
      <c r="J642" s="71">
        <v>194</v>
      </c>
      <c r="K642" s="71">
        <v>90</v>
      </c>
      <c r="L642" s="71">
        <v>59</v>
      </c>
      <c r="M642" s="71">
        <v>26</v>
      </c>
      <c r="N642">
        <v>3</v>
      </c>
      <c r="O642" s="71">
        <v>190</v>
      </c>
      <c r="P642" s="71">
        <v>138</v>
      </c>
      <c r="Q642" s="71">
        <v>144</v>
      </c>
      <c r="R642" s="71">
        <v>242</v>
      </c>
      <c r="S642" s="71">
        <v>139</v>
      </c>
      <c r="T642" s="71">
        <v>196</v>
      </c>
      <c r="U642" s="71">
        <v>176</v>
      </c>
      <c r="V642" s="71">
        <v>181</v>
      </c>
      <c r="W642" s="71">
        <v>99</v>
      </c>
      <c r="X642" s="71">
        <v>138</v>
      </c>
      <c r="Y642" s="71">
        <v>250</v>
      </c>
      <c r="Z642" s="71">
        <v>194</v>
      </c>
      <c r="AA642" s="71">
        <v>110</v>
      </c>
      <c r="AB642" s="71">
        <v>86</v>
      </c>
      <c r="AC642">
        <v>31</v>
      </c>
      <c r="AD642">
        <v>19</v>
      </c>
      <c r="AE642">
        <v>11</v>
      </c>
      <c r="AF642">
        <v>0</v>
      </c>
      <c r="AG642" s="71">
        <v>0</v>
      </c>
      <c r="AH642" s="71">
        <v>0</v>
      </c>
      <c r="AI642" s="71">
        <v>0</v>
      </c>
      <c r="AJ642" s="71">
        <v>0</v>
      </c>
      <c r="AK642" s="71">
        <v>0</v>
      </c>
      <c r="AL642" s="71">
        <v>0</v>
      </c>
      <c r="AM642" s="71">
        <v>0</v>
      </c>
      <c r="AN642" s="71">
        <v>0</v>
      </c>
      <c r="AO642" s="71">
        <v>0</v>
      </c>
      <c r="AP642" s="71">
        <v>0</v>
      </c>
      <c r="AQ642" s="71">
        <v>0</v>
      </c>
      <c r="AR642" s="71">
        <v>0</v>
      </c>
      <c r="AS642" s="71">
        <v>0</v>
      </c>
      <c r="AT642" s="71">
        <v>0</v>
      </c>
      <c r="AU642" s="71">
        <v>0</v>
      </c>
      <c r="AV642" s="71">
        <v>0</v>
      </c>
      <c r="AW642" s="71">
        <v>0</v>
      </c>
      <c r="AX642" s="71">
        <v>0</v>
      </c>
      <c r="AY642" s="71">
        <v>0</v>
      </c>
      <c r="AZ642" s="71">
        <v>0</v>
      </c>
      <c r="BA642" s="71">
        <v>0</v>
      </c>
      <c r="BB642" s="71">
        <v>0</v>
      </c>
      <c r="BC642" s="71">
        <v>0</v>
      </c>
    </row>
    <row r="643" spans="1:55" x14ac:dyDescent="0.25">
      <c r="A643" t="s">
        <v>39</v>
      </c>
      <c r="B643" s="71" t="s">
        <v>44</v>
      </c>
      <c r="C643" s="71" t="s">
        <v>254</v>
      </c>
      <c r="D643" s="71" t="s">
        <v>253</v>
      </c>
      <c r="E643" s="24">
        <v>45413</v>
      </c>
      <c r="F643" s="71" t="s">
        <v>528</v>
      </c>
      <c r="G643" s="71">
        <v>331</v>
      </c>
      <c r="H643" s="71">
        <v>17</v>
      </c>
      <c r="I643" s="71">
        <v>11</v>
      </c>
      <c r="J643" s="71">
        <v>293</v>
      </c>
      <c r="K643" s="71">
        <v>126</v>
      </c>
      <c r="L643" s="71">
        <v>7</v>
      </c>
      <c r="M643" s="71">
        <v>23</v>
      </c>
      <c r="N643">
        <v>0</v>
      </c>
      <c r="O643" s="71">
        <v>21</v>
      </c>
      <c r="P643" s="71">
        <v>11</v>
      </c>
      <c r="Q643" s="71">
        <v>2</v>
      </c>
      <c r="R643" s="71">
        <v>309</v>
      </c>
      <c r="S643" s="71">
        <v>39</v>
      </c>
      <c r="T643" s="71">
        <v>18</v>
      </c>
      <c r="U643" s="71">
        <v>17</v>
      </c>
      <c r="V643" s="71">
        <v>27</v>
      </c>
      <c r="W643" s="71">
        <v>0</v>
      </c>
      <c r="X643" s="71">
        <v>24</v>
      </c>
      <c r="Y643" s="71">
        <v>331</v>
      </c>
      <c r="Z643" s="71">
        <v>293</v>
      </c>
      <c r="AA643" s="71">
        <v>163</v>
      </c>
      <c r="AB643" s="71">
        <v>57</v>
      </c>
      <c r="AC643">
        <v>36</v>
      </c>
      <c r="AD643">
        <v>12</v>
      </c>
      <c r="AE643">
        <v>20</v>
      </c>
      <c r="AF643">
        <v>0</v>
      </c>
      <c r="AG643" s="71">
        <v>0</v>
      </c>
      <c r="AH643" s="71">
        <v>0</v>
      </c>
      <c r="AI643" s="71">
        <v>0</v>
      </c>
      <c r="AJ643" s="71">
        <v>0</v>
      </c>
      <c r="AK643" s="71">
        <v>0</v>
      </c>
      <c r="AL643" s="71">
        <v>0</v>
      </c>
      <c r="AM643" s="71">
        <v>0</v>
      </c>
      <c r="AN643" s="71">
        <v>0</v>
      </c>
      <c r="AO643" s="71">
        <v>0</v>
      </c>
      <c r="AP643" s="71">
        <v>0</v>
      </c>
      <c r="AQ643" s="71">
        <v>0</v>
      </c>
      <c r="AR643" s="71">
        <v>0</v>
      </c>
      <c r="AS643" s="71">
        <v>0</v>
      </c>
      <c r="AT643" s="71">
        <v>0</v>
      </c>
      <c r="AU643" s="71">
        <v>0</v>
      </c>
      <c r="AV643" s="71">
        <v>0</v>
      </c>
      <c r="AW643" s="71">
        <v>0</v>
      </c>
      <c r="AX643" s="71">
        <v>0</v>
      </c>
      <c r="AY643" s="71">
        <v>0</v>
      </c>
      <c r="AZ643" s="71">
        <v>0</v>
      </c>
      <c r="BA643" s="71">
        <v>0</v>
      </c>
      <c r="BB643" s="71">
        <v>0</v>
      </c>
      <c r="BC643" s="71">
        <v>0</v>
      </c>
    </row>
    <row r="644" spans="1:55" x14ac:dyDescent="0.25">
      <c r="A644" t="s">
        <v>39</v>
      </c>
      <c r="B644" s="71" t="s">
        <v>44</v>
      </c>
      <c r="C644" s="71" t="s">
        <v>254</v>
      </c>
      <c r="D644" s="71" t="s">
        <v>253</v>
      </c>
      <c r="E644" s="24">
        <v>45444</v>
      </c>
      <c r="F644" s="71" t="s">
        <v>528</v>
      </c>
      <c r="G644" s="71">
        <v>332</v>
      </c>
      <c r="H644" s="71">
        <v>46</v>
      </c>
      <c r="I644" s="71">
        <v>25</v>
      </c>
      <c r="J644" s="71">
        <v>294</v>
      </c>
      <c r="K644" s="71">
        <v>126</v>
      </c>
      <c r="L644" s="71">
        <v>11</v>
      </c>
      <c r="M644" s="71">
        <v>23</v>
      </c>
      <c r="N644">
        <v>1</v>
      </c>
      <c r="O644" s="71">
        <v>57</v>
      </c>
      <c r="P644" s="71">
        <v>26</v>
      </c>
      <c r="Q644" s="71">
        <v>11</v>
      </c>
      <c r="R644" s="71">
        <v>312</v>
      </c>
      <c r="S644" s="71">
        <v>44</v>
      </c>
      <c r="T644" s="71">
        <v>53</v>
      </c>
      <c r="U644" s="71">
        <v>51</v>
      </c>
      <c r="V644" s="71">
        <v>48</v>
      </c>
      <c r="W644" s="71">
        <v>5</v>
      </c>
      <c r="X644" s="71">
        <v>38</v>
      </c>
      <c r="Y644" s="71">
        <v>332</v>
      </c>
      <c r="Z644" s="71">
        <v>294</v>
      </c>
      <c r="AA644" s="71">
        <v>160</v>
      </c>
      <c r="AB644" s="71">
        <v>95</v>
      </c>
      <c r="AC644">
        <v>36</v>
      </c>
      <c r="AD644">
        <v>18</v>
      </c>
      <c r="AE644">
        <v>21</v>
      </c>
      <c r="AF644">
        <v>0</v>
      </c>
      <c r="AG644" s="71">
        <v>0</v>
      </c>
      <c r="AH644" s="71">
        <v>0</v>
      </c>
      <c r="AI644" s="71">
        <v>0</v>
      </c>
      <c r="AJ644" s="71">
        <v>0</v>
      </c>
      <c r="AK644" s="71">
        <v>0</v>
      </c>
      <c r="AL644" s="71">
        <v>0</v>
      </c>
      <c r="AM644" s="71">
        <v>0</v>
      </c>
      <c r="AN644" s="71">
        <v>0</v>
      </c>
      <c r="AO644" s="71">
        <v>0</v>
      </c>
      <c r="AP644" s="71">
        <v>0</v>
      </c>
      <c r="AQ644" s="71">
        <v>0</v>
      </c>
      <c r="AR644" s="71">
        <v>0</v>
      </c>
      <c r="AS644" s="71">
        <v>0</v>
      </c>
      <c r="AT644" s="71">
        <v>0</v>
      </c>
      <c r="AU644" s="71">
        <v>0</v>
      </c>
      <c r="AV644" s="71">
        <v>0</v>
      </c>
      <c r="AW644" s="71">
        <v>0</v>
      </c>
      <c r="AX644" s="71">
        <v>0</v>
      </c>
      <c r="AY644" s="71">
        <v>0</v>
      </c>
      <c r="AZ644" s="71">
        <v>0</v>
      </c>
      <c r="BA644" s="71">
        <v>0</v>
      </c>
      <c r="BB644" s="71">
        <v>0</v>
      </c>
      <c r="BC644" s="71">
        <v>0</v>
      </c>
    </row>
    <row r="645" spans="1:55" x14ac:dyDescent="0.25">
      <c r="A645" t="s">
        <v>39</v>
      </c>
      <c r="B645" s="71" t="s">
        <v>44</v>
      </c>
      <c r="C645" s="71" t="s">
        <v>254</v>
      </c>
      <c r="D645" s="71" t="s">
        <v>253</v>
      </c>
      <c r="E645" s="24">
        <v>45474</v>
      </c>
      <c r="F645" s="71" t="s">
        <v>528</v>
      </c>
      <c r="G645" s="71">
        <v>335</v>
      </c>
      <c r="H645" s="71">
        <v>71</v>
      </c>
      <c r="I645" s="71">
        <v>44</v>
      </c>
      <c r="J645" s="71">
        <v>298</v>
      </c>
      <c r="K645" s="71">
        <v>132</v>
      </c>
      <c r="L645" s="71">
        <v>20</v>
      </c>
      <c r="M645" s="71">
        <v>23</v>
      </c>
      <c r="N645">
        <v>3</v>
      </c>
      <c r="O645" s="71">
        <v>82</v>
      </c>
      <c r="P645" s="71">
        <v>39</v>
      </c>
      <c r="Q645" s="71">
        <v>21</v>
      </c>
      <c r="R645" s="71">
        <v>314</v>
      </c>
      <c r="S645" s="71">
        <v>54</v>
      </c>
      <c r="T645" s="71">
        <v>79</v>
      </c>
      <c r="U645" s="71">
        <v>75</v>
      </c>
      <c r="V645" s="71">
        <v>68</v>
      </c>
      <c r="W645" s="71">
        <v>10</v>
      </c>
      <c r="X645" s="71">
        <v>57</v>
      </c>
      <c r="Y645" s="71">
        <v>335</v>
      </c>
      <c r="Z645" s="71">
        <v>298</v>
      </c>
      <c r="AA645" s="71">
        <v>160</v>
      </c>
      <c r="AB645" s="71">
        <v>104</v>
      </c>
      <c r="AC645">
        <v>36</v>
      </c>
      <c r="AD645">
        <v>19</v>
      </c>
      <c r="AE645">
        <v>20</v>
      </c>
      <c r="AF645">
        <v>0</v>
      </c>
      <c r="AG645" s="71">
        <v>0</v>
      </c>
      <c r="AH645" s="71">
        <v>0</v>
      </c>
      <c r="AI645" s="71">
        <v>0</v>
      </c>
      <c r="AJ645" s="71">
        <v>0</v>
      </c>
      <c r="AK645" s="71">
        <v>0</v>
      </c>
      <c r="AL645" s="71">
        <v>0</v>
      </c>
      <c r="AM645" s="71">
        <v>0</v>
      </c>
      <c r="AN645" s="71">
        <v>0</v>
      </c>
      <c r="AO645" s="71">
        <v>0</v>
      </c>
      <c r="AP645" s="71">
        <v>0</v>
      </c>
      <c r="AQ645" s="71">
        <v>0</v>
      </c>
      <c r="AR645" s="71">
        <v>0</v>
      </c>
      <c r="AS645" s="71">
        <v>0</v>
      </c>
      <c r="AT645" s="71">
        <v>0</v>
      </c>
      <c r="AU645" s="71">
        <v>0</v>
      </c>
      <c r="AV645" s="71">
        <v>0</v>
      </c>
      <c r="AW645" s="71">
        <v>0</v>
      </c>
      <c r="AX645" s="71">
        <v>0</v>
      </c>
      <c r="AY645" s="71">
        <v>0</v>
      </c>
      <c r="AZ645" s="71">
        <v>0</v>
      </c>
      <c r="BA645" s="71">
        <v>0</v>
      </c>
      <c r="BB645" s="71">
        <v>0</v>
      </c>
      <c r="BC645" s="71">
        <v>0</v>
      </c>
    </row>
    <row r="646" spans="1:55" x14ac:dyDescent="0.25">
      <c r="A646" t="s">
        <v>39</v>
      </c>
      <c r="B646" s="71" t="s">
        <v>44</v>
      </c>
      <c r="C646" s="71" t="s">
        <v>254</v>
      </c>
      <c r="D646" s="71" t="s">
        <v>253</v>
      </c>
      <c r="E646" s="24">
        <v>45505</v>
      </c>
      <c r="F646" s="71" t="s">
        <v>528</v>
      </c>
      <c r="G646" s="71">
        <v>337</v>
      </c>
      <c r="H646" s="71">
        <v>114</v>
      </c>
      <c r="I646" s="71">
        <v>74</v>
      </c>
      <c r="J646" s="71">
        <v>299</v>
      </c>
      <c r="K646" s="71">
        <v>134</v>
      </c>
      <c r="L646" s="71">
        <v>31</v>
      </c>
      <c r="M646" s="71">
        <v>23</v>
      </c>
      <c r="N646">
        <v>6</v>
      </c>
      <c r="O646" s="71">
        <v>130</v>
      </c>
      <c r="P646" s="71">
        <v>79</v>
      </c>
      <c r="Q646" s="71">
        <v>64</v>
      </c>
      <c r="R646" s="71">
        <v>319</v>
      </c>
      <c r="S646" s="71">
        <v>91</v>
      </c>
      <c r="T646" s="71">
        <v>130</v>
      </c>
      <c r="U646" s="71">
        <v>121</v>
      </c>
      <c r="V646" s="71">
        <v>109</v>
      </c>
      <c r="W646" s="71">
        <v>42</v>
      </c>
      <c r="X646" s="71">
        <v>83</v>
      </c>
      <c r="Y646" s="71">
        <v>337</v>
      </c>
      <c r="Z646" s="71">
        <v>299</v>
      </c>
      <c r="AA646" s="71">
        <v>162</v>
      </c>
      <c r="AB646" s="71">
        <v>111</v>
      </c>
      <c r="AC646">
        <v>37</v>
      </c>
      <c r="AD646">
        <v>20</v>
      </c>
      <c r="AE646">
        <v>21</v>
      </c>
      <c r="AF646">
        <v>0</v>
      </c>
      <c r="AG646" s="71">
        <v>0</v>
      </c>
      <c r="AH646" s="71">
        <v>0</v>
      </c>
      <c r="AI646" s="71">
        <v>0</v>
      </c>
      <c r="AJ646" s="71">
        <v>0</v>
      </c>
      <c r="AK646" s="71">
        <v>0</v>
      </c>
      <c r="AL646" s="71">
        <v>0</v>
      </c>
      <c r="AM646" s="71">
        <v>0</v>
      </c>
      <c r="AN646" s="71">
        <v>0</v>
      </c>
      <c r="AO646" s="71">
        <v>0</v>
      </c>
      <c r="AP646" s="71">
        <v>0</v>
      </c>
      <c r="AQ646" s="71">
        <v>0</v>
      </c>
      <c r="AR646" s="71">
        <v>0</v>
      </c>
      <c r="AS646" s="71">
        <v>0</v>
      </c>
      <c r="AT646" s="71">
        <v>0</v>
      </c>
      <c r="AU646" s="71">
        <v>0</v>
      </c>
      <c r="AV646" s="71">
        <v>0</v>
      </c>
      <c r="AW646" s="71">
        <v>0</v>
      </c>
      <c r="AX646" s="71">
        <v>0</v>
      </c>
      <c r="AY646" s="71">
        <v>0</v>
      </c>
      <c r="AZ646" s="71">
        <v>0</v>
      </c>
      <c r="BA646" s="71">
        <v>0</v>
      </c>
      <c r="BB646" s="71">
        <v>0</v>
      </c>
      <c r="BC646" s="71">
        <v>0</v>
      </c>
    </row>
    <row r="647" spans="1:55" x14ac:dyDescent="0.25">
      <c r="A647" t="s">
        <v>39</v>
      </c>
      <c r="B647" s="71" t="s">
        <v>44</v>
      </c>
      <c r="C647" s="71" t="s">
        <v>254</v>
      </c>
      <c r="D647" s="71" t="s">
        <v>253</v>
      </c>
      <c r="E647" s="24">
        <v>45536</v>
      </c>
      <c r="F647" s="71" t="s">
        <v>528</v>
      </c>
      <c r="G647" s="71">
        <v>345</v>
      </c>
      <c r="H647" s="71">
        <v>146</v>
      </c>
      <c r="I647" s="71">
        <v>95</v>
      </c>
      <c r="J647" s="71">
        <v>308</v>
      </c>
      <c r="K647" s="71">
        <v>139</v>
      </c>
      <c r="L647" s="71">
        <v>41</v>
      </c>
      <c r="M647" s="71">
        <v>23</v>
      </c>
      <c r="N647">
        <v>8</v>
      </c>
      <c r="O647" s="71">
        <v>165</v>
      </c>
      <c r="P647" s="71">
        <v>98</v>
      </c>
      <c r="Q647" s="71">
        <v>110</v>
      </c>
      <c r="R647" s="71">
        <v>329</v>
      </c>
      <c r="S647" s="71">
        <v>104</v>
      </c>
      <c r="T647" s="71">
        <v>163</v>
      </c>
      <c r="U647" s="71">
        <v>152</v>
      </c>
      <c r="V647" s="71">
        <v>137</v>
      </c>
      <c r="W647" s="71">
        <v>55</v>
      </c>
      <c r="X647" s="71">
        <v>102</v>
      </c>
      <c r="Y647" s="71">
        <v>345</v>
      </c>
      <c r="Z647" s="71">
        <v>308</v>
      </c>
      <c r="AA647" s="71">
        <v>165</v>
      </c>
      <c r="AB647" s="71">
        <v>114</v>
      </c>
      <c r="AC647">
        <v>37</v>
      </c>
      <c r="AD647">
        <v>22</v>
      </c>
      <c r="AE647">
        <v>23</v>
      </c>
      <c r="AF647">
        <v>0</v>
      </c>
      <c r="AG647" s="71">
        <v>0</v>
      </c>
      <c r="AH647" s="71">
        <v>0</v>
      </c>
      <c r="AI647" s="71">
        <v>0</v>
      </c>
      <c r="AJ647" s="71">
        <v>0</v>
      </c>
      <c r="AK647" s="71">
        <v>0</v>
      </c>
      <c r="AL647" s="71">
        <v>0</v>
      </c>
      <c r="AM647" s="71">
        <v>0</v>
      </c>
      <c r="AN647" s="71">
        <v>0</v>
      </c>
      <c r="AO647" s="71">
        <v>0</v>
      </c>
      <c r="AP647" s="71">
        <v>0</v>
      </c>
      <c r="AQ647" s="71">
        <v>0</v>
      </c>
      <c r="AR647" s="71">
        <v>0</v>
      </c>
      <c r="AS647" s="71">
        <v>0</v>
      </c>
      <c r="AT647" s="71">
        <v>0</v>
      </c>
      <c r="AU647" s="71">
        <v>0</v>
      </c>
      <c r="AV647" s="71">
        <v>0</v>
      </c>
      <c r="AW647" s="71">
        <v>0</v>
      </c>
      <c r="AX647" s="71">
        <v>0</v>
      </c>
      <c r="AY647" s="71">
        <v>0</v>
      </c>
      <c r="AZ647" s="71">
        <v>0</v>
      </c>
      <c r="BA647" s="71">
        <v>0</v>
      </c>
      <c r="BB647" s="71">
        <v>0</v>
      </c>
      <c r="BC647" s="71">
        <v>0</v>
      </c>
    </row>
    <row r="648" spans="1:55" x14ac:dyDescent="0.25">
      <c r="A648" t="s">
        <v>39</v>
      </c>
      <c r="B648" s="71" t="s">
        <v>44</v>
      </c>
      <c r="C648" s="71" t="s">
        <v>254</v>
      </c>
      <c r="D648" s="71" t="s">
        <v>253</v>
      </c>
      <c r="E648" s="24">
        <v>45566</v>
      </c>
      <c r="F648" s="71" t="s">
        <v>528</v>
      </c>
      <c r="G648" s="71">
        <v>345</v>
      </c>
      <c r="H648" s="71">
        <v>175</v>
      </c>
      <c r="I648" s="71">
        <v>112</v>
      </c>
      <c r="J648" s="71">
        <v>308</v>
      </c>
      <c r="K648" s="71">
        <v>138</v>
      </c>
      <c r="L648" s="71">
        <v>53</v>
      </c>
      <c r="M648" s="71">
        <v>24</v>
      </c>
      <c r="N648">
        <v>8</v>
      </c>
      <c r="O648" s="71">
        <v>202</v>
      </c>
      <c r="P648" s="71">
        <v>122</v>
      </c>
      <c r="Q648" s="71">
        <v>133</v>
      </c>
      <c r="R648" s="71">
        <v>332</v>
      </c>
      <c r="S648" s="71">
        <v>122</v>
      </c>
      <c r="T648" s="71">
        <v>197</v>
      </c>
      <c r="U648" s="71">
        <v>184</v>
      </c>
      <c r="V648" s="71">
        <v>161</v>
      </c>
      <c r="W648" s="71">
        <v>71</v>
      </c>
      <c r="X648" s="71">
        <v>122</v>
      </c>
      <c r="Y648" s="71">
        <v>345</v>
      </c>
      <c r="Z648" s="71">
        <v>308</v>
      </c>
      <c r="AA648" s="71">
        <v>164</v>
      </c>
      <c r="AB648" s="71">
        <v>116</v>
      </c>
      <c r="AC648">
        <v>37</v>
      </c>
      <c r="AD648">
        <v>22</v>
      </c>
      <c r="AE648">
        <v>20</v>
      </c>
      <c r="AF648">
        <v>0</v>
      </c>
      <c r="AG648" s="71">
        <v>0</v>
      </c>
      <c r="AH648" s="71">
        <v>0</v>
      </c>
      <c r="AI648" s="71">
        <v>0</v>
      </c>
      <c r="AJ648" s="71">
        <v>0</v>
      </c>
      <c r="AK648" s="71">
        <v>0</v>
      </c>
      <c r="AL648" s="71">
        <v>0</v>
      </c>
      <c r="AM648" s="71">
        <v>0</v>
      </c>
      <c r="AN648" s="71">
        <v>0</v>
      </c>
      <c r="AO648" s="71">
        <v>0</v>
      </c>
      <c r="AP648" s="71">
        <v>0</v>
      </c>
      <c r="AQ648" s="71">
        <v>0</v>
      </c>
      <c r="AR648" s="71">
        <v>0</v>
      </c>
      <c r="AS648" s="71">
        <v>0</v>
      </c>
      <c r="AT648" s="71">
        <v>0</v>
      </c>
      <c r="AU648" s="71">
        <v>0</v>
      </c>
      <c r="AV648" s="71">
        <v>0</v>
      </c>
      <c r="AW648" s="71">
        <v>0</v>
      </c>
      <c r="AX648" s="71">
        <v>0</v>
      </c>
      <c r="AY648" s="71">
        <v>0</v>
      </c>
      <c r="AZ648" s="71">
        <v>0</v>
      </c>
      <c r="BA648" s="71">
        <v>0</v>
      </c>
      <c r="BB648" s="71">
        <v>0</v>
      </c>
      <c r="BC648" s="71">
        <v>0</v>
      </c>
    </row>
    <row r="649" spans="1:55" x14ac:dyDescent="0.25">
      <c r="A649" t="s">
        <v>39</v>
      </c>
      <c r="B649" s="71" t="s">
        <v>44</v>
      </c>
      <c r="C649" s="71" t="s">
        <v>204</v>
      </c>
      <c r="D649" s="71" t="s">
        <v>203</v>
      </c>
      <c r="E649" s="24">
        <v>45413</v>
      </c>
      <c r="F649" s="71" t="s">
        <v>529</v>
      </c>
      <c r="G649" s="71">
        <v>451</v>
      </c>
      <c r="H649" s="71">
        <v>36</v>
      </c>
      <c r="I649" s="71">
        <v>15</v>
      </c>
      <c r="J649" s="71">
        <v>392</v>
      </c>
      <c r="K649" s="71">
        <v>177</v>
      </c>
      <c r="L649" s="71">
        <v>16</v>
      </c>
      <c r="M649" s="71">
        <v>23</v>
      </c>
      <c r="N649">
        <v>2</v>
      </c>
      <c r="O649" s="71">
        <v>44</v>
      </c>
      <c r="P649" s="71">
        <v>29</v>
      </c>
      <c r="Q649" s="71">
        <v>14</v>
      </c>
      <c r="R649" s="71">
        <v>417</v>
      </c>
      <c r="S649" s="71">
        <v>43</v>
      </c>
      <c r="T649" s="71">
        <v>41</v>
      </c>
      <c r="U649" s="71">
        <v>32</v>
      </c>
      <c r="V649" s="71">
        <v>46</v>
      </c>
      <c r="W649" s="71">
        <v>3</v>
      </c>
      <c r="X649" s="71">
        <v>2</v>
      </c>
      <c r="Y649" s="71">
        <v>451</v>
      </c>
      <c r="Z649" s="71">
        <v>392</v>
      </c>
      <c r="AA649" s="71">
        <v>168</v>
      </c>
      <c r="AB649" s="71">
        <v>73</v>
      </c>
      <c r="AC649">
        <v>67</v>
      </c>
      <c r="AD649">
        <v>29</v>
      </c>
      <c r="AE649">
        <v>10</v>
      </c>
      <c r="AF649">
        <v>0</v>
      </c>
      <c r="AG649" s="71">
        <v>0</v>
      </c>
      <c r="AH649" s="71">
        <v>0</v>
      </c>
      <c r="AI649" s="71">
        <v>0</v>
      </c>
      <c r="AJ649" s="71">
        <v>0</v>
      </c>
      <c r="AK649" s="71">
        <v>0</v>
      </c>
      <c r="AL649" s="71">
        <v>0</v>
      </c>
      <c r="AM649" s="71">
        <v>0</v>
      </c>
      <c r="AN649" s="71">
        <v>0</v>
      </c>
      <c r="AO649" s="71">
        <v>0</v>
      </c>
      <c r="AP649" s="71">
        <v>0</v>
      </c>
      <c r="AQ649" s="71">
        <v>0</v>
      </c>
      <c r="AR649" s="71">
        <v>0</v>
      </c>
      <c r="AS649" s="71">
        <v>0</v>
      </c>
      <c r="AT649" s="71">
        <v>0</v>
      </c>
      <c r="AU649" s="71">
        <v>0</v>
      </c>
      <c r="AV649" s="71">
        <v>0</v>
      </c>
      <c r="AW649" s="71">
        <v>0</v>
      </c>
      <c r="AX649" s="71">
        <v>0</v>
      </c>
      <c r="AY649" s="71">
        <v>0</v>
      </c>
      <c r="AZ649" s="71">
        <v>0</v>
      </c>
      <c r="BA649" s="71">
        <v>0</v>
      </c>
      <c r="BB649" s="71">
        <v>0</v>
      </c>
      <c r="BC649" s="71">
        <v>0</v>
      </c>
    </row>
    <row r="650" spans="1:55" x14ac:dyDescent="0.25">
      <c r="A650" t="s">
        <v>39</v>
      </c>
      <c r="B650" s="71" t="s">
        <v>44</v>
      </c>
      <c r="C650" s="71" t="s">
        <v>204</v>
      </c>
      <c r="D650" s="71" t="s">
        <v>203</v>
      </c>
      <c r="E650" s="24">
        <v>45444</v>
      </c>
      <c r="F650" s="71" t="s">
        <v>529</v>
      </c>
      <c r="G650" s="71">
        <v>452</v>
      </c>
      <c r="H650" s="71">
        <v>96</v>
      </c>
      <c r="I650" s="71">
        <v>53</v>
      </c>
      <c r="J650" s="71">
        <v>393</v>
      </c>
      <c r="K650" s="71">
        <v>177</v>
      </c>
      <c r="L650" s="71">
        <v>38</v>
      </c>
      <c r="M650" s="71">
        <v>23</v>
      </c>
      <c r="N650">
        <v>2</v>
      </c>
      <c r="O650" s="71">
        <v>100</v>
      </c>
      <c r="P650" s="71">
        <v>72</v>
      </c>
      <c r="Q650" s="71">
        <v>35</v>
      </c>
      <c r="R650" s="71">
        <v>424</v>
      </c>
      <c r="S650" s="71">
        <v>85</v>
      </c>
      <c r="T650" s="71">
        <v>110</v>
      </c>
      <c r="U650" s="71">
        <v>79</v>
      </c>
      <c r="V650" s="71">
        <v>105</v>
      </c>
      <c r="W650" s="71">
        <v>10</v>
      </c>
      <c r="X650" s="71">
        <v>3</v>
      </c>
      <c r="Y650" s="71">
        <v>452</v>
      </c>
      <c r="Z650" s="71">
        <v>393</v>
      </c>
      <c r="AA650" s="71">
        <v>169</v>
      </c>
      <c r="AB650" s="71">
        <v>115</v>
      </c>
      <c r="AC650">
        <v>67</v>
      </c>
      <c r="AD650">
        <v>40</v>
      </c>
      <c r="AE650">
        <v>10</v>
      </c>
      <c r="AF650">
        <v>0</v>
      </c>
      <c r="AG650" s="71">
        <v>0</v>
      </c>
      <c r="AH650" s="71">
        <v>0</v>
      </c>
      <c r="AI650" s="71">
        <v>0</v>
      </c>
      <c r="AJ650" s="71">
        <v>0</v>
      </c>
      <c r="AK650" s="71">
        <v>0</v>
      </c>
      <c r="AL650" s="71">
        <v>0</v>
      </c>
      <c r="AM650" s="71">
        <v>0</v>
      </c>
      <c r="AN650" s="71">
        <v>0</v>
      </c>
      <c r="AO650" s="71">
        <v>0</v>
      </c>
      <c r="AP650" s="71">
        <v>0</v>
      </c>
      <c r="AQ650" s="71">
        <v>0</v>
      </c>
      <c r="AR650" s="71">
        <v>0</v>
      </c>
      <c r="AS650" s="71">
        <v>0</v>
      </c>
      <c r="AT650" s="71">
        <v>0</v>
      </c>
      <c r="AU650" s="71">
        <v>0</v>
      </c>
      <c r="AV650" s="71">
        <v>0</v>
      </c>
      <c r="AW650" s="71">
        <v>0</v>
      </c>
      <c r="AX650" s="71">
        <v>0</v>
      </c>
      <c r="AY650" s="71">
        <v>0</v>
      </c>
      <c r="AZ650" s="71">
        <v>0</v>
      </c>
      <c r="BA650" s="71">
        <v>0</v>
      </c>
      <c r="BB650" s="71">
        <v>0</v>
      </c>
      <c r="BC650" s="71">
        <v>0</v>
      </c>
    </row>
    <row r="651" spans="1:55" x14ac:dyDescent="0.25">
      <c r="A651" t="s">
        <v>39</v>
      </c>
      <c r="B651" s="71" t="s">
        <v>44</v>
      </c>
      <c r="C651" s="71" t="s">
        <v>204</v>
      </c>
      <c r="D651" s="71" t="s">
        <v>203</v>
      </c>
      <c r="E651" s="24">
        <v>45474</v>
      </c>
      <c r="F651" s="71" t="s">
        <v>529</v>
      </c>
      <c r="G651" s="71">
        <v>454</v>
      </c>
      <c r="H651" s="71">
        <v>151</v>
      </c>
      <c r="I651" s="71">
        <v>89</v>
      </c>
      <c r="J651" s="71">
        <v>395</v>
      </c>
      <c r="K651" s="71">
        <v>173</v>
      </c>
      <c r="L651" s="71">
        <v>51</v>
      </c>
      <c r="M651" s="71">
        <v>25</v>
      </c>
      <c r="N651">
        <v>6</v>
      </c>
      <c r="O651" s="71">
        <v>159</v>
      </c>
      <c r="P651" s="71">
        <v>103</v>
      </c>
      <c r="Q651" s="71">
        <v>55</v>
      </c>
      <c r="R651" s="71">
        <v>432</v>
      </c>
      <c r="S651" s="71">
        <v>108</v>
      </c>
      <c r="T651" s="71">
        <v>181</v>
      </c>
      <c r="U651" s="71">
        <v>122</v>
      </c>
      <c r="V651" s="71">
        <v>141</v>
      </c>
      <c r="W651" s="71">
        <v>22</v>
      </c>
      <c r="X651" s="71">
        <v>3</v>
      </c>
      <c r="Y651" s="71">
        <v>454</v>
      </c>
      <c r="Z651" s="71">
        <v>395</v>
      </c>
      <c r="AA651" s="71">
        <v>168</v>
      </c>
      <c r="AB651" s="71">
        <v>122</v>
      </c>
      <c r="AC651">
        <v>70</v>
      </c>
      <c r="AD651">
        <v>45</v>
      </c>
      <c r="AE651">
        <v>11</v>
      </c>
      <c r="AF651">
        <v>0</v>
      </c>
      <c r="AG651" s="71">
        <v>0</v>
      </c>
      <c r="AH651" s="71">
        <v>0</v>
      </c>
      <c r="AI651" s="71">
        <v>0</v>
      </c>
      <c r="AJ651" s="71">
        <v>0</v>
      </c>
      <c r="AK651" s="71">
        <v>0</v>
      </c>
      <c r="AL651" s="71">
        <v>0</v>
      </c>
      <c r="AM651" s="71">
        <v>0</v>
      </c>
      <c r="AN651" s="71">
        <v>0</v>
      </c>
      <c r="AO651" s="71">
        <v>0</v>
      </c>
      <c r="AP651" s="71">
        <v>0</v>
      </c>
      <c r="AQ651" s="71">
        <v>0</v>
      </c>
      <c r="AR651" s="71">
        <v>0</v>
      </c>
      <c r="AS651" s="71">
        <v>0</v>
      </c>
      <c r="AT651" s="71">
        <v>0</v>
      </c>
      <c r="AU651" s="71">
        <v>0</v>
      </c>
      <c r="AV651" s="71">
        <v>0</v>
      </c>
      <c r="AW651" s="71">
        <v>0</v>
      </c>
      <c r="AX651" s="71">
        <v>0</v>
      </c>
      <c r="AY651" s="71">
        <v>0</v>
      </c>
      <c r="AZ651" s="71">
        <v>0</v>
      </c>
      <c r="BA651" s="71">
        <v>0</v>
      </c>
      <c r="BB651" s="71">
        <v>0</v>
      </c>
      <c r="BC651" s="71">
        <v>0</v>
      </c>
    </row>
    <row r="652" spans="1:55" x14ac:dyDescent="0.25">
      <c r="A652" t="s">
        <v>39</v>
      </c>
      <c r="B652" s="71" t="s">
        <v>44</v>
      </c>
      <c r="C652" s="71" t="s">
        <v>204</v>
      </c>
      <c r="D652" s="71" t="s">
        <v>203</v>
      </c>
      <c r="E652" s="24">
        <v>45505</v>
      </c>
      <c r="F652" s="71" t="s">
        <v>529</v>
      </c>
      <c r="G652" s="71">
        <v>457</v>
      </c>
      <c r="H652" s="71">
        <v>201</v>
      </c>
      <c r="I652" s="71">
        <v>121</v>
      </c>
      <c r="J652" s="71">
        <v>398</v>
      </c>
      <c r="K652" s="71">
        <v>172</v>
      </c>
      <c r="L652" s="71">
        <v>64</v>
      </c>
      <c r="M652" s="71">
        <v>27</v>
      </c>
      <c r="N652">
        <v>7</v>
      </c>
      <c r="O652" s="71">
        <v>202</v>
      </c>
      <c r="P652" s="71">
        <v>134</v>
      </c>
      <c r="Q652" s="71">
        <v>75</v>
      </c>
      <c r="R652" s="71">
        <v>437</v>
      </c>
      <c r="S652" s="71">
        <v>132</v>
      </c>
      <c r="T652" s="71">
        <v>237</v>
      </c>
      <c r="U652" s="71">
        <v>164</v>
      </c>
      <c r="V652" s="71">
        <v>174</v>
      </c>
      <c r="W652" s="71">
        <v>35</v>
      </c>
      <c r="X652" s="71">
        <v>8</v>
      </c>
      <c r="Y652" s="71">
        <v>457</v>
      </c>
      <c r="Z652" s="71">
        <v>398</v>
      </c>
      <c r="AA652" s="71">
        <v>170</v>
      </c>
      <c r="AB652" s="71">
        <v>125</v>
      </c>
      <c r="AC652">
        <v>71</v>
      </c>
      <c r="AD652">
        <v>47</v>
      </c>
      <c r="AE652">
        <v>11</v>
      </c>
      <c r="AF652">
        <v>0</v>
      </c>
      <c r="AG652" s="71">
        <v>0</v>
      </c>
      <c r="AH652" s="71">
        <v>0</v>
      </c>
      <c r="AI652" s="71">
        <v>0</v>
      </c>
      <c r="AJ652" s="71">
        <v>0</v>
      </c>
      <c r="AK652" s="71">
        <v>0</v>
      </c>
      <c r="AL652" s="71">
        <v>0</v>
      </c>
      <c r="AM652" s="71">
        <v>0</v>
      </c>
      <c r="AN652" s="71">
        <v>0</v>
      </c>
      <c r="AO652" s="71">
        <v>0</v>
      </c>
      <c r="AP652" s="71">
        <v>0</v>
      </c>
      <c r="AQ652" s="71">
        <v>0</v>
      </c>
      <c r="AR652" s="71">
        <v>0</v>
      </c>
      <c r="AS652" s="71">
        <v>0</v>
      </c>
      <c r="AT652" s="71">
        <v>0</v>
      </c>
      <c r="AU652" s="71">
        <v>0</v>
      </c>
      <c r="AV652" s="71">
        <v>0</v>
      </c>
      <c r="AW652" s="71">
        <v>0</v>
      </c>
      <c r="AX652" s="71">
        <v>0</v>
      </c>
      <c r="AY652" s="71">
        <v>0</v>
      </c>
      <c r="AZ652" s="71">
        <v>0</v>
      </c>
      <c r="BA652" s="71">
        <v>0</v>
      </c>
      <c r="BB652" s="71">
        <v>0</v>
      </c>
      <c r="BC652" s="71">
        <v>0</v>
      </c>
    </row>
    <row r="653" spans="1:55" x14ac:dyDescent="0.25">
      <c r="A653" t="s">
        <v>39</v>
      </c>
      <c r="B653" s="71" t="s">
        <v>44</v>
      </c>
      <c r="C653" s="71" t="s">
        <v>204</v>
      </c>
      <c r="D653" s="71" t="s">
        <v>203</v>
      </c>
      <c r="E653" s="24">
        <v>45536</v>
      </c>
      <c r="F653" s="71" t="s">
        <v>529</v>
      </c>
      <c r="G653" s="71">
        <v>461</v>
      </c>
      <c r="H653" s="71">
        <v>228</v>
      </c>
      <c r="I653" s="71">
        <v>137</v>
      </c>
      <c r="J653" s="71">
        <v>402</v>
      </c>
      <c r="K653" s="71">
        <v>174</v>
      </c>
      <c r="L653" s="71">
        <v>78</v>
      </c>
      <c r="M653" s="71">
        <v>27</v>
      </c>
      <c r="N653">
        <v>8</v>
      </c>
      <c r="O653" s="71">
        <v>238</v>
      </c>
      <c r="P653" s="71">
        <v>158</v>
      </c>
      <c r="Q653" s="71">
        <v>96</v>
      </c>
      <c r="R653" s="71">
        <v>442</v>
      </c>
      <c r="S653" s="71">
        <v>155</v>
      </c>
      <c r="T653" s="71">
        <v>269</v>
      </c>
      <c r="U653" s="71">
        <v>196</v>
      </c>
      <c r="V653" s="71">
        <v>205</v>
      </c>
      <c r="W653" s="71">
        <v>48</v>
      </c>
      <c r="X653" s="71">
        <v>10</v>
      </c>
      <c r="Y653" s="71">
        <v>461</v>
      </c>
      <c r="Z653" s="71">
        <v>402</v>
      </c>
      <c r="AA653" s="71">
        <v>173</v>
      </c>
      <c r="AB653" s="71">
        <v>128</v>
      </c>
      <c r="AC653">
        <v>72</v>
      </c>
      <c r="AD653">
        <v>48</v>
      </c>
      <c r="AE653">
        <v>11</v>
      </c>
      <c r="AF653">
        <v>0</v>
      </c>
      <c r="AG653" s="71">
        <v>0</v>
      </c>
      <c r="AH653" s="71">
        <v>0</v>
      </c>
      <c r="AI653" s="71">
        <v>0</v>
      </c>
      <c r="AJ653" s="71">
        <v>0</v>
      </c>
      <c r="AK653" s="71">
        <v>0</v>
      </c>
      <c r="AL653" s="71">
        <v>0</v>
      </c>
      <c r="AM653" s="71">
        <v>0</v>
      </c>
      <c r="AN653" s="71">
        <v>0</v>
      </c>
      <c r="AO653" s="71">
        <v>0</v>
      </c>
      <c r="AP653" s="71">
        <v>0</v>
      </c>
      <c r="AQ653" s="71">
        <v>0</v>
      </c>
      <c r="AR653" s="71">
        <v>0</v>
      </c>
      <c r="AS653" s="71">
        <v>0</v>
      </c>
      <c r="AT653" s="71">
        <v>0</v>
      </c>
      <c r="AU653" s="71">
        <v>0</v>
      </c>
      <c r="AV653" s="71">
        <v>0</v>
      </c>
      <c r="AW653" s="71">
        <v>0</v>
      </c>
      <c r="AX653" s="71">
        <v>0</v>
      </c>
      <c r="AY653" s="71">
        <v>0</v>
      </c>
      <c r="AZ653" s="71">
        <v>0</v>
      </c>
      <c r="BA653" s="71">
        <v>0</v>
      </c>
      <c r="BB653" s="71">
        <v>0</v>
      </c>
      <c r="BC653" s="71">
        <v>0</v>
      </c>
    </row>
    <row r="654" spans="1:55" x14ac:dyDescent="0.25">
      <c r="A654" t="s">
        <v>39</v>
      </c>
      <c r="B654" s="71" t="s">
        <v>44</v>
      </c>
      <c r="C654" s="71" t="s">
        <v>204</v>
      </c>
      <c r="D654" s="71" t="s">
        <v>203</v>
      </c>
      <c r="E654" s="24">
        <v>45566</v>
      </c>
      <c r="F654" s="71" t="s">
        <v>529</v>
      </c>
      <c r="G654" s="71">
        <v>461</v>
      </c>
      <c r="H654" s="71">
        <v>257</v>
      </c>
      <c r="I654" s="71">
        <v>155</v>
      </c>
      <c r="J654" s="71">
        <v>402</v>
      </c>
      <c r="K654" s="71">
        <v>174</v>
      </c>
      <c r="L654" s="71">
        <v>96</v>
      </c>
      <c r="M654" s="71">
        <v>26</v>
      </c>
      <c r="N654">
        <v>7</v>
      </c>
      <c r="O654" s="71">
        <v>267</v>
      </c>
      <c r="P654" s="71">
        <v>211</v>
      </c>
      <c r="Q654" s="71">
        <v>145</v>
      </c>
      <c r="R654" s="71">
        <v>444</v>
      </c>
      <c r="S654" s="71">
        <v>213</v>
      </c>
      <c r="T654" s="71">
        <v>300</v>
      </c>
      <c r="U654" s="71">
        <v>225</v>
      </c>
      <c r="V654" s="71">
        <v>253</v>
      </c>
      <c r="W654" s="71">
        <v>87</v>
      </c>
      <c r="X654" s="71">
        <v>16</v>
      </c>
      <c r="Y654" s="71">
        <v>461</v>
      </c>
      <c r="Z654" s="71">
        <v>402</v>
      </c>
      <c r="AA654" s="71">
        <v>172</v>
      </c>
      <c r="AB654" s="71">
        <v>129</v>
      </c>
      <c r="AC654">
        <v>71</v>
      </c>
      <c r="AD654">
        <v>48</v>
      </c>
      <c r="AE654">
        <v>11</v>
      </c>
      <c r="AF654">
        <v>0</v>
      </c>
      <c r="AG654" s="71">
        <v>0</v>
      </c>
      <c r="AH654" s="71">
        <v>0</v>
      </c>
      <c r="AI654" s="71">
        <v>0</v>
      </c>
      <c r="AJ654" s="71">
        <v>0</v>
      </c>
      <c r="AK654" s="71">
        <v>0</v>
      </c>
      <c r="AL654" s="71">
        <v>0</v>
      </c>
      <c r="AM654" s="71">
        <v>0</v>
      </c>
      <c r="AN654" s="71">
        <v>0</v>
      </c>
      <c r="AO654" s="71">
        <v>0</v>
      </c>
      <c r="AP654" s="71">
        <v>0</v>
      </c>
      <c r="AQ654" s="71">
        <v>0</v>
      </c>
      <c r="AR654" s="71">
        <v>0</v>
      </c>
      <c r="AS654" s="71">
        <v>0</v>
      </c>
      <c r="AT654" s="71">
        <v>0</v>
      </c>
      <c r="AU654" s="71">
        <v>0</v>
      </c>
      <c r="AV654" s="71">
        <v>0</v>
      </c>
      <c r="AW654" s="71">
        <v>0</v>
      </c>
      <c r="AX654" s="71">
        <v>0</v>
      </c>
      <c r="AY654" s="71">
        <v>0</v>
      </c>
      <c r="AZ654" s="71">
        <v>0</v>
      </c>
      <c r="BA654" s="71">
        <v>0</v>
      </c>
      <c r="BB654" s="71">
        <v>0</v>
      </c>
      <c r="BC654" s="71">
        <v>0</v>
      </c>
    </row>
    <row r="655" spans="1:55" x14ac:dyDescent="0.25">
      <c r="A655" t="s">
        <v>39</v>
      </c>
      <c r="B655" s="71" t="s">
        <v>44</v>
      </c>
      <c r="C655" s="71" t="s">
        <v>248</v>
      </c>
      <c r="D655" s="71" t="s">
        <v>247</v>
      </c>
      <c r="E655" s="24">
        <v>45413</v>
      </c>
      <c r="F655" s="71" t="s">
        <v>530</v>
      </c>
      <c r="G655" s="71">
        <v>312</v>
      </c>
      <c r="H655" s="71">
        <v>21</v>
      </c>
      <c r="I655" s="71">
        <v>11</v>
      </c>
      <c r="J655" s="71">
        <v>240</v>
      </c>
      <c r="K655" s="71">
        <v>120</v>
      </c>
      <c r="L655" s="71">
        <v>11</v>
      </c>
      <c r="M655" s="71">
        <v>11</v>
      </c>
      <c r="N655">
        <v>1</v>
      </c>
      <c r="O655" s="71">
        <v>32</v>
      </c>
      <c r="P655" s="71">
        <v>25</v>
      </c>
      <c r="Q655" s="71">
        <v>5</v>
      </c>
      <c r="R655" s="71">
        <v>286</v>
      </c>
      <c r="S655" s="71">
        <v>20</v>
      </c>
      <c r="T655" s="71">
        <v>33</v>
      </c>
      <c r="U655" s="71">
        <v>23</v>
      </c>
      <c r="V655" s="71">
        <v>45</v>
      </c>
      <c r="W655" s="71">
        <v>0</v>
      </c>
      <c r="X655" s="71">
        <v>18</v>
      </c>
      <c r="Y655" s="71">
        <v>312</v>
      </c>
      <c r="Z655" s="71">
        <v>240</v>
      </c>
      <c r="AA655" s="71">
        <v>120</v>
      </c>
      <c r="AB655" s="71">
        <v>38</v>
      </c>
      <c r="AC655">
        <v>31</v>
      </c>
      <c r="AD655">
        <v>13</v>
      </c>
      <c r="AE655">
        <v>11</v>
      </c>
      <c r="AF655">
        <v>0</v>
      </c>
      <c r="AG655" s="71">
        <v>0</v>
      </c>
      <c r="AH655" s="71">
        <v>0</v>
      </c>
      <c r="AI655" s="71">
        <v>0</v>
      </c>
      <c r="AJ655" s="71">
        <v>0</v>
      </c>
      <c r="AK655" s="71">
        <v>0</v>
      </c>
      <c r="AL655" s="71">
        <v>0</v>
      </c>
      <c r="AM655" s="71">
        <v>0</v>
      </c>
      <c r="AN655" s="71">
        <v>0</v>
      </c>
      <c r="AO655" s="71">
        <v>0</v>
      </c>
      <c r="AP655" s="71">
        <v>0</v>
      </c>
      <c r="AQ655" s="71">
        <v>0</v>
      </c>
      <c r="AR655" s="71">
        <v>0</v>
      </c>
      <c r="AS655" s="71">
        <v>0</v>
      </c>
      <c r="AT655" s="71">
        <v>0</v>
      </c>
      <c r="AU655" s="71">
        <v>0</v>
      </c>
      <c r="AV655" s="71">
        <v>0</v>
      </c>
      <c r="AW655" s="71">
        <v>0</v>
      </c>
      <c r="AX655" s="71">
        <v>0</v>
      </c>
      <c r="AY655" s="71">
        <v>0</v>
      </c>
      <c r="AZ655" s="71">
        <v>0</v>
      </c>
      <c r="BA655" s="71">
        <v>0</v>
      </c>
      <c r="BB655" s="71">
        <v>0</v>
      </c>
      <c r="BC655" s="71">
        <v>0</v>
      </c>
    </row>
    <row r="656" spans="1:55" x14ac:dyDescent="0.25">
      <c r="A656" t="s">
        <v>39</v>
      </c>
      <c r="B656" s="71" t="s">
        <v>44</v>
      </c>
      <c r="C656" s="71" t="s">
        <v>248</v>
      </c>
      <c r="D656" s="71" t="s">
        <v>247</v>
      </c>
      <c r="E656" s="24">
        <v>45444</v>
      </c>
      <c r="F656" s="71" t="s">
        <v>530</v>
      </c>
      <c r="G656" s="71">
        <v>315</v>
      </c>
      <c r="H656" s="71">
        <v>56</v>
      </c>
      <c r="I656" s="71">
        <v>26</v>
      </c>
      <c r="J656" s="71">
        <v>243</v>
      </c>
      <c r="K656" s="71">
        <v>122</v>
      </c>
      <c r="L656" s="71">
        <v>37</v>
      </c>
      <c r="M656" s="71">
        <v>11</v>
      </c>
      <c r="N656">
        <v>3</v>
      </c>
      <c r="O656" s="71">
        <v>75</v>
      </c>
      <c r="P656" s="71">
        <v>55</v>
      </c>
      <c r="Q656" s="71">
        <v>21</v>
      </c>
      <c r="R656" s="71">
        <v>292</v>
      </c>
      <c r="S656" s="71">
        <v>39</v>
      </c>
      <c r="T656" s="71">
        <v>81</v>
      </c>
      <c r="U656" s="71">
        <v>72</v>
      </c>
      <c r="V656" s="71">
        <v>116</v>
      </c>
      <c r="W656" s="71">
        <v>7</v>
      </c>
      <c r="X656" s="71">
        <v>35</v>
      </c>
      <c r="Y656" s="71">
        <v>315</v>
      </c>
      <c r="Z656" s="71">
        <v>243</v>
      </c>
      <c r="AA656" s="71">
        <v>124</v>
      </c>
      <c r="AB656" s="71">
        <v>70</v>
      </c>
      <c r="AC656">
        <v>31</v>
      </c>
      <c r="AD656">
        <v>23</v>
      </c>
      <c r="AE656">
        <v>11</v>
      </c>
      <c r="AF656">
        <v>0</v>
      </c>
      <c r="AG656" s="71">
        <v>0</v>
      </c>
      <c r="AH656" s="71">
        <v>0</v>
      </c>
      <c r="AI656" s="71">
        <v>0</v>
      </c>
      <c r="AJ656" s="71">
        <v>0</v>
      </c>
      <c r="AK656" s="71">
        <v>0</v>
      </c>
      <c r="AL656" s="71">
        <v>0</v>
      </c>
      <c r="AM656" s="71">
        <v>0</v>
      </c>
      <c r="AN656" s="71">
        <v>0</v>
      </c>
      <c r="AO656" s="71">
        <v>0</v>
      </c>
      <c r="AP656" s="71">
        <v>0</v>
      </c>
      <c r="AQ656" s="71">
        <v>0</v>
      </c>
      <c r="AR656" s="71">
        <v>0</v>
      </c>
      <c r="AS656" s="71">
        <v>0</v>
      </c>
      <c r="AT656" s="71">
        <v>0</v>
      </c>
      <c r="AU656" s="71">
        <v>0</v>
      </c>
      <c r="AV656" s="71">
        <v>0</v>
      </c>
      <c r="AW656" s="71">
        <v>0</v>
      </c>
      <c r="AX656" s="71">
        <v>0</v>
      </c>
      <c r="AY656" s="71">
        <v>0</v>
      </c>
      <c r="AZ656" s="71">
        <v>0</v>
      </c>
      <c r="BA656" s="71">
        <v>0</v>
      </c>
      <c r="BB656" s="71">
        <v>0</v>
      </c>
      <c r="BC656" s="71">
        <v>0</v>
      </c>
    </row>
    <row r="657" spans="1:55" x14ac:dyDescent="0.25">
      <c r="A657" t="s">
        <v>39</v>
      </c>
      <c r="B657" s="71" t="s">
        <v>44</v>
      </c>
      <c r="C657" s="71" t="s">
        <v>248</v>
      </c>
      <c r="D657" s="71" t="s">
        <v>247</v>
      </c>
      <c r="E657" s="24">
        <v>45474</v>
      </c>
      <c r="F657" s="71" t="s">
        <v>530</v>
      </c>
      <c r="G657" s="71">
        <v>315</v>
      </c>
      <c r="H657" s="71">
        <v>87</v>
      </c>
      <c r="I657" s="71">
        <v>48</v>
      </c>
      <c r="J657" s="71">
        <v>246</v>
      </c>
      <c r="K657" s="71">
        <v>123</v>
      </c>
      <c r="L657" s="71">
        <v>61</v>
      </c>
      <c r="M657" s="71">
        <v>11</v>
      </c>
      <c r="N657">
        <v>5</v>
      </c>
      <c r="O657" s="71">
        <v>118</v>
      </c>
      <c r="P657" s="71">
        <v>101</v>
      </c>
      <c r="Q657" s="71">
        <v>89</v>
      </c>
      <c r="R657" s="71">
        <v>295</v>
      </c>
      <c r="S657" s="71">
        <v>90</v>
      </c>
      <c r="T657" s="71">
        <v>125</v>
      </c>
      <c r="U657" s="71">
        <v>116</v>
      </c>
      <c r="V657" s="71">
        <v>182</v>
      </c>
      <c r="W657" s="71">
        <v>31</v>
      </c>
      <c r="X657" s="71">
        <v>55</v>
      </c>
      <c r="Y657" s="71">
        <v>315</v>
      </c>
      <c r="Z657" s="71">
        <v>246</v>
      </c>
      <c r="AA657" s="71">
        <v>123</v>
      </c>
      <c r="AB657" s="71">
        <v>77</v>
      </c>
      <c r="AC657">
        <v>32</v>
      </c>
      <c r="AD657">
        <v>25</v>
      </c>
      <c r="AE657">
        <v>11</v>
      </c>
      <c r="AF657">
        <v>0</v>
      </c>
      <c r="AG657" s="71">
        <v>0</v>
      </c>
      <c r="AH657" s="71">
        <v>0</v>
      </c>
      <c r="AI657" s="71">
        <v>0</v>
      </c>
      <c r="AJ657" s="71">
        <v>0</v>
      </c>
      <c r="AK657" s="71">
        <v>0</v>
      </c>
      <c r="AL657" s="71">
        <v>0</v>
      </c>
      <c r="AM657" s="71">
        <v>0</v>
      </c>
      <c r="AN657" s="71">
        <v>0</v>
      </c>
      <c r="AO657" s="71">
        <v>0</v>
      </c>
      <c r="AP657" s="71">
        <v>0</v>
      </c>
      <c r="AQ657" s="71">
        <v>0</v>
      </c>
      <c r="AR657" s="71">
        <v>0</v>
      </c>
      <c r="AS657" s="71">
        <v>0</v>
      </c>
      <c r="AT657" s="71">
        <v>0</v>
      </c>
      <c r="AU657" s="71">
        <v>0</v>
      </c>
      <c r="AV657" s="71">
        <v>0</v>
      </c>
      <c r="AW657" s="71">
        <v>0</v>
      </c>
      <c r="AX657" s="71">
        <v>0</v>
      </c>
      <c r="AY657" s="71">
        <v>0</v>
      </c>
      <c r="AZ657" s="71">
        <v>0</v>
      </c>
      <c r="BA657" s="71">
        <v>0</v>
      </c>
      <c r="BB657" s="71">
        <v>0</v>
      </c>
      <c r="BC657" s="71">
        <v>0</v>
      </c>
    </row>
    <row r="658" spans="1:55" x14ac:dyDescent="0.25">
      <c r="A658" t="s">
        <v>39</v>
      </c>
      <c r="B658" s="71" t="s">
        <v>44</v>
      </c>
      <c r="C658" s="71" t="s">
        <v>248</v>
      </c>
      <c r="D658" s="71" t="s">
        <v>247</v>
      </c>
      <c r="E658" s="24">
        <v>45505</v>
      </c>
      <c r="F658" s="71" t="s">
        <v>530</v>
      </c>
      <c r="G658" s="71">
        <v>316</v>
      </c>
      <c r="H658" s="71">
        <v>155</v>
      </c>
      <c r="I658" s="71">
        <v>96</v>
      </c>
      <c r="J658" s="71">
        <v>248</v>
      </c>
      <c r="K658" s="71">
        <v>124</v>
      </c>
      <c r="L658" s="71">
        <v>81</v>
      </c>
      <c r="M658" s="71">
        <v>12</v>
      </c>
      <c r="N658">
        <v>7</v>
      </c>
      <c r="O658" s="71">
        <v>188</v>
      </c>
      <c r="P658" s="71">
        <v>171</v>
      </c>
      <c r="Q658" s="71">
        <v>144</v>
      </c>
      <c r="R658" s="71">
        <v>301</v>
      </c>
      <c r="S658" s="71">
        <v>174</v>
      </c>
      <c r="T658" s="71">
        <v>203</v>
      </c>
      <c r="U658" s="71">
        <v>184</v>
      </c>
      <c r="V658" s="71">
        <v>241</v>
      </c>
      <c r="W658" s="71">
        <v>83</v>
      </c>
      <c r="X658" s="71">
        <v>91</v>
      </c>
      <c r="Y658" s="71">
        <v>316</v>
      </c>
      <c r="Z658" s="71">
        <v>248</v>
      </c>
      <c r="AA658" s="71">
        <v>125</v>
      </c>
      <c r="AB658" s="71">
        <v>85</v>
      </c>
      <c r="AC658">
        <v>32</v>
      </c>
      <c r="AD658">
        <v>25</v>
      </c>
      <c r="AE658">
        <v>10</v>
      </c>
      <c r="AF658">
        <v>0</v>
      </c>
      <c r="AG658" s="71">
        <v>0</v>
      </c>
      <c r="AH658" s="71">
        <v>0</v>
      </c>
      <c r="AI658" s="71">
        <v>0</v>
      </c>
      <c r="AJ658" s="71">
        <v>0</v>
      </c>
      <c r="AK658" s="71">
        <v>0</v>
      </c>
      <c r="AL658" s="71">
        <v>0</v>
      </c>
      <c r="AM658" s="71">
        <v>0</v>
      </c>
      <c r="AN658" s="71">
        <v>0</v>
      </c>
      <c r="AO658" s="71">
        <v>0</v>
      </c>
      <c r="AP658" s="71">
        <v>0</v>
      </c>
      <c r="AQ658" s="71">
        <v>0</v>
      </c>
      <c r="AR658" s="71">
        <v>0</v>
      </c>
      <c r="AS658" s="71">
        <v>0</v>
      </c>
      <c r="AT658" s="71">
        <v>0</v>
      </c>
      <c r="AU658" s="71">
        <v>0</v>
      </c>
      <c r="AV658" s="71">
        <v>0</v>
      </c>
      <c r="AW658" s="71">
        <v>0</v>
      </c>
      <c r="AX658" s="71">
        <v>0</v>
      </c>
      <c r="AY658" s="71">
        <v>0</v>
      </c>
      <c r="AZ658" s="71">
        <v>0</v>
      </c>
      <c r="BA658" s="71">
        <v>0</v>
      </c>
      <c r="BB658" s="71">
        <v>0</v>
      </c>
      <c r="BC658" s="71">
        <v>0</v>
      </c>
    </row>
    <row r="659" spans="1:55" x14ac:dyDescent="0.25">
      <c r="A659" t="s">
        <v>39</v>
      </c>
      <c r="B659" s="71" t="s">
        <v>44</v>
      </c>
      <c r="C659" s="71" t="s">
        <v>248</v>
      </c>
      <c r="D659" s="71" t="s">
        <v>247</v>
      </c>
      <c r="E659" s="24">
        <v>45536</v>
      </c>
      <c r="F659" s="71" t="s">
        <v>530</v>
      </c>
      <c r="G659" s="71">
        <v>320</v>
      </c>
      <c r="H659" s="71">
        <v>182</v>
      </c>
      <c r="I659" s="71">
        <v>111</v>
      </c>
      <c r="J659" s="71">
        <v>252</v>
      </c>
      <c r="K659" s="71">
        <v>125</v>
      </c>
      <c r="L659" s="71">
        <v>91</v>
      </c>
      <c r="M659" s="71">
        <v>12</v>
      </c>
      <c r="N659">
        <v>8</v>
      </c>
      <c r="O659" s="71">
        <v>224</v>
      </c>
      <c r="P659" s="71">
        <v>198</v>
      </c>
      <c r="Q659" s="71">
        <v>164</v>
      </c>
      <c r="R659" s="71">
        <v>307</v>
      </c>
      <c r="S659" s="71">
        <v>202</v>
      </c>
      <c r="T659" s="71">
        <v>234</v>
      </c>
      <c r="U659" s="71">
        <v>223</v>
      </c>
      <c r="V659" s="71">
        <v>263</v>
      </c>
      <c r="W659" s="71">
        <v>108</v>
      </c>
      <c r="X659" s="71">
        <v>116</v>
      </c>
      <c r="Y659" s="71">
        <v>320</v>
      </c>
      <c r="Z659" s="71">
        <v>252</v>
      </c>
      <c r="AA659" s="71">
        <v>128</v>
      </c>
      <c r="AB659" s="71">
        <v>91</v>
      </c>
      <c r="AC659">
        <v>33</v>
      </c>
      <c r="AD659">
        <v>25</v>
      </c>
      <c r="AE659">
        <v>10</v>
      </c>
      <c r="AF659">
        <v>0</v>
      </c>
      <c r="AG659" s="71">
        <v>0</v>
      </c>
      <c r="AH659" s="71">
        <v>0</v>
      </c>
      <c r="AI659" s="71">
        <v>0</v>
      </c>
      <c r="AJ659" s="71">
        <v>0</v>
      </c>
      <c r="AK659" s="71">
        <v>0</v>
      </c>
      <c r="AL659" s="71">
        <v>0</v>
      </c>
      <c r="AM659" s="71">
        <v>0</v>
      </c>
      <c r="AN659" s="71">
        <v>0</v>
      </c>
      <c r="AO659" s="71">
        <v>0</v>
      </c>
      <c r="AP659" s="71">
        <v>0</v>
      </c>
      <c r="AQ659" s="71">
        <v>0</v>
      </c>
      <c r="AR659" s="71">
        <v>0</v>
      </c>
      <c r="AS659" s="71">
        <v>0</v>
      </c>
      <c r="AT659" s="71">
        <v>0</v>
      </c>
      <c r="AU659" s="71">
        <v>0</v>
      </c>
      <c r="AV659" s="71">
        <v>0</v>
      </c>
      <c r="AW659" s="71">
        <v>0</v>
      </c>
      <c r="AX659" s="71">
        <v>0</v>
      </c>
      <c r="AY659" s="71">
        <v>0</v>
      </c>
      <c r="AZ659" s="71">
        <v>0</v>
      </c>
      <c r="BA659" s="71">
        <v>0</v>
      </c>
      <c r="BB659" s="71">
        <v>0</v>
      </c>
      <c r="BC659" s="71">
        <v>0</v>
      </c>
    </row>
    <row r="660" spans="1:55" x14ac:dyDescent="0.25">
      <c r="A660" t="s">
        <v>39</v>
      </c>
      <c r="B660" s="71" t="s">
        <v>44</v>
      </c>
      <c r="C660" s="71" t="s">
        <v>248</v>
      </c>
      <c r="D660" s="71" t="s">
        <v>247</v>
      </c>
      <c r="E660" s="24">
        <v>45566</v>
      </c>
      <c r="F660" s="71" t="s">
        <v>530</v>
      </c>
      <c r="G660" s="71">
        <v>324</v>
      </c>
      <c r="H660" s="71">
        <v>202</v>
      </c>
      <c r="I660" s="71">
        <v>134</v>
      </c>
      <c r="J660" s="71">
        <v>256</v>
      </c>
      <c r="K660" s="71">
        <v>128</v>
      </c>
      <c r="L660" s="71">
        <v>94</v>
      </c>
      <c r="M660" s="71">
        <v>12</v>
      </c>
      <c r="N660">
        <v>8</v>
      </c>
      <c r="O660" s="71">
        <v>244</v>
      </c>
      <c r="P660" s="71">
        <v>217</v>
      </c>
      <c r="Q660" s="71">
        <v>190</v>
      </c>
      <c r="R660" s="71">
        <v>311</v>
      </c>
      <c r="S660" s="71">
        <v>216</v>
      </c>
      <c r="T660" s="71">
        <v>257</v>
      </c>
      <c r="U660" s="71">
        <v>240</v>
      </c>
      <c r="V660" s="71">
        <v>279</v>
      </c>
      <c r="W660" s="71">
        <v>128</v>
      </c>
      <c r="X660" s="71">
        <v>133</v>
      </c>
      <c r="Y660" s="71">
        <v>324</v>
      </c>
      <c r="Z660" s="71">
        <v>256</v>
      </c>
      <c r="AA660" s="71">
        <v>133</v>
      </c>
      <c r="AB660" s="71">
        <v>93</v>
      </c>
      <c r="AC660">
        <v>33</v>
      </c>
      <c r="AD660">
        <v>25</v>
      </c>
      <c r="AE660">
        <v>10</v>
      </c>
      <c r="AF660">
        <v>0</v>
      </c>
      <c r="AG660" s="71">
        <v>0</v>
      </c>
      <c r="AH660" s="71">
        <v>0</v>
      </c>
      <c r="AI660" s="71">
        <v>0</v>
      </c>
      <c r="AJ660" s="71">
        <v>0</v>
      </c>
      <c r="AK660" s="71">
        <v>0</v>
      </c>
      <c r="AL660" s="71">
        <v>0</v>
      </c>
      <c r="AM660" s="71">
        <v>0</v>
      </c>
      <c r="AN660" s="71">
        <v>0</v>
      </c>
      <c r="AO660" s="71">
        <v>0</v>
      </c>
      <c r="AP660" s="71">
        <v>0</v>
      </c>
      <c r="AQ660" s="71">
        <v>0</v>
      </c>
      <c r="AR660" s="71">
        <v>0</v>
      </c>
      <c r="AS660" s="71">
        <v>0</v>
      </c>
      <c r="AT660" s="71">
        <v>0</v>
      </c>
      <c r="AU660" s="71">
        <v>0</v>
      </c>
      <c r="AV660" s="71">
        <v>0</v>
      </c>
      <c r="AW660" s="71">
        <v>0</v>
      </c>
      <c r="AX660" s="71">
        <v>0</v>
      </c>
      <c r="AY660" s="71">
        <v>0</v>
      </c>
      <c r="AZ660" s="71">
        <v>0</v>
      </c>
      <c r="BA660" s="71">
        <v>0</v>
      </c>
      <c r="BB660" s="71">
        <v>0</v>
      </c>
      <c r="BC660" s="71">
        <v>0</v>
      </c>
    </row>
    <row r="661" spans="1:55" x14ac:dyDescent="0.25">
      <c r="A661" t="s">
        <v>39</v>
      </c>
      <c r="B661" s="71" t="s">
        <v>44</v>
      </c>
      <c r="C661" s="71" t="s">
        <v>230</v>
      </c>
      <c r="D661" s="71" t="s">
        <v>229</v>
      </c>
      <c r="E661" s="24">
        <v>45413</v>
      </c>
      <c r="F661" s="71" t="s">
        <v>531</v>
      </c>
      <c r="G661" s="71">
        <v>343</v>
      </c>
      <c r="H661" s="71">
        <v>21</v>
      </c>
      <c r="I661" s="71">
        <v>11</v>
      </c>
      <c r="J661" s="71">
        <v>251</v>
      </c>
      <c r="K661" s="71">
        <v>116</v>
      </c>
      <c r="L661" s="71">
        <v>9</v>
      </c>
      <c r="M661" s="71">
        <v>16</v>
      </c>
      <c r="N661">
        <v>1</v>
      </c>
      <c r="O661" s="71">
        <v>31</v>
      </c>
      <c r="P661" s="71">
        <v>26</v>
      </c>
      <c r="Q661" s="71">
        <v>16</v>
      </c>
      <c r="R661" s="71">
        <v>311</v>
      </c>
      <c r="S661" s="71">
        <v>27</v>
      </c>
      <c r="T661" s="71">
        <v>32</v>
      </c>
      <c r="U661" s="71">
        <v>21</v>
      </c>
      <c r="V661" s="71">
        <v>53</v>
      </c>
      <c r="W661" s="71">
        <v>1</v>
      </c>
      <c r="X661" s="71">
        <v>16</v>
      </c>
      <c r="Y661" s="71">
        <v>343</v>
      </c>
      <c r="Z661" s="71">
        <v>251</v>
      </c>
      <c r="AA661" s="71">
        <v>148</v>
      </c>
      <c r="AB661" s="71">
        <v>50</v>
      </c>
      <c r="AC661">
        <v>28</v>
      </c>
      <c r="AD661">
        <v>10</v>
      </c>
      <c r="AE661">
        <v>10</v>
      </c>
      <c r="AF661">
        <v>0</v>
      </c>
      <c r="AG661" s="71">
        <v>0</v>
      </c>
      <c r="AH661" s="71">
        <v>0</v>
      </c>
      <c r="AI661" s="71">
        <v>0</v>
      </c>
      <c r="AJ661" s="71">
        <v>0</v>
      </c>
      <c r="AK661" s="71">
        <v>0</v>
      </c>
      <c r="AL661" s="71">
        <v>0</v>
      </c>
      <c r="AM661" s="71">
        <v>0</v>
      </c>
      <c r="AN661" s="71">
        <v>0</v>
      </c>
      <c r="AO661" s="71">
        <v>0</v>
      </c>
      <c r="AP661" s="71">
        <v>0</v>
      </c>
      <c r="AQ661" s="71">
        <v>0</v>
      </c>
      <c r="AR661" s="71">
        <v>0</v>
      </c>
      <c r="AS661" s="71">
        <v>0</v>
      </c>
      <c r="AT661" s="71">
        <v>0</v>
      </c>
      <c r="AU661" s="71">
        <v>0</v>
      </c>
      <c r="AV661" s="71">
        <v>0</v>
      </c>
      <c r="AW661" s="71">
        <v>0</v>
      </c>
      <c r="AX661" s="71">
        <v>0</v>
      </c>
      <c r="AY661" s="71">
        <v>0</v>
      </c>
      <c r="AZ661" s="71">
        <v>0</v>
      </c>
      <c r="BA661" s="71">
        <v>0</v>
      </c>
      <c r="BB661" s="71">
        <v>0</v>
      </c>
      <c r="BC661" s="71">
        <v>0</v>
      </c>
    </row>
    <row r="662" spans="1:55" x14ac:dyDescent="0.25">
      <c r="A662" t="s">
        <v>39</v>
      </c>
      <c r="B662" s="71" t="s">
        <v>44</v>
      </c>
      <c r="C662" s="71" t="s">
        <v>230</v>
      </c>
      <c r="D662" s="71" t="s">
        <v>229</v>
      </c>
      <c r="E662" s="24">
        <v>45444</v>
      </c>
      <c r="F662" s="71" t="s">
        <v>531</v>
      </c>
      <c r="G662" s="71">
        <v>347</v>
      </c>
      <c r="H662" s="71">
        <v>49</v>
      </c>
      <c r="I662" s="71">
        <v>28</v>
      </c>
      <c r="J662" s="71">
        <v>255</v>
      </c>
      <c r="K662" s="71">
        <v>118</v>
      </c>
      <c r="L662" s="71">
        <v>17</v>
      </c>
      <c r="M662" s="71">
        <v>17</v>
      </c>
      <c r="N662">
        <v>5</v>
      </c>
      <c r="O662" s="71">
        <v>73</v>
      </c>
      <c r="P662" s="71">
        <v>73</v>
      </c>
      <c r="Q662" s="71">
        <v>49</v>
      </c>
      <c r="R662" s="71">
        <v>319</v>
      </c>
      <c r="S662" s="71">
        <v>62</v>
      </c>
      <c r="T662" s="71">
        <v>70</v>
      </c>
      <c r="U662" s="71">
        <v>56</v>
      </c>
      <c r="V662" s="71">
        <v>111</v>
      </c>
      <c r="W662" s="71">
        <v>18</v>
      </c>
      <c r="X662" s="71">
        <v>28</v>
      </c>
      <c r="Y662" s="71">
        <v>347</v>
      </c>
      <c r="Z662" s="71">
        <v>255</v>
      </c>
      <c r="AA662" s="71">
        <v>155</v>
      </c>
      <c r="AB662" s="71">
        <v>101</v>
      </c>
      <c r="AC662">
        <v>29</v>
      </c>
      <c r="AD662">
        <v>18</v>
      </c>
      <c r="AE662">
        <v>10</v>
      </c>
      <c r="AF662">
        <v>0</v>
      </c>
      <c r="AG662" s="71">
        <v>0</v>
      </c>
      <c r="AH662" s="71">
        <v>0</v>
      </c>
      <c r="AI662" s="71">
        <v>0</v>
      </c>
      <c r="AJ662" s="71">
        <v>0</v>
      </c>
      <c r="AK662" s="71">
        <v>0</v>
      </c>
      <c r="AL662" s="71">
        <v>0</v>
      </c>
      <c r="AM662" s="71">
        <v>0</v>
      </c>
      <c r="AN662" s="71">
        <v>0</v>
      </c>
      <c r="AO662" s="71">
        <v>0</v>
      </c>
      <c r="AP662" s="71">
        <v>0</v>
      </c>
      <c r="AQ662" s="71">
        <v>0</v>
      </c>
      <c r="AR662" s="71">
        <v>0</v>
      </c>
      <c r="AS662" s="71">
        <v>0</v>
      </c>
      <c r="AT662" s="71">
        <v>0</v>
      </c>
      <c r="AU662" s="71">
        <v>0</v>
      </c>
      <c r="AV662" s="71">
        <v>0</v>
      </c>
      <c r="AW662" s="71">
        <v>0</v>
      </c>
      <c r="AX662" s="71">
        <v>0</v>
      </c>
      <c r="AY662" s="71">
        <v>0</v>
      </c>
      <c r="AZ662" s="71">
        <v>0</v>
      </c>
      <c r="BA662" s="71">
        <v>0</v>
      </c>
      <c r="BB662" s="71">
        <v>0</v>
      </c>
      <c r="BC662" s="71">
        <v>0</v>
      </c>
    </row>
    <row r="663" spans="1:55" x14ac:dyDescent="0.25">
      <c r="A663" t="s">
        <v>39</v>
      </c>
      <c r="B663" s="71" t="s">
        <v>44</v>
      </c>
      <c r="C663" s="71" t="s">
        <v>230</v>
      </c>
      <c r="D663" s="71" t="s">
        <v>229</v>
      </c>
      <c r="E663" s="24">
        <v>45474</v>
      </c>
      <c r="F663" s="71" t="s">
        <v>531</v>
      </c>
      <c r="G663" s="71">
        <v>351</v>
      </c>
      <c r="H663" s="71">
        <v>83</v>
      </c>
      <c r="I663" s="71">
        <v>47</v>
      </c>
      <c r="J663" s="71">
        <v>259</v>
      </c>
      <c r="K663" s="71">
        <v>121</v>
      </c>
      <c r="L663" s="71">
        <v>35</v>
      </c>
      <c r="M663" s="71">
        <v>17</v>
      </c>
      <c r="N663">
        <v>6</v>
      </c>
      <c r="O663" s="71">
        <v>116</v>
      </c>
      <c r="P663" s="71">
        <v>118</v>
      </c>
      <c r="Q663" s="71">
        <v>69</v>
      </c>
      <c r="R663" s="71">
        <v>327</v>
      </c>
      <c r="S663" s="71">
        <v>102</v>
      </c>
      <c r="T663" s="71">
        <v>114</v>
      </c>
      <c r="U663" s="71">
        <v>90</v>
      </c>
      <c r="V663" s="71">
        <v>157</v>
      </c>
      <c r="W663" s="71">
        <v>31</v>
      </c>
      <c r="X663" s="71">
        <v>51</v>
      </c>
      <c r="Y663" s="71">
        <v>351</v>
      </c>
      <c r="Z663" s="71">
        <v>259</v>
      </c>
      <c r="AA663" s="71">
        <v>159</v>
      </c>
      <c r="AB663" s="71">
        <v>108</v>
      </c>
      <c r="AC663">
        <v>29</v>
      </c>
      <c r="AD663">
        <v>20</v>
      </c>
      <c r="AE663">
        <v>11</v>
      </c>
      <c r="AF663">
        <v>0</v>
      </c>
      <c r="AG663" s="71">
        <v>0</v>
      </c>
      <c r="AH663" s="71">
        <v>0</v>
      </c>
      <c r="AI663" s="71">
        <v>0</v>
      </c>
      <c r="AJ663" s="71">
        <v>0</v>
      </c>
      <c r="AK663" s="71">
        <v>0</v>
      </c>
      <c r="AL663" s="71">
        <v>0</v>
      </c>
      <c r="AM663" s="71">
        <v>0</v>
      </c>
      <c r="AN663" s="71">
        <v>0</v>
      </c>
      <c r="AO663" s="71">
        <v>0</v>
      </c>
      <c r="AP663" s="71">
        <v>0</v>
      </c>
      <c r="AQ663" s="71">
        <v>0</v>
      </c>
      <c r="AR663" s="71">
        <v>0</v>
      </c>
      <c r="AS663" s="71">
        <v>0</v>
      </c>
      <c r="AT663" s="71">
        <v>0</v>
      </c>
      <c r="AU663" s="71">
        <v>0</v>
      </c>
      <c r="AV663" s="71">
        <v>0</v>
      </c>
      <c r="AW663" s="71">
        <v>0</v>
      </c>
      <c r="AX663" s="71">
        <v>0</v>
      </c>
      <c r="AY663" s="71">
        <v>0</v>
      </c>
      <c r="AZ663" s="71">
        <v>0</v>
      </c>
      <c r="BA663" s="71">
        <v>0</v>
      </c>
      <c r="BB663" s="71">
        <v>0</v>
      </c>
      <c r="BC663" s="71">
        <v>0</v>
      </c>
    </row>
    <row r="664" spans="1:55" x14ac:dyDescent="0.25">
      <c r="A664" t="s">
        <v>39</v>
      </c>
      <c r="B664" s="71" t="s">
        <v>44</v>
      </c>
      <c r="C664" s="71" t="s">
        <v>230</v>
      </c>
      <c r="D664" s="71" t="s">
        <v>229</v>
      </c>
      <c r="E664" s="24">
        <v>45505</v>
      </c>
      <c r="F664" s="71" t="s">
        <v>531</v>
      </c>
      <c r="G664" s="71">
        <v>352</v>
      </c>
      <c r="H664" s="71">
        <v>106</v>
      </c>
      <c r="I664" s="71">
        <v>57</v>
      </c>
      <c r="J664" s="71">
        <v>260</v>
      </c>
      <c r="K664" s="71">
        <v>122</v>
      </c>
      <c r="L664" s="71">
        <v>39</v>
      </c>
      <c r="M664" s="71">
        <v>17</v>
      </c>
      <c r="N664">
        <v>5</v>
      </c>
      <c r="O664" s="71">
        <v>149</v>
      </c>
      <c r="P664" s="71">
        <v>143</v>
      </c>
      <c r="Q664" s="71">
        <v>88</v>
      </c>
      <c r="R664" s="71">
        <v>331</v>
      </c>
      <c r="S664" s="71">
        <v>121</v>
      </c>
      <c r="T664" s="71">
        <v>151</v>
      </c>
      <c r="U664" s="71">
        <v>122</v>
      </c>
      <c r="V664" s="71">
        <v>186</v>
      </c>
      <c r="W664" s="71">
        <v>50</v>
      </c>
      <c r="X664" s="71">
        <v>71</v>
      </c>
      <c r="Y664" s="71">
        <v>352</v>
      </c>
      <c r="Z664" s="71">
        <v>260</v>
      </c>
      <c r="AA664" s="71">
        <v>158</v>
      </c>
      <c r="AB664" s="71">
        <v>110</v>
      </c>
      <c r="AC664">
        <v>29</v>
      </c>
      <c r="AD664">
        <v>22</v>
      </c>
      <c r="AE664">
        <v>11</v>
      </c>
      <c r="AF664">
        <v>0</v>
      </c>
      <c r="AG664" s="71">
        <v>0</v>
      </c>
      <c r="AH664" s="71">
        <v>0</v>
      </c>
      <c r="AI664" s="71">
        <v>0</v>
      </c>
      <c r="AJ664" s="71">
        <v>0</v>
      </c>
      <c r="AK664" s="71">
        <v>0</v>
      </c>
      <c r="AL664" s="71">
        <v>0</v>
      </c>
      <c r="AM664" s="71">
        <v>0</v>
      </c>
      <c r="AN664" s="71">
        <v>0</v>
      </c>
      <c r="AO664" s="71">
        <v>0</v>
      </c>
      <c r="AP664" s="71">
        <v>0</v>
      </c>
      <c r="AQ664" s="71">
        <v>0</v>
      </c>
      <c r="AR664" s="71">
        <v>0</v>
      </c>
      <c r="AS664" s="71">
        <v>0</v>
      </c>
      <c r="AT664" s="71">
        <v>0</v>
      </c>
      <c r="AU664" s="71">
        <v>0</v>
      </c>
      <c r="AV664" s="71">
        <v>0</v>
      </c>
      <c r="AW664" s="71">
        <v>0</v>
      </c>
      <c r="AX664" s="71">
        <v>0</v>
      </c>
      <c r="AY664" s="71">
        <v>0</v>
      </c>
      <c r="AZ664" s="71">
        <v>0</v>
      </c>
      <c r="BA664" s="71">
        <v>0</v>
      </c>
      <c r="BB664" s="71">
        <v>0</v>
      </c>
      <c r="BC664" s="71">
        <v>0</v>
      </c>
    </row>
    <row r="665" spans="1:55" x14ac:dyDescent="0.25">
      <c r="A665" t="s">
        <v>39</v>
      </c>
      <c r="B665" s="71" t="s">
        <v>44</v>
      </c>
      <c r="C665" s="71" t="s">
        <v>230</v>
      </c>
      <c r="D665" s="71" t="s">
        <v>229</v>
      </c>
      <c r="E665" s="24">
        <v>45536</v>
      </c>
      <c r="F665" s="71" t="s">
        <v>531</v>
      </c>
      <c r="G665" s="71">
        <v>354</v>
      </c>
      <c r="H665" s="71">
        <v>124</v>
      </c>
      <c r="I665" s="71">
        <v>66</v>
      </c>
      <c r="J665" s="71">
        <v>260</v>
      </c>
      <c r="K665" s="71">
        <v>122</v>
      </c>
      <c r="L665" s="71">
        <v>43</v>
      </c>
      <c r="M665" s="71">
        <v>17</v>
      </c>
      <c r="N665">
        <v>6</v>
      </c>
      <c r="O665" s="71">
        <v>175</v>
      </c>
      <c r="P665" s="71">
        <v>161</v>
      </c>
      <c r="Q665" s="71">
        <v>123</v>
      </c>
      <c r="R665" s="71">
        <v>335</v>
      </c>
      <c r="S665" s="71">
        <v>133</v>
      </c>
      <c r="T665" s="71">
        <v>175</v>
      </c>
      <c r="U665" s="71">
        <v>149</v>
      </c>
      <c r="V665" s="71">
        <v>203</v>
      </c>
      <c r="W665" s="71">
        <v>69</v>
      </c>
      <c r="X665" s="71">
        <v>84</v>
      </c>
      <c r="Y665" s="71">
        <v>354</v>
      </c>
      <c r="Z665" s="71">
        <v>260</v>
      </c>
      <c r="AA665" s="71">
        <v>158</v>
      </c>
      <c r="AB665" s="71">
        <v>112</v>
      </c>
      <c r="AC665">
        <v>29</v>
      </c>
      <c r="AD665">
        <v>22</v>
      </c>
      <c r="AE665">
        <v>11</v>
      </c>
      <c r="AF665">
        <v>0</v>
      </c>
      <c r="AG665" s="71">
        <v>0</v>
      </c>
      <c r="AH665" s="71">
        <v>0</v>
      </c>
      <c r="AI665" s="71">
        <v>0</v>
      </c>
      <c r="AJ665" s="71">
        <v>0</v>
      </c>
      <c r="AK665" s="71">
        <v>0</v>
      </c>
      <c r="AL665" s="71">
        <v>0</v>
      </c>
      <c r="AM665" s="71">
        <v>0</v>
      </c>
      <c r="AN665" s="71">
        <v>0</v>
      </c>
      <c r="AO665" s="71">
        <v>0</v>
      </c>
      <c r="AP665" s="71">
        <v>0</v>
      </c>
      <c r="AQ665" s="71">
        <v>0</v>
      </c>
      <c r="AR665" s="71">
        <v>0</v>
      </c>
      <c r="AS665" s="71">
        <v>0</v>
      </c>
      <c r="AT665" s="71">
        <v>0</v>
      </c>
      <c r="AU665" s="71">
        <v>0</v>
      </c>
      <c r="AV665" s="71">
        <v>0</v>
      </c>
      <c r="AW665" s="71">
        <v>0</v>
      </c>
      <c r="AX665" s="71">
        <v>0</v>
      </c>
      <c r="AY665" s="71">
        <v>0</v>
      </c>
      <c r="AZ665" s="71">
        <v>0</v>
      </c>
      <c r="BA665" s="71">
        <v>0</v>
      </c>
      <c r="BB665" s="71">
        <v>0</v>
      </c>
      <c r="BC665" s="71">
        <v>0</v>
      </c>
    </row>
    <row r="666" spans="1:55" x14ac:dyDescent="0.25">
      <c r="A666" t="s">
        <v>39</v>
      </c>
      <c r="B666" s="71" t="s">
        <v>44</v>
      </c>
      <c r="C666" s="71" t="s">
        <v>230</v>
      </c>
      <c r="D666" s="71" t="s">
        <v>229</v>
      </c>
      <c r="E666" s="24">
        <v>45566</v>
      </c>
      <c r="F666" s="71" t="s">
        <v>531</v>
      </c>
      <c r="G666" s="71">
        <v>355</v>
      </c>
      <c r="H666" s="71">
        <v>144</v>
      </c>
      <c r="I666" s="71">
        <v>76</v>
      </c>
      <c r="J666" s="71">
        <v>262</v>
      </c>
      <c r="K666" s="71">
        <v>124</v>
      </c>
      <c r="L666" s="71">
        <v>53</v>
      </c>
      <c r="M666" s="71">
        <v>18</v>
      </c>
      <c r="N666">
        <v>4</v>
      </c>
      <c r="O666" s="71">
        <v>209</v>
      </c>
      <c r="P666" s="71">
        <v>192</v>
      </c>
      <c r="Q666" s="71">
        <v>143</v>
      </c>
      <c r="R666" s="71">
        <v>337</v>
      </c>
      <c r="S666" s="71">
        <v>156</v>
      </c>
      <c r="T666" s="71">
        <v>207</v>
      </c>
      <c r="U666" s="71">
        <v>182</v>
      </c>
      <c r="V666" s="71">
        <v>229</v>
      </c>
      <c r="W666" s="71">
        <v>94</v>
      </c>
      <c r="X666" s="71">
        <v>117</v>
      </c>
      <c r="Y666" s="71">
        <v>355</v>
      </c>
      <c r="Z666" s="71">
        <v>262</v>
      </c>
      <c r="AA666" s="71">
        <v>160</v>
      </c>
      <c r="AB666" s="71">
        <v>118</v>
      </c>
      <c r="AC666">
        <v>30</v>
      </c>
      <c r="AD666">
        <v>23</v>
      </c>
      <c r="AE666">
        <v>10</v>
      </c>
      <c r="AF666">
        <v>0</v>
      </c>
      <c r="AG666" s="71">
        <v>0</v>
      </c>
      <c r="AH666" s="71">
        <v>0</v>
      </c>
      <c r="AI666" s="71">
        <v>0</v>
      </c>
      <c r="AJ666" s="71">
        <v>0</v>
      </c>
      <c r="AK666" s="71">
        <v>0</v>
      </c>
      <c r="AL666" s="71">
        <v>0</v>
      </c>
      <c r="AM666" s="71">
        <v>0</v>
      </c>
      <c r="AN666" s="71">
        <v>0</v>
      </c>
      <c r="AO666" s="71">
        <v>0</v>
      </c>
      <c r="AP666" s="71">
        <v>0</v>
      </c>
      <c r="AQ666" s="71">
        <v>0</v>
      </c>
      <c r="AR666" s="71">
        <v>0</v>
      </c>
      <c r="AS666" s="71">
        <v>0</v>
      </c>
      <c r="AT666" s="71">
        <v>0</v>
      </c>
      <c r="AU666" s="71">
        <v>0</v>
      </c>
      <c r="AV666" s="71">
        <v>0</v>
      </c>
      <c r="AW666" s="71">
        <v>0</v>
      </c>
      <c r="AX666" s="71">
        <v>0</v>
      </c>
      <c r="AY666" s="71">
        <v>0</v>
      </c>
      <c r="AZ666" s="71">
        <v>0</v>
      </c>
      <c r="BA666" s="71">
        <v>0</v>
      </c>
      <c r="BB666" s="71">
        <v>0</v>
      </c>
      <c r="BC666" s="71">
        <v>0</v>
      </c>
    </row>
    <row r="667" spans="1:55" x14ac:dyDescent="0.25">
      <c r="A667" t="s">
        <v>39</v>
      </c>
      <c r="B667" s="71" t="s">
        <v>44</v>
      </c>
      <c r="C667" s="71" t="s">
        <v>212</v>
      </c>
      <c r="D667" s="71" t="s">
        <v>211</v>
      </c>
      <c r="E667" s="24">
        <v>45413</v>
      </c>
      <c r="F667" s="71" t="s">
        <v>532</v>
      </c>
      <c r="G667" s="71">
        <v>413</v>
      </c>
      <c r="H667" s="71">
        <v>36</v>
      </c>
      <c r="I667" s="71">
        <v>24</v>
      </c>
      <c r="J667" s="71">
        <v>333</v>
      </c>
      <c r="K667" s="71">
        <v>187</v>
      </c>
      <c r="L667" s="71">
        <v>17</v>
      </c>
      <c r="M667" s="71">
        <v>34</v>
      </c>
      <c r="N667">
        <v>1</v>
      </c>
      <c r="O667" s="71">
        <v>55</v>
      </c>
      <c r="P667" s="71">
        <v>30</v>
      </c>
      <c r="Q667" s="71">
        <v>29</v>
      </c>
      <c r="R667" s="71">
        <v>387</v>
      </c>
      <c r="S667" s="71">
        <v>43</v>
      </c>
      <c r="T667" s="71">
        <v>45</v>
      </c>
      <c r="U667" s="71">
        <v>39</v>
      </c>
      <c r="V667" s="71">
        <v>54</v>
      </c>
      <c r="W667" s="71">
        <v>4</v>
      </c>
      <c r="X667" s="71">
        <v>22</v>
      </c>
      <c r="Y667" s="71">
        <v>413</v>
      </c>
      <c r="Z667" s="71">
        <v>333</v>
      </c>
      <c r="AA667" s="71">
        <v>150</v>
      </c>
      <c r="AB667" s="71">
        <v>53</v>
      </c>
      <c r="AC667">
        <v>59</v>
      </c>
      <c r="AD667">
        <v>20</v>
      </c>
      <c r="AE667">
        <v>13</v>
      </c>
      <c r="AF667">
        <v>0</v>
      </c>
      <c r="AG667" s="71">
        <v>0</v>
      </c>
      <c r="AH667" s="71">
        <v>0</v>
      </c>
      <c r="AI667" s="71">
        <v>0</v>
      </c>
      <c r="AJ667" s="71">
        <v>0</v>
      </c>
      <c r="AK667" s="71">
        <v>0</v>
      </c>
      <c r="AL667" s="71">
        <v>0</v>
      </c>
      <c r="AM667" s="71">
        <v>0</v>
      </c>
      <c r="AN667" s="71">
        <v>0</v>
      </c>
      <c r="AO667" s="71">
        <v>0</v>
      </c>
      <c r="AP667" s="71">
        <v>0</v>
      </c>
      <c r="AQ667" s="71">
        <v>0</v>
      </c>
      <c r="AR667" s="71">
        <v>0</v>
      </c>
      <c r="AS667" s="71">
        <v>0</v>
      </c>
      <c r="AT667" s="71">
        <v>0</v>
      </c>
      <c r="AU667" s="71">
        <v>0</v>
      </c>
      <c r="AV667" s="71">
        <v>0</v>
      </c>
      <c r="AW667" s="71">
        <v>0</v>
      </c>
      <c r="AX667" s="71">
        <v>0</v>
      </c>
      <c r="AY667" s="71">
        <v>0</v>
      </c>
      <c r="AZ667" s="71">
        <v>0</v>
      </c>
      <c r="BA667" s="71">
        <v>0</v>
      </c>
      <c r="BB667" s="71">
        <v>0</v>
      </c>
      <c r="BC667" s="71">
        <v>0</v>
      </c>
    </row>
    <row r="668" spans="1:55" x14ac:dyDescent="0.25">
      <c r="A668" t="s">
        <v>39</v>
      </c>
      <c r="B668" s="71" t="s">
        <v>44</v>
      </c>
      <c r="C668" s="71" t="s">
        <v>212</v>
      </c>
      <c r="D668" s="71" t="s">
        <v>211</v>
      </c>
      <c r="E668" s="24">
        <v>45444</v>
      </c>
      <c r="F668" s="71" t="s">
        <v>532</v>
      </c>
      <c r="G668" s="71">
        <v>415</v>
      </c>
      <c r="H668" s="71">
        <v>86</v>
      </c>
      <c r="I668" s="71">
        <v>58</v>
      </c>
      <c r="J668" s="71">
        <v>336</v>
      </c>
      <c r="K668" s="71">
        <v>189</v>
      </c>
      <c r="L668" s="71">
        <v>38</v>
      </c>
      <c r="M668" s="71">
        <v>33</v>
      </c>
      <c r="N668">
        <v>1</v>
      </c>
      <c r="O668" s="71">
        <v>105</v>
      </c>
      <c r="P668" s="71">
        <v>57</v>
      </c>
      <c r="Q668" s="71">
        <v>62</v>
      </c>
      <c r="R668" s="71">
        <v>391</v>
      </c>
      <c r="S668" s="71">
        <v>66</v>
      </c>
      <c r="T668" s="71">
        <v>103</v>
      </c>
      <c r="U668" s="71">
        <v>77</v>
      </c>
      <c r="V668" s="71">
        <v>100</v>
      </c>
      <c r="W668" s="71">
        <v>11</v>
      </c>
      <c r="X668" s="71">
        <v>30</v>
      </c>
      <c r="Y668" s="71">
        <v>415</v>
      </c>
      <c r="Z668" s="71">
        <v>336</v>
      </c>
      <c r="AA668" s="71">
        <v>152</v>
      </c>
      <c r="AB668" s="71">
        <v>93</v>
      </c>
      <c r="AC668">
        <v>60</v>
      </c>
      <c r="AD668">
        <v>34</v>
      </c>
      <c r="AE668">
        <v>13</v>
      </c>
      <c r="AF668">
        <v>0</v>
      </c>
      <c r="AG668" s="71">
        <v>0</v>
      </c>
      <c r="AH668" s="71">
        <v>0</v>
      </c>
      <c r="AI668" s="71">
        <v>0</v>
      </c>
      <c r="AJ668" s="71">
        <v>0</v>
      </c>
      <c r="AK668" s="71">
        <v>0</v>
      </c>
      <c r="AL668" s="71">
        <v>0</v>
      </c>
      <c r="AM668" s="71">
        <v>0</v>
      </c>
      <c r="AN668" s="71">
        <v>0</v>
      </c>
      <c r="AO668" s="71">
        <v>0</v>
      </c>
      <c r="AP668" s="71">
        <v>0</v>
      </c>
      <c r="AQ668" s="71">
        <v>0</v>
      </c>
      <c r="AR668" s="71">
        <v>0</v>
      </c>
      <c r="AS668" s="71">
        <v>0</v>
      </c>
      <c r="AT668" s="71">
        <v>0</v>
      </c>
      <c r="AU668" s="71">
        <v>0</v>
      </c>
      <c r="AV668" s="71">
        <v>0</v>
      </c>
      <c r="AW668" s="71">
        <v>0</v>
      </c>
      <c r="AX668" s="71">
        <v>0</v>
      </c>
      <c r="AY668" s="71">
        <v>0</v>
      </c>
      <c r="AZ668" s="71">
        <v>0</v>
      </c>
      <c r="BA668" s="71">
        <v>0</v>
      </c>
      <c r="BB668" s="71">
        <v>0</v>
      </c>
      <c r="BC668" s="71">
        <v>0</v>
      </c>
    </row>
    <row r="669" spans="1:55" x14ac:dyDescent="0.25">
      <c r="A669" t="s">
        <v>39</v>
      </c>
      <c r="B669" s="71" t="s">
        <v>44</v>
      </c>
      <c r="C669" s="71" t="s">
        <v>212</v>
      </c>
      <c r="D669" s="71" t="s">
        <v>211</v>
      </c>
      <c r="E669" s="24">
        <v>45474</v>
      </c>
      <c r="F669" s="71" t="s">
        <v>532</v>
      </c>
      <c r="G669" s="71">
        <v>411</v>
      </c>
      <c r="H669" s="71">
        <v>136</v>
      </c>
      <c r="I669" s="71">
        <v>87</v>
      </c>
      <c r="J669" s="71">
        <v>333</v>
      </c>
      <c r="K669" s="71">
        <v>189</v>
      </c>
      <c r="L669" s="71">
        <v>63</v>
      </c>
      <c r="M669" s="71">
        <v>34</v>
      </c>
      <c r="N669">
        <v>5</v>
      </c>
      <c r="O669" s="71">
        <v>159</v>
      </c>
      <c r="P669" s="71">
        <v>108</v>
      </c>
      <c r="Q669" s="71">
        <v>130</v>
      </c>
      <c r="R669" s="71">
        <v>391</v>
      </c>
      <c r="S669" s="71">
        <v>115</v>
      </c>
      <c r="T669" s="71">
        <v>165</v>
      </c>
      <c r="U669" s="71">
        <v>129</v>
      </c>
      <c r="V669" s="71">
        <v>159</v>
      </c>
      <c r="W669" s="71">
        <v>39</v>
      </c>
      <c r="X669" s="71">
        <v>57</v>
      </c>
      <c r="Y669" s="71">
        <v>411</v>
      </c>
      <c r="Z669" s="71">
        <v>333</v>
      </c>
      <c r="AA669" s="71">
        <v>152</v>
      </c>
      <c r="AB669" s="71">
        <v>101</v>
      </c>
      <c r="AC669">
        <v>61</v>
      </c>
      <c r="AD669">
        <v>37</v>
      </c>
      <c r="AE669">
        <v>12</v>
      </c>
      <c r="AF669">
        <v>0</v>
      </c>
      <c r="AG669" s="71">
        <v>0</v>
      </c>
      <c r="AH669" s="71">
        <v>0</v>
      </c>
      <c r="AI669" s="71">
        <v>0</v>
      </c>
      <c r="AJ669" s="71">
        <v>0</v>
      </c>
      <c r="AK669" s="71">
        <v>0</v>
      </c>
      <c r="AL669" s="71">
        <v>0</v>
      </c>
      <c r="AM669" s="71">
        <v>0</v>
      </c>
      <c r="AN669" s="71">
        <v>0</v>
      </c>
      <c r="AO669" s="71">
        <v>0</v>
      </c>
      <c r="AP669" s="71">
        <v>0</v>
      </c>
      <c r="AQ669" s="71">
        <v>0</v>
      </c>
      <c r="AR669" s="71">
        <v>0</v>
      </c>
      <c r="AS669" s="71">
        <v>0</v>
      </c>
      <c r="AT669" s="71">
        <v>0</v>
      </c>
      <c r="AU669" s="71">
        <v>0</v>
      </c>
      <c r="AV669" s="71">
        <v>0</v>
      </c>
      <c r="AW669" s="71">
        <v>0</v>
      </c>
      <c r="AX669" s="71">
        <v>0</v>
      </c>
      <c r="AY669" s="71">
        <v>0</v>
      </c>
      <c r="AZ669" s="71">
        <v>0</v>
      </c>
      <c r="BA669" s="71">
        <v>0</v>
      </c>
      <c r="BB669" s="71">
        <v>0</v>
      </c>
      <c r="BC669" s="71">
        <v>0</v>
      </c>
    </row>
    <row r="670" spans="1:55" x14ac:dyDescent="0.25">
      <c r="A670" t="s">
        <v>39</v>
      </c>
      <c r="B670" s="71" t="s">
        <v>44</v>
      </c>
      <c r="C670" s="71" t="s">
        <v>212</v>
      </c>
      <c r="D670" s="71" t="s">
        <v>211</v>
      </c>
      <c r="E670" s="24">
        <v>45505</v>
      </c>
      <c r="F670" s="71" t="s">
        <v>532</v>
      </c>
      <c r="G670" s="71">
        <v>414</v>
      </c>
      <c r="H670" s="71">
        <v>183</v>
      </c>
      <c r="I670" s="71">
        <v>114</v>
      </c>
      <c r="J670" s="71">
        <v>335</v>
      </c>
      <c r="K670" s="71">
        <v>190</v>
      </c>
      <c r="L670" s="71">
        <v>82</v>
      </c>
      <c r="M670" s="71">
        <v>35</v>
      </c>
      <c r="N670">
        <v>9</v>
      </c>
      <c r="O670" s="71">
        <v>219</v>
      </c>
      <c r="P670" s="71">
        <v>149</v>
      </c>
      <c r="Q670" s="71">
        <v>177</v>
      </c>
      <c r="R670" s="71">
        <v>396</v>
      </c>
      <c r="S670" s="71">
        <v>155</v>
      </c>
      <c r="T670" s="71">
        <v>223</v>
      </c>
      <c r="U670" s="71">
        <v>185</v>
      </c>
      <c r="V670" s="71">
        <v>210</v>
      </c>
      <c r="W670" s="71">
        <v>65</v>
      </c>
      <c r="X670" s="71">
        <v>87</v>
      </c>
      <c r="Y670" s="71">
        <v>414</v>
      </c>
      <c r="Z670" s="71">
        <v>335</v>
      </c>
      <c r="AA670" s="71">
        <v>152</v>
      </c>
      <c r="AB670" s="71">
        <v>105</v>
      </c>
      <c r="AC670">
        <v>62</v>
      </c>
      <c r="AD670">
        <v>38</v>
      </c>
      <c r="AE670">
        <v>11</v>
      </c>
      <c r="AF670">
        <v>0</v>
      </c>
      <c r="AG670" s="71">
        <v>0</v>
      </c>
      <c r="AH670" s="71">
        <v>0</v>
      </c>
      <c r="AI670" s="71">
        <v>0</v>
      </c>
      <c r="AJ670" s="71">
        <v>0</v>
      </c>
      <c r="AK670" s="71">
        <v>0</v>
      </c>
      <c r="AL670" s="71">
        <v>0</v>
      </c>
      <c r="AM670" s="71">
        <v>0</v>
      </c>
      <c r="AN670" s="71">
        <v>0</v>
      </c>
      <c r="AO670" s="71">
        <v>0</v>
      </c>
      <c r="AP670" s="71">
        <v>0</v>
      </c>
      <c r="AQ670" s="71">
        <v>0</v>
      </c>
      <c r="AR670" s="71">
        <v>0</v>
      </c>
      <c r="AS670" s="71">
        <v>0</v>
      </c>
      <c r="AT670" s="71">
        <v>0</v>
      </c>
      <c r="AU670" s="71">
        <v>0</v>
      </c>
      <c r="AV670" s="71">
        <v>0</v>
      </c>
      <c r="AW670" s="71">
        <v>0</v>
      </c>
      <c r="AX670" s="71">
        <v>0</v>
      </c>
      <c r="AY670" s="71">
        <v>0</v>
      </c>
      <c r="AZ670" s="71">
        <v>0</v>
      </c>
      <c r="BA670" s="71">
        <v>0</v>
      </c>
      <c r="BB670" s="71">
        <v>0</v>
      </c>
      <c r="BC670" s="71">
        <v>0</v>
      </c>
    </row>
    <row r="671" spans="1:55" x14ac:dyDescent="0.25">
      <c r="A671" t="s">
        <v>39</v>
      </c>
      <c r="B671" s="71" t="s">
        <v>44</v>
      </c>
      <c r="C671" s="71" t="s">
        <v>212</v>
      </c>
      <c r="D671" s="71" t="s">
        <v>211</v>
      </c>
      <c r="E671" s="24">
        <v>45536</v>
      </c>
      <c r="F671" s="71" t="s">
        <v>532</v>
      </c>
      <c r="G671" s="71">
        <v>424</v>
      </c>
      <c r="H671" s="71">
        <v>229</v>
      </c>
      <c r="I671" s="71">
        <v>145</v>
      </c>
      <c r="J671" s="71">
        <v>343</v>
      </c>
      <c r="K671" s="71">
        <v>193</v>
      </c>
      <c r="L671" s="71">
        <v>101</v>
      </c>
      <c r="M671" s="71">
        <v>36</v>
      </c>
      <c r="N671">
        <v>12</v>
      </c>
      <c r="O671" s="71">
        <v>278</v>
      </c>
      <c r="P671" s="71">
        <v>201</v>
      </c>
      <c r="Q671" s="71">
        <v>219</v>
      </c>
      <c r="R671" s="71">
        <v>409</v>
      </c>
      <c r="S671" s="71">
        <v>207</v>
      </c>
      <c r="T671" s="71">
        <v>280</v>
      </c>
      <c r="U671" s="71">
        <v>243</v>
      </c>
      <c r="V671" s="71">
        <v>253</v>
      </c>
      <c r="W671" s="71">
        <v>104</v>
      </c>
      <c r="X671" s="71">
        <v>123</v>
      </c>
      <c r="Y671" s="71">
        <v>424</v>
      </c>
      <c r="Z671" s="71">
        <v>343</v>
      </c>
      <c r="AA671" s="71">
        <v>153</v>
      </c>
      <c r="AB671" s="71">
        <v>108</v>
      </c>
      <c r="AC671">
        <v>64</v>
      </c>
      <c r="AD671">
        <v>40</v>
      </c>
      <c r="AE671">
        <v>11</v>
      </c>
      <c r="AF671">
        <v>0</v>
      </c>
      <c r="AG671" s="71">
        <v>0</v>
      </c>
      <c r="AH671" s="71">
        <v>0</v>
      </c>
      <c r="AI671" s="71">
        <v>0</v>
      </c>
      <c r="AJ671" s="71">
        <v>0</v>
      </c>
      <c r="AK671" s="71">
        <v>0</v>
      </c>
      <c r="AL671" s="71">
        <v>0</v>
      </c>
      <c r="AM671" s="71">
        <v>0</v>
      </c>
      <c r="AN671" s="71">
        <v>0</v>
      </c>
      <c r="AO671" s="71">
        <v>0</v>
      </c>
      <c r="AP671" s="71">
        <v>0</v>
      </c>
      <c r="AQ671" s="71">
        <v>0</v>
      </c>
      <c r="AR671" s="71">
        <v>0</v>
      </c>
      <c r="AS671" s="71">
        <v>0</v>
      </c>
      <c r="AT671" s="71">
        <v>0</v>
      </c>
      <c r="AU671" s="71">
        <v>0</v>
      </c>
      <c r="AV671" s="71">
        <v>0</v>
      </c>
      <c r="AW671" s="71">
        <v>0</v>
      </c>
      <c r="AX671" s="71">
        <v>0</v>
      </c>
      <c r="AY671" s="71">
        <v>0</v>
      </c>
      <c r="AZ671" s="71">
        <v>0</v>
      </c>
      <c r="BA671" s="71">
        <v>0</v>
      </c>
      <c r="BB671" s="71">
        <v>0</v>
      </c>
      <c r="BC671" s="71">
        <v>0</v>
      </c>
    </row>
    <row r="672" spans="1:55" x14ac:dyDescent="0.25">
      <c r="A672" t="s">
        <v>39</v>
      </c>
      <c r="B672" s="71" t="s">
        <v>44</v>
      </c>
      <c r="C672" s="71" t="s">
        <v>212</v>
      </c>
      <c r="D672" s="71" t="s">
        <v>211</v>
      </c>
      <c r="E672" s="24">
        <v>45566</v>
      </c>
      <c r="F672" s="71" t="s">
        <v>532</v>
      </c>
      <c r="G672" s="71">
        <v>426</v>
      </c>
      <c r="H672" s="71">
        <v>257</v>
      </c>
      <c r="I672" s="71">
        <v>166</v>
      </c>
      <c r="J672" s="71">
        <v>346</v>
      </c>
      <c r="K672" s="71">
        <v>191</v>
      </c>
      <c r="L672" s="71">
        <v>106</v>
      </c>
      <c r="M672" s="71">
        <v>40</v>
      </c>
      <c r="N672">
        <v>20</v>
      </c>
      <c r="O672" s="71">
        <v>309</v>
      </c>
      <c r="P672" s="71">
        <v>237</v>
      </c>
      <c r="Q672" s="71">
        <v>244</v>
      </c>
      <c r="R672" s="71">
        <v>416</v>
      </c>
      <c r="S672" s="71">
        <v>247</v>
      </c>
      <c r="T672" s="71">
        <v>315</v>
      </c>
      <c r="U672" s="71">
        <v>279</v>
      </c>
      <c r="V672" s="71">
        <v>302</v>
      </c>
      <c r="W672" s="71">
        <v>142</v>
      </c>
      <c r="X672" s="71">
        <v>154</v>
      </c>
      <c r="Y672" s="71">
        <v>426</v>
      </c>
      <c r="Z672" s="71">
        <v>346</v>
      </c>
      <c r="AA672" s="71">
        <v>156</v>
      </c>
      <c r="AB672" s="71">
        <v>111</v>
      </c>
      <c r="AC672">
        <v>65</v>
      </c>
      <c r="AD672">
        <v>41</v>
      </c>
      <c r="AE672">
        <v>11</v>
      </c>
      <c r="AF672">
        <v>0</v>
      </c>
      <c r="AG672" s="71">
        <v>0</v>
      </c>
      <c r="AH672" s="71">
        <v>0</v>
      </c>
      <c r="AI672" s="71">
        <v>0</v>
      </c>
      <c r="AJ672" s="71">
        <v>0</v>
      </c>
      <c r="AK672" s="71">
        <v>0</v>
      </c>
      <c r="AL672" s="71">
        <v>0</v>
      </c>
      <c r="AM672" s="71">
        <v>0</v>
      </c>
      <c r="AN672" s="71">
        <v>0</v>
      </c>
      <c r="AO672" s="71">
        <v>0</v>
      </c>
      <c r="AP672" s="71">
        <v>0</v>
      </c>
      <c r="AQ672" s="71">
        <v>0</v>
      </c>
      <c r="AR672" s="71">
        <v>0</v>
      </c>
      <c r="AS672" s="71">
        <v>0</v>
      </c>
      <c r="AT672" s="71">
        <v>0</v>
      </c>
      <c r="AU672" s="71">
        <v>0</v>
      </c>
      <c r="AV672" s="71">
        <v>0</v>
      </c>
      <c r="AW672" s="71">
        <v>0</v>
      </c>
      <c r="AX672" s="71">
        <v>0</v>
      </c>
      <c r="AY672" s="71">
        <v>0</v>
      </c>
      <c r="AZ672" s="71">
        <v>0</v>
      </c>
      <c r="BA672" s="71">
        <v>0</v>
      </c>
      <c r="BB672" s="71">
        <v>0</v>
      </c>
      <c r="BC672" s="71">
        <v>0</v>
      </c>
    </row>
    <row r="673" spans="1:55" x14ac:dyDescent="0.25">
      <c r="A673" t="s">
        <v>39</v>
      </c>
      <c r="B673" s="71" t="s">
        <v>44</v>
      </c>
      <c r="C673" s="71" t="s">
        <v>218</v>
      </c>
      <c r="D673" s="71" t="s">
        <v>217</v>
      </c>
      <c r="E673" s="24">
        <v>45413</v>
      </c>
      <c r="F673" s="71" t="s">
        <v>533</v>
      </c>
      <c r="G673" s="71">
        <v>417</v>
      </c>
      <c r="H673" s="71">
        <v>57</v>
      </c>
      <c r="I673" s="71">
        <v>36</v>
      </c>
      <c r="J673" s="71">
        <v>304</v>
      </c>
      <c r="K673" s="71">
        <v>137</v>
      </c>
      <c r="L673" s="71">
        <v>15</v>
      </c>
      <c r="M673" s="71">
        <v>34</v>
      </c>
      <c r="N673">
        <v>2</v>
      </c>
      <c r="O673" s="71">
        <v>85</v>
      </c>
      <c r="P673" s="71">
        <v>38</v>
      </c>
      <c r="Q673" s="71">
        <v>60</v>
      </c>
      <c r="R673" s="71">
        <v>403</v>
      </c>
      <c r="S673" s="71">
        <v>33</v>
      </c>
      <c r="T673" s="71">
        <v>84</v>
      </c>
      <c r="U673" s="71">
        <v>80</v>
      </c>
      <c r="V673" s="71">
        <v>64</v>
      </c>
      <c r="W673" s="71">
        <v>7</v>
      </c>
      <c r="X673" s="71">
        <v>19</v>
      </c>
      <c r="Y673" s="71">
        <v>416</v>
      </c>
      <c r="Z673" s="71">
        <v>303</v>
      </c>
      <c r="AA673" s="71">
        <v>97</v>
      </c>
      <c r="AB673" s="71">
        <v>27</v>
      </c>
      <c r="AC673">
        <v>53</v>
      </c>
      <c r="AD673">
        <v>20</v>
      </c>
      <c r="AE673">
        <v>16</v>
      </c>
      <c r="AF673">
        <v>0</v>
      </c>
      <c r="AG673" s="71">
        <v>0</v>
      </c>
      <c r="AH673" s="71">
        <v>0</v>
      </c>
      <c r="AI673" s="71">
        <v>0</v>
      </c>
      <c r="AJ673" s="71">
        <v>0</v>
      </c>
      <c r="AK673" s="71">
        <v>0</v>
      </c>
      <c r="AL673" s="71">
        <v>0</v>
      </c>
      <c r="AM673" s="71">
        <v>0</v>
      </c>
      <c r="AN673" s="71">
        <v>0</v>
      </c>
      <c r="AO673" s="71">
        <v>0</v>
      </c>
      <c r="AP673" s="71">
        <v>0</v>
      </c>
      <c r="AQ673" s="71">
        <v>0</v>
      </c>
      <c r="AR673" s="71">
        <v>0</v>
      </c>
      <c r="AS673" s="71">
        <v>0</v>
      </c>
      <c r="AT673" s="71">
        <v>0</v>
      </c>
      <c r="AU673" s="71">
        <v>0</v>
      </c>
      <c r="AV673" s="71">
        <v>0</v>
      </c>
      <c r="AW673" s="71">
        <v>0</v>
      </c>
      <c r="AX673" s="71">
        <v>0</v>
      </c>
      <c r="AY673" s="71">
        <v>0</v>
      </c>
      <c r="AZ673" s="71">
        <v>0</v>
      </c>
      <c r="BA673" s="71">
        <v>0</v>
      </c>
      <c r="BB673" s="71">
        <v>0</v>
      </c>
      <c r="BC673" s="71">
        <v>0</v>
      </c>
    </row>
    <row r="674" spans="1:55" x14ac:dyDescent="0.25">
      <c r="A674" t="s">
        <v>39</v>
      </c>
      <c r="B674" s="71" t="s">
        <v>44</v>
      </c>
      <c r="C674" s="71" t="s">
        <v>218</v>
      </c>
      <c r="D674" s="71" t="s">
        <v>217</v>
      </c>
      <c r="E674" s="24">
        <v>45444</v>
      </c>
      <c r="F674" s="71" t="s">
        <v>533</v>
      </c>
      <c r="G674" s="71">
        <v>416</v>
      </c>
      <c r="H674" s="71">
        <v>92</v>
      </c>
      <c r="I674" s="71">
        <v>51</v>
      </c>
      <c r="J674" s="71">
        <v>304</v>
      </c>
      <c r="K674" s="71">
        <v>135</v>
      </c>
      <c r="L674" s="71">
        <v>28</v>
      </c>
      <c r="M674" s="71">
        <v>35</v>
      </c>
      <c r="N674">
        <v>4</v>
      </c>
      <c r="O674" s="71">
        <v>134</v>
      </c>
      <c r="P674" s="71">
        <v>78</v>
      </c>
      <c r="Q674" s="71">
        <v>86</v>
      </c>
      <c r="R674" s="71">
        <v>404</v>
      </c>
      <c r="S674" s="71">
        <v>60</v>
      </c>
      <c r="T674" s="71">
        <v>135</v>
      </c>
      <c r="U674" s="71">
        <v>122</v>
      </c>
      <c r="V674" s="71">
        <v>121</v>
      </c>
      <c r="W674" s="71">
        <v>22</v>
      </c>
      <c r="X674" s="71">
        <v>55</v>
      </c>
      <c r="Y674" s="71">
        <v>415</v>
      </c>
      <c r="Z674" s="71">
        <v>303</v>
      </c>
      <c r="AA674" s="71">
        <v>99</v>
      </c>
      <c r="AB674" s="71">
        <v>53</v>
      </c>
      <c r="AC674">
        <v>53</v>
      </c>
      <c r="AD674">
        <v>28</v>
      </c>
      <c r="AE674">
        <v>16</v>
      </c>
      <c r="AF674">
        <v>0</v>
      </c>
      <c r="AG674" s="71">
        <v>0</v>
      </c>
      <c r="AH674" s="71">
        <v>0</v>
      </c>
      <c r="AI674" s="71">
        <v>0</v>
      </c>
      <c r="AJ674" s="71">
        <v>0</v>
      </c>
      <c r="AK674" s="71">
        <v>0</v>
      </c>
      <c r="AL674" s="71">
        <v>0</v>
      </c>
      <c r="AM674" s="71">
        <v>0</v>
      </c>
      <c r="AN674" s="71">
        <v>0</v>
      </c>
      <c r="AO674" s="71">
        <v>0</v>
      </c>
      <c r="AP674" s="71">
        <v>0</v>
      </c>
      <c r="AQ674" s="71">
        <v>0</v>
      </c>
      <c r="AR674" s="71">
        <v>0</v>
      </c>
      <c r="AS674" s="71">
        <v>0</v>
      </c>
      <c r="AT674" s="71">
        <v>0</v>
      </c>
      <c r="AU674" s="71">
        <v>0</v>
      </c>
      <c r="AV674" s="71">
        <v>0</v>
      </c>
      <c r="AW674" s="71">
        <v>0</v>
      </c>
      <c r="AX674" s="71">
        <v>0</v>
      </c>
      <c r="AY674" s="71">
        <v>0</v>
      </c>
      <c r="AZ674" s="71">
        <v>0</v>
      </c>
      <c r="BA674" s="71">
        <v>0</v>
      </c>
      <c r="BB674" s="71">
        <v>0</v>
      </c>
      <c r="BC674" s="71">
        <v>0</v>
      </c>
    </row>
    <row r="675" spans="1:55" x14ac:dyDescent="0.25">
      <c r="A675" t="s">
        <v>39</v>
      </c>
      <c r="B675" s="71" t="s">
        <v>44</v>
      </c>
      <c r="C675" s="71" t="s">
        <v>218</v>
      </c>
      <c r="D675" s="71" t="s">
        <v>217</v>
      </c>
      <c r="E675" s="24">
        <v>45474</v>
      </c>
      <c r="F675" s="71" t="s">
        <v>533</v>
      </c>
      <c r="G675" s="71">
        <v>415</v>
      </c>
      <c r="H675" s="71">
        <v>131</v>
      </c>
      <c r="I675" s="71">
        <v>68</v>
      </c>
      <c r="J675" s="71">
        <v>306</v>
      </c>
      <c r="K675" s="71">
        <v>137</v>
      </c>
      <c r="L675" s="71">
        <v>42</v>
      </c>
      <c r="M675" s="71">
        <v>35</v>
      </c>
      <c r="N675">
        <v>9</v>
      </c>
      <c r="O675" s="71">
        <v>183</v>
      </c>
      <c r="P675" s="71">
        <v>117</v>
      </c>
      <c r="Q675" s="71">
        <v>114</v>
      </c>
      <c r="R675" s="71">
        <v>403</v>
      </c>
      <c r="S675" s="71">
        <v>94</v>
      </c>
      <c r="T675" s="71">
        <v>190</v>
      </c>
      <c r="U675" s="71">
        <v>172</v>
      </c>
      <c r="V675" s="71">
        <v>177</v>
      </c>
      <c r="W675" s="71">
        <v>53</v>
      </c>
      <c r="X675" s="71">
        <v>81</v>
      </c>
      <c r="Y675" s="71">
        <v>414</v>
      </c>
      <c r="Z675" s="71">
        <v>305</v>
      </c>
      <c r="AA675" s="71">
        <v>100</v>
      </c>
      <c r="AB675" s="71">
        <v>61</v>
      </c>
      <c r="AC675">
        <v>53</v>
      </c>
      <c r="AD675">
        <v>31</v>
      </c>
      <c r="AE675">
        <v>16</v>
      </c>
      <c r="AF675">
        <v>0</v>
      </c>
      <c r="AG675" s="71">
        <v>0</v>
      </c>
      <c r="AH675" s="71">
        <v>0</v>
      </c>
      <c r="AI675" s="71">
        <v>0</v>
      </c>
      <c r="AJ675" s="71">
        <v>0</v>
      </c>
      <c r="AK675" s="71">
        <v>0</v>
      </c>
      <c r="AL675" s="71">
        <v>0</v>
      </c>
      <c r="AM675" s="71">
        <v>0</v>
      </c>
      <c r="AN675" s="71">
        <v>0</v>
      </c>
      <c r="AO675" s="71">
        <v>0</v>
      </c>
      <c r="AP675" s="71">
        <v>0</v>
      </c>
      <c r="AQ675" s="71">
        <v>0</v>
      </c>
      <c r="AR675" s="71">
        <v>0</v>
      </c>
      <c r="AS675" s="71">
        <v>0</v>
      </c>
      <c r="AT675" s="71">
        <v>0</v>
      </c>
      <c r="AU675" s="71">
        <v>0</v>
      </c>
      <c r="AV675" s="71">
        <v>0</v>
      </c>
      <c r="AW675" s="71">
        <v>0</v>
      </c>
      <c r="AX675" s="71">
        <v>0</v>
      </c>
      <c r="AY675" s="71">
        <v>0</v>
      </c>
      <c r="AZ675" s="71">
        <v>0</v>
      </c>
      <c r="BA675" s="71">
        <v>0</v>
      </c>
      <c r="BB675" s="71">
        <v>0</v>
      </c>
      <c r="BC675" s="71">
        <v>0</v>
      </c>
    </row>
    <row r="676" spans="1:55" x14ac:dyDescent="0.25">
      <c r="A676" t="s">
        <v>39</v>
      </c>
      <c r="B676" s="71" t="s">
        <v>44</v>
      </c>
      <c r="C676" s="71" t="s">
        <v>218</v>
      </c>
      <c r="D676" s="71" t="s">
        <v>217</v>
      </c>
      <c r="E676" s="24">
        <v>45505</v>
      </c>
      <c r="F676" s="71" t="s">
        <v>533</v>
      </c>
      <c r="G676" s="71">
        <v>416</v>
      </c>
      <c r="H676" s="71">
        <v>173</v>
      </c>
      <c r="I676" s="71">
        <v>88</v>
      </c>
      <c r="J676" s="71">
        <v>307</v>
      </c>
      <c r="K676" s="71">
        <v>138</v>
      </c>
      <c r="L676" s="71">
        <v>60</v>
      </c>
      <c r="M676" s="71">
        <v>35</v>
      </c>
      <c r="N676">
        <v>14</v>
      </c>
      <c r="O676" s="71">
        <v>230</v>
      </c>
      <c r="P676" s="71">
        <v>160</v>
      </c>
      <c r="Q676" s="71">
        <v>149</v>
      </c>
      <c r="R676" s="71">
        <v>406</v>
      </c>
      <c r="S676" s="71">
        <v>135</v>
      </c>
      <c r="T676" s="71">
        <v>240</v>
      </c>
      <c r="U676" s="71">
        <v>218</v>
      </c>
      <c r="V676" s="71">
        <v>222</v>
      </c>
      <c r="W676" s="71">
        <v>84</v>
      </c>
      <c r="X676" s="71">
        <v>120</v>
      </c>
      <c r="Y676" s="71">
        <v>415</v>
      </c>
      <c r="Z676" s="71">
        <v>306</v>
      </c>
      <c r="AA676" s="71">
        <v>101</v>
      </c>
      <c r="AB676" s="71">
        <v>65</v>
      </c>
      <c r="AC676">
        <v>53</v>
      </c>
      <c r="AD676">
        <v>31</v>
      </c>
      <c r="AE676">
        <v>16</v>
      </c>
      <c r="AF676">
        <v>0</v>
      </c>
      <c r="AG676" s="71">
        <v>0</v>
      </c>
      <c r="AH676" s="71">
        <v>0</v>
      </c>
      <c r="AI676" s="71">
        <v>0</v>
      </c>
      <c r="AJ676" s="71">
        <v>0</v>
      </c>
      <c r="AK676" s="71">
        <v>0</v>
      </c>
      <c r="AL676" s="71">
        <v>0</v>
      </c>
      <c r="AM676" s="71">
        <v>0</v>
      </c>
      <c r="AN676" s="71">
        <v>0</v>
      </c>
      <c r="AO676" s="71">
        <v>0</v>
      </c>
      <c r="AP676" s="71">
        <v>0</v>
      </c>
      <c r="AQ676" s="71">
        <v>0</v>
      </c>
      <c r="AR676" s="71">
        <v>0</v>
      </c>
      <c r="AS676" s="71">
        <v>0</v>
      </c>
      <c r="AT676" s="71">
        <v>0</v>
      </c>
      <c r="AU676" s="71">
        <v>0</v>
      </c>
      <c r="AV676" s="71">
        <v>0</v>
      </c>
      <c r="AW676" s="71">
        <v>0</v>
      </c>
      <c r="AX676" s="71">
        <v>0</v>
      </c>
      <c r="AY676" s="71">
        <v>0</v>
      </c>
      <c r="AZ676" s="71">
        <v>0</v>
      </c>
      <c r="BA676" s="71">
        <v>0</v>
      </c>
      <c r="BB676" s="71">
        <v>0</v>
      </c>
      <c r="BC676" s="71">
        <v>0</v>
      </c>
    </row>
    <row r="677" spans="1:55" x14ac:dyDescent="0.25">
      <c r="A677" t="s">
        <v>39</v>
      </c>
      <c r="B677" s="71" t="s">
        <v>44</v>
      </c>
      <c r="C677" s="71" t="s">
        <v>218</v>
      </c>
      <c r="D677" s="71" t="s">
        <v>217</v>
      </c>
      <c r="E677" s="24">
        <v>45536</v>
      </c>
      <c r="F677" s="71" t="s">
        <v>533</v>
      </c>
      <c r="G677" s="71">
        <v>422</v>
      </c>
      <c r="H677" s="71">
        <v>200</v>
      </c>
      <c r="I677" s="71">
        <v>106</v>
      </c>
      <c r="J677" s="71">
        <v>314</v>
      </c>
      <c r="K677" s="71">
        <v>143</v>
      </c>
      <c r="L677" s="71">
        <v>65</v>
      </c>
      <c r="M677" s="71">
        <v>35</v>
      </c>
      <c r="N677">
        <v>15</v>
      </c>
      <c r="O677" s="71">
        <v>263</v>
      </c>
      <c r="P677" s="71">
        <v>176</v>
      </c>
      <c r="Q677" s="71">
        <v>173</v>
      </c>
      <c r="R677" s="71">
        <v>413</v>
      </c>
      <c r="S677" s="71">
        <v>153</v>
      </c>
      <c r="T677" s="71">
        <v>272</v>
      </c>
      <c r="U677" s="71">
        <v>252</v>
      </c>
      <c r="V677" s="71">
        <v>247</v>
      </c>
      <c r="W677" s="71">
        <v>98</v>
      </c>
      <c r="X677" s="71">
        <v>144</v>
      </c>
      <c r="Y677" s="71">
        <v>421</v>
      </c>
      <c r="Z677" s="71">
        <v>313</v>
      </c>
      <c r="AA677" s="71">
        <v>102</v>
      </c>
      <c r="AB677" s="71">
        <v>70</v>
      </c>
      <c r="AC677">
        <v>54</v>
      </c>
      <c r="AD677">
        <v>32</v>
      </c>
      <c r="AE677">
        <v>16</v>
      </c>
      <c r="AF677">
        <v>0</v>
      </c>
      <c r="AG677" s="71">
        <v>0</v>
      </c>
      <c r="AH677" s="71">
        <v>0</v>
      </c>
      <c r="AI677" s="71">
        <v>0</v>
      </c>
      <c r="AJ677" s="71">
        <v>0</v>
      </c>
      <c r="AK677" s="71">
        <v>0</v>
      </c>
      <c r="AL677" s="71">
        <v>0</v>
      </c>
      <c r="AM677" s="71">
        <v>0</v>
      </c>
      <c r="AN677" s="71">
        <v>0</v>
      </c>
      <c r="AO677" s="71">
        <v>0</v>
      </c>
      <c r="AP677" s="71">
        <v>0</v>
      </c>
      <c r="AQ677" s="71">
        <v>0</v>
      </c>
      <c r="AR677" s="71">
        <v>0</v>
      </c>
      <c r="AS677" s="71">
        <v>0</v>
      </c>
      <c r="AT677" s="71">
        <v>0</v>
      </c>
      <c r="AU677" s="71">
        <v>0</v>
      </c>
      <c r="AV677" s="71">
        <v>0</v>
      </c>
      <c r="AW677" s="71">
        <v>0</v>
      </c>
      <c r="AX677" s="71">
        <v>0</v>
      </c>
      <c r="AY677" s="71">
        <v>0</v>
      </c>
      <c r="AZ677" s="71">
        <v>0</v>
      </c>
      <c r="BA677" s="71">
        <v>0</v>
      </c>
      <c r="BB677" s="71">
        <v>0</v>
      </c>
      <c r="BC677" s="71">
        <v>0</v>
      </c>
    </row>
    <row r="678" spans="1:55" x14ac:dyDescent="0.25">
      <c r="A678" t="s">
        <v>39</v>
      </c>
      <c r="B678" s="71" t="s">
        <v>44</v>
      </c>
      <c r="C678" s="71" t="s">
        <v>218</v>
      </c>
      <c r="D678" s="71" t="s">
        <v>217</v>
      </c>
      <c r="E678" s="24">
        <v>45566</v>
      </c>
      <c r="F678" s="71" t="s">
        <v>533</v>
      </c>
      <c r="G678" s="71">
        <v>423</v>
      </c>
      <c r="H678" s="71">
        <v>222</v>
      </c>
      <c r="I678" s="71">
        <v>120</v>
      </c>
      <c r="J678" s="71">
        <v>315</v>
      </c>
      <c r="K678" s="71">
        <v>145</v>
      </c>
      <c r="L678" s="71">
        <v>70</v>
      </c>
      <c r="M678" s="71">
        <v>36</v>
      </c>
      <c r="N678">
        <v>13</v>
      </c>
      <c r="O678" s="71">
        <v>290</v>
      </c>
      <c r="P678" s="71">
        <v>194</v>
      </c>
      <c r="Q678" s="71">
        <v>189</v>
      </c>
      <c r="R678" s="71">
        <v>415</v>
      </c>
      <c r="S678" s="71">
        <v>160</v>
      </c>
      <c r="T678" s="71">
        <v>296</v>
      </c>
      <c r="U678" s="71">
        <v>279</v>
      </c>
      <c r="V678" s="71">
        <v>264</v>
      </c>
      <c r="W678" s="71">
        <v>114</v>
      </c>
      <c r="X678" s="71">
        <v>157</v>
      </c>
      <c r="Y678" s="71">
        <v>422</v>
      </c>
      <c r="Z678" s="71">
        <v>314</v>
      </c>
      <c r="AA678" s="71">
        <v>103</v>
      </c>
      <c r="AB678" s="71">
        <v>71</v>
      </c>
      <c r="AC678">
        <v>54</v>
      </c>
      <c r="AD678">
        <v>32</v>
      </c>
      <c r="AE678">
        <v>13</v>
      </c>
      <c r="AF678">
        <v>0</v>
      </c>
      <c r="AG678" s="71">
        <v>0</v>
      </c>
      <c r="AH678" s="71">
        <v>0</v>
      </c>
      <c r="AI678" s="71">
        <v>0</v>
      </c>
      <c r="AJ678" s="71">
        <v>0</v>
      </c>
      <c r="AK678" s="71">
        <v>0</v>
      </c>
      <c r="AL678" s="71">
        <v>0</v>
      </c>
      <c r="AM678" s="71">
        <v>0</v>
      </c>
      <c r="AN678" s="71">
        <v>0</v>
      </c>
      <c r="AO678" s="71">
        <v>0</v>
      </c>
      <c r="AP678" s="71">
        <v>0</v>
      </c>
      <c r="AQ678" s="71">
        <v>0</v>
      </c>
      <c r="AR678" s="71">
        <v>0</v>
      </c>
      <c r="AS678" s="71">
        <v>0</v>
      </c>
      <c r="AT678" s="71">
        <v>0</v>
      </c>
      <c r="AU678" s="71">
        <v>0</v>
      </c>
      <c r="AV678" s="71">
        <v>0</v>
      </c>
      <c r="AW678" s="71">
        <v>0</v>
      </c>
      <c r="AX678" s="71">
        <v>0</v>
      </c>
      <c r="AY678" s="71">
        <v>0</v>
      </c>
      <c r="AZ678" s="71">
        <v>0</v>
      </c>
      <c r="BA678" s="71">
        <v>0</v>
      </c>
      <c r="BB678" s="71">
        <v>0</v>
      </c>
      <c r="BC678" s="71">
        <v>0</v>
      </c>
    </row>
  </sheetData>
  <phoneticPr fontId="15" type="noConversion"/>
  <pageMargins left="0.7" right="0.7" top="0.75" bottom="0.75" header="0.3" footer="0.3"/>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D75C24-D98B-4810-993F-99359B402980}">
  <sheetPr>
    <tabColor rgb="FFFFC000"/>
  </sheetPr>
  <dimension ref="A2:B51"/>
  <sheetViews>
    <sheetView topLeftCell="A19" workbookViewId="0">
      <selection activeCell="A34" sqref="A34"/>
    </sheetView>
  </sheetViews>
  <sheetFormatPr defaultRowHeight="15" x14ac:dyDescent="0.25"/>
  <cols>
    <col min="1" max="1" width="65.42578125" customWidth="1"/>
    <col min="2" max="2" width="70.140625" customWidth="1"/>
  </cols>
  <sheetData>
    <row r="2" spans="1:2" x14ac:dyDescent="0.25">
      <c r="A2" t="s">
        <v>399</v>
      </c>
      <c r="B2" t="s">
        <v>400</v>
      </c>
    </row>
    <row r="3" spans="1:2" x14ac:dyDescent="0.25">
      <c r="A3" t="s">
        <v>338</v>
      </c>
      <c r="B3" t="str">
        <f>RIGHT(Metric_Names[[#This Row],[Column1]],LEN(Metric_Names[[#This Row],[Column1]])-6)</f>
        <v>Type 2 Diabetes patients (17+)</v>
      </c>
    </row>
    <row r="4" spans="1:2" x14ac:dyDescent="0.25">
      <c r="A4" t="s">
        <v>339</v>
      </c>
      <c r="B4" t="str">
        <f>RIGHT(Metric_Names[[#This Row],[Column1]],LEN(Metric_Names[[#This Row],[Column1]])-6)</f>
        <v>HbA1c recorded</v>
      </c>
    </row>
    <row r="5" spans="1:2" x14ac:dyDescent="0.25">
      <c r="A5" t="s">
        <v>340</v>
      </c>
      <c r="B5" t="str">
        <f>RIGHT(A5,LEN(A5)-8)</f>
        <v>HbA1c &lt;= 58mmol/mol [PAYMENT]</v>
      </c>
    </row>
    <row r="6" spans="1:2" x14ac:dyDescent="0.25">
      <c r="A6" t="s">
        <v>336</v>
      </c>
      <c r="B6" t="str">
        <f>RIGHT(Metric_Names[[#This Row],[Column1]],LEN(Metric_Names[[#This Row],[Column1]])-6)</f>
        <v>T2 Diabetes aged 17+ excluding Moderate or Severe Frailty</v>
      </c>
    </row>
    <row r="7" spans="1:2" x14ac:dyDescent="0.25">
      <c r="A7" t="s">
        <v>341</v>
      </c>
      <c r="B7" t="str">
        <f>RIGHT(Metric_Names[[#This Row],[Column1]],LEN(Metric_Names[[#This Row],[Column1]])-6)</f>
        <v>Patients Pts exc CKD with Hypertension</v>
      </c>
    </row>
    <row r="8" spans="1:2" x14ac:dyDescent="0.25">
      <c r="A8" t="s">
        <v>342</v>
      </c>
      <c r="B8" t="str">
        <f>RIGHT(A8,LEN(A8)-7)</f>
        <v>BP on Target (=&lt;140/90) [PAYMENT]</v>
      </c>
    </row>
    <row r="9" spans="1:2" x14ac:dyDescent="0.25">
      <c r="A9" t="s">
        <v>343</v>
      </c>
      <c r="B9" t="str">
        <f>RIGHT(Metric_Names[[#This Row],[Column1]],LEN(Metric_Names[[#This Row],[Column1]])-6)</f>
        <v>Diabetic pts with Hypertension &amp; CKD stage 3-5</v>
      </c>
    </row>
    <row r="10" spans="1:2" x14ac:dyDescent="0.25">
      <c r="A10" t="s">
        <v>344</v>
      </c>
      <c r="B10" t="str">
        <f>RIGHT(A10,LEN(A10)-7)</f>
        <v>BP on Target (=&lt;130/80) [PAYMENT]</v>
      </c>
    </row>
    <row r="11" spans="1:2" x14ac:dyDescent="0.25">
      <c r="A11" t="s">
        <v>277</v>
      </c>
      <c r="B11" t="str">
        <f>RIGHT(Metric_Names[[#This Row],[Column1]],LEN(Metric_Names[[#This Row],[Column1]])-6)</f>
        <v>Patients with Serum creatinine recorded (12m)</v>
      </c>
    </row>
    <row r="12" spans="1:2" x14ac:dyDescent="0.25">
      <c r="A12" t="s">
        <v>278</v>
      </c>
      <c r="B12" t="str">
        <f>RIGHT(Metric_Names[[#This Row],[Column1]],LEN(Metric_Names[[#This Row],[Column1]])-6)</f>
        <v>Patients with BMI recorded (12m)</v>
      </c>
    </row>
    <row r="13" spans="1:2" x14ac:dyDescent="0.25">
      <c r="A13" t="s">
        <v>279</v>
      </c>
      <c r="B13" t="str">
        <f>RIGHT(Metric_Names[[#This Row],[Column1]],LEN(Metric_Names[[#This Row],[Column1]])-6)</f>
        <v>Patients with Urine Albumin recorded (12m)</v>
      </c>
    </row>
    <row r="14" spans="1:2" x14ac:dyDescent="0.25">
      <c r="A14" t="s">
        <v>280</v>
      </c>
      <c r="B14" t="str">
        <f>RIGHT(Metric_Names[[#This Row],[Column1]],LEN(Metric_Names[[#This Row],[Column1]])-6)</f>
        <v>Patients with Smoking status recorded (12m)</v>
      </c>
    </row>
    <row r="15" spans="1:2" x14ac:dyDescent="0.25">
      <c r="A15" t="s">
        <v>281</v>
      </c>
      <c r="B15" t="str">
        <f>RIGHT(Metric_Names[[#This Row],[Column1]],LEN(Metric_Names[[#This Row],[Column1]])-6)</f>
        <v>Patients with Foot Exam recorded (12m)</v>
      </c>
    </row>
    <row r="16" spans="1:2" x14ac:dyDescent="0.25">
      <c r="A16" t="s">
        <v>282</v>
      </c>
      <c r="B16" t="str">
        <f>RIGHT(Metric_Names[[#This Row],[Column1]],LEN(Metric_Names[[#This Row],[Column1]])-6)</f>
        <v>Patients with HbA1c recorded (12m)</v>
      </c>
    </row>
    <row r="17" spans="1:2" x14ac:dyDescent="0.25">
      <c r="A17" t="s">
        <v>283</v>
      </c>
      <c r="B17" t="str">
        <f>RIGHT(Metric_Names[[#This Row],[Column1]],LEN(Metric_Names[[#This Row],[Column1]])-6)</f>
        <v>Patients with Cholesterol recorded (12m)</v>
      </c>
    </row>
    <row r="18" spans="1:2" x14ac:dyDescent="0.25">
      <c r="A18" t="s">
        <v>284</v>
      </c>
      <c r="B18" t="str">
        <f>RIGHT(Metric_Names[[#This Row],[Column1]],LEN(Metric_Names[[#This Row],[Column1]])-6)</f>
        <v>Patients with BP recorded (12m)</v>
      </c>
    </row>
    <row r="19" spans="1:2" x14ac:dyDescent="0.25">
      <c r="A19" t="s">
        <v>335</v>
      </c>
      <c r="B19" t="s">
        <v>19</v>
      </c>
    </row>
    <row r="20" spans="1:2" x14ac:dyDescent="0.25">
      <c r="A20" t="s">
        <v>285</v>
      </c>
      <c r="B20" t="str">
        <f>RIGHT(Metric_Names[[#This Row],[Column1]],LEN(Metric_Names[[#This Row],[Column1]])-6)</f>
        <v>Patients with Retinal Screening recorded (12m)</v>
      </c>
    </row>
    <row r="21" spans="1:2" x14ac:dyDescent="0.25">
      <c r="A21" t="s">
        <v>345</v>
      </c>
      <c r="B21" t="str">
        <f>RIGHT(Metric_Names[[#This Row],[Column1]],LEN(Metric_Names[[#This Row],[Column1]])-6)</f>
        <v>Type 2 Diabetes Patients (18+)</v>
      </c>
    </row>
    <row r="22" spans="1:2" x14ac:dyDescent="0.25">
      <c r="A22" t="s">
        <v>286</v>
      </c>
      <c r="B22" t="str">
        <f>RIGHT(A22,LEN(A22)-7)</f>
        <v>Type 2 Diabetes aged 18+ excluding Moderate or Severe Fraility</v>
      </c>
    </row>
    <row r="23" spans="1:2" x14ac:dyDescent="0.25">
      <c r="A23" t="s">
        <v>287</v>
      </c>
      <c r="B23" t="s">
        <v>405</v>
      </c>
    </row>
    <row r="24" spans="1:2" x14ac:dyDescent="0.25">
      <c r="A24" t="s">
        <v>346</v>
      </c>
      <c r="B24" t="str">
        <f>RIGHT(A24,LEN(A24)-12)&amp;" [PAYMENT]"</f>
        <v>On Statins (12m) - Low Intensity [PAYMENT]</v>
      </c>
    </row>
    <row r="25" spans="1:2" x14ac:dyDescent="0.25">
      <c r="A25" t="s">
        <v>375</v>
      </c>
      <c r="B25" t="str">
        <f>RIGHT(A25,LEN(A25)-10)</f>
        <v>Patients with CVD (IHD, Stroke/TIA, PAD)</v>
      </c>
    </row>
    <row r="26" spans="1:2" x14ac:dyDescent="0.25">
      <c r="A26" t="s">
        <v>347</v>
      </c>
      <c r="B26" t="str">
        <f>RIGHT(A26,LEN(A26)-12)&amp;" [PAYMENT]"</f>
        <v>On Statins (12m) - High Intensity [PAYMENT]</v>
      </c>
    </row>
    <row r="27" spans="1:2" x14ac:dyDescent="0.25">
      <c r="A27" t="s">
        <v>408</v>
      </c>
      <c r="B27" t="str">
        <f>RIGHT(A27,LEN(A27)-15)</f>
        <v>Diabetics aged 18 - 39 yrs</v>
      </c>
    </row>
    <row r="28" spans="1:2" x14ac:dyDescent="0.25">
      <c r="A28" t="s">
        <v>409</v>
      </c>
      <c r="B28" t="str">
        <f>RIGHT(A28,LEN(A28)-7)</f>
        <v>18 - 39 yrs extended consultation [PAYMENT]</v>
      </c>
    </row>
    <row r="29" spans="1:2" x14ac:dyDescent="0.25">
      <c r="A29" t="s">
        <v>348</v>
      </c>
      <c r="B29" t="str">
        <f>RIGHT(A29,LEN(A29)-4)</f>
        <v>Hospital Care Recorded</v>
      </c>
    </row>
    <row r="30" spans="1:2" x14ac:dyDescent="0.25">
      <c r="A30" t="s">
        <v>349</v>
      </c>
      <c r="B30" t="str">
        <f>RIGHT(A30,LEN(A30)-4)</f>
        <v>GP Care Recorded</v>
      </c>
    </row>
    <row r="31" spans="1:2" x14ac:dyDescent="0.25">
      <c r="A31" t="s">
        <v>350</v>
      </c>
      <c r="B31" t="str">
        <f t="shared" ref="B31:B46" si="0">RIGHT(A31,LEN(A31)-3)</f>
        <v>HbA1c Control Recorded</v>
      </c>
    </row>
    <row r="32" spans="1:2" x14ac:dyDescent="0.25">
      <c r="A32" t="s">
        <v>351</v>
      </c>
      <c r="B32" t="str">
        <f t="shared" si="0"/>
        <v xml:space="preserve"> HbA1c good control</v>
      </c>
    </row>
    <row r="33" spans="1:2" x14ac:dyDescent="0.25">
      <c r="A33" t="s">
        <v>352</v>
      </c>
      <c r="B33" t="str">
        <f t="shared" si="0"/>
        <v xml:space="preserve"> HbA1c poor control</v>
      </c>
    </row>
    <row r="34" spans="1:2" x14ac:dyDescent="0.25">
      <c r="A34" t="s">
        <v>353</v>
      </c>
      <c r="B34" t="str">
        <f t="shared" si="0"/>
        <v>Advice given about weight management</v>
      </c>
    </row>
    <row r="35" spans="1:2" x14ac:dyDescent="0.25">
      <c r="A35" t="s">
        <v>354</v>
      </c>
      <c r="B35" t="str">
        <f t="shared" si="0"/>
        <v xml:space="preserve"> Exercise on prescription</v>
      </c>
    </row>
    <row r="36" spans="1:2" x14ac:dyDescent="0.25">
      <c r="A36" t="s">
        <v>355</v>
      </c>
      <c r="B36" t="str">
        <f t="shared" si="0"/>
        <v xml:space="preserve"> Referral to physical activity programme</v>
      </c>
    </row>
    <row r="37" spans="1:2" x14ac:dyDescent="0.25">
      <c r="A37" t="s">
        <v>356</v>
      </c>
      <c r="B37" t="str">
        <f t="shared" si="0"/>
        <v xml:space="preserve"> Intervention for physical activity declined</v>
      </c>
    </row>
    <row r="38" spans="1:2" x14ac:dyDescent="0.25">
      <c r="A38" t="s">
        <v>357</v>
      </c>
      <c r="B38" t="str">
        <f t="shared" si="0"/>
        <v xml:space="preserve"> Discussed health literacy</v>
      </c>
    </row>
    <row r="39" spans="1:2" x14ac:dyDescent="0.25">
      <c r="A39" t="s">
        <v>358</v>
      </c>
      <c r="B39" t="str">
        <f t="shared" si="0"/>
        <v xml:space="preserve"> Discussed housing</v>
      </c>
    </row>
    <row r="40" spans="1:2" x14ac:dyDescent="0.25">
      <c r="A40" t="s">
        <v>359</v>
      </c>
      <c r="B40" t="str">
        <f t="shared" si="0"/>
        <v xml:space="preserve"> Discussed financial needs</v>
      </c>
    </row>
    <row r="41" spans="1:2" x14ac:dyDescent="0.25">
      <c r="A41" t="s">
        <v>360</v>
      </c>
      <c r="B41" t="str">
        <f t="shared" si="0"/>
        <v xml:space="preserve"> Discussed social isolation</v>
      </c>
    </row>
    <row r="42" spans="1:2" x14ac:dyDescent="0.25">
      <c r="A42" t="s">
        <v>361</v>
      </c>
      <c r="B42" t="str">
        <f t="shared" si="0"/>
        <v>Referral to social prescriber</v>
      </c>
    </row>
    <row r="43" spans="1:2" x14ac:dyDescent="0.25">
      <c r="A43" t="s">
        <v>362</v>
      </c>
      <c r="B43" t="str">
        <f t="shared" si="0"/>
        <v>8 Care Processes</v>
      </c>
    </row>
    <row r="44" spans="1:2" x14ac:dyDescent="0.25">
      <c r="A44" t="s">
        <v>363</v>
      </c>
      <c r="B44" t="str">
        <f t="shared" si="0"/>
        <v xml:space="preserve"> BP Recorded</v>
      </c>
    </row>
    <row r="45" spans="1:2" x14ac:dyDescent="0.25">
      <c r="A45" t="s">
        <v>364</v>
      </c>
      <c r="B45" t="str">
        <f t="shared" si="0"/>
        <v xml:space="preserve"> BMI Recorded</v>
      </c>
    </row>
    <row r="46" spans="1:2" x14ac:dyDescent="0.25">
      <c r="A46" t="s">
        <v>365</v>
      </c>
      <c r="B46" t="str">
        <f t="shared" si="0"/>
        <v xml:space="preserve"> HbA1c Recorded</v>
      </c>
    </row>
    <row r="47" spans="1:2" x14ac:dyDescent="0.25">
      <c r="A47" t="s">
        <v>366</v>
      </c>
      <c r="B47" t="str">
        <f>RIGHT(Metric_Names[[#This Row],[Column1]],LEN(Metric_Names[[#This Row],[Column1]])-4)</f>
        <v>Cholesterol Recorded</v>
      </c>
    </row>
    <row r="48" spans="1:2" x14ac:dyDescent="0.25">
      <c r="A48" t="s">
        <v>367</v>
      </c>
      <c r="B48" t="str">
        <f>RIGHT(A48,LEN(A48)-3)</f>
        <v xml:space="preserve"> Creatinine Recorded</v>
      </c>
    </row>
    <row r="49" spans="1:2" x14ac:dyDescent="0.25">
      <c r="A49" t="s">
        <v>368</v>
      </c>
      <c r="B49" t="str">
        <f>RIGHT(A49,LEN(A49)-3)</f>
        <v xml:space="preserve"> Urine Albumin Recorded</v>
      </c>
    </row>
    <row r="50" spans="1:2" x14ac:dyDescent="0.25">
      <c r="A50" t="s">
        <v>369</v>
      </c>
      <c r="B50" t="str">
        <f>RIGHT(A50,LEN(A50)-3)</f>
        <v xml:space="preserve"> Foot Examination Recorded</v>
      </c>
    </row>
    <row r="51" spans="1:2" x14ac:dyDescent="0.25">
      <c r="A51" t="s">
        <v>370</v>
      </c>
      <c r="B51" t="str">
        <f>RIGHT(A51,LEN(A51)-3)</f>
        <v xml:space="preserve"> Smoking Status Recorded</v>
      </c>
    </row>
  </sheetData>
  <pageMargins left="0.7" right="0.7" top="0.75" bottom="0.75" header="0.3" footer="0.3"/>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C000"/>
  </sheetPr>
  <dimension ref="A1:N22"/>
  <sheetViews>
    <sheetView workbookViewId="0">
      <selection activeCell="F6" sqref="F6"/>
    </sheetView>
  </sheetViews>
  <sheetFormatPr defaultRowHeight="15" x14ac:dyDescent="0.25"/>
  <cols>
    <col min="1" max="1" width="21.5703125" bestFit="1" customWidth="1"/>
    <col min="2" max="2" width="12.42578125" bestFit="1" customWidth="1"/>
    <col min="3" max="3" width="17.42578125" bestFit="1" customWidth="1"/>
    <col min="4" max="4" width="41.140625" customWidth="1"/>
    <col min="5" max="5" width="21.5703125" bestFit="1" customWidth="1"/>
    <col min="6" max="6" width="43.42578125" bestFit="1" customWidth="1"/>
    <col min="7" max="7" width="31.42578125" bestFit="1" customWidth="1"/>
    <col min="8" max="8" width="41.140625" bestFit="1" customWidth="1"/>
    <col min="9" max="9" width="41.42578125" bestFit="1" customWidth="1"/>
    <col min="10" max="10" width="37.140625" bestFit="1" customWidth="1"/>
    <col min="11" max="11" width="33.42578125" bestFit="1" customWidth="1"/>
    <col min="12" max="12" width="38.42578125" bestFit="1" customWidth="1"/>
    <col min="13" max="13" width="30.140625" bestFit="1" customWidth="1"/>
    <col min="14" max="14" width="43.7109375" bestFit="1" customWidth="1"/>
    <col min="15" max="19" width="13.7109375" customWidth="1"/>
    <col min="20" max="20" width="17.28515625" customWidth="1"/>
    <col min="21" max="21" width="14.5703125" customWidth="1"/>
    <col min="22" max="22" width="14.5703125" bestFit="1" customWidth="1"/>
    <col min="23" max="23" width="12" customWidth="1"/>
    <col min="24" max="24" width="17.7109375" bestFit="1" customWidth="1"/>
    <col min="25" max="26" width="12" customWidth="1"/>
    <col min="27" max="27" width="22" bestFit="1" customWidth="1"/>
    <col min="28" max="29" width="12" customWidth="1"/>
    <col min="30" max="30" width="17.5703125" customWidth="1"/>
    <col min="31" max="31" width="22.42578125" bestFit="1" customWidth="1"/>
    <col min="32" max="33" width="22" bestFit="1" customWidth="1"/>
    <col min="34" max="34" width="15.140625" bestFit="1" customWidth="1"/>
    <col min="35" max="35" width="17.5703125" bestFit="1" customWidth="1"/>
    <col min="36" max="36" width="22.42578125" bestFit="1" customWidth="1"/>
  </cols>
  <sheetData>
    <row r="1" spans="1:14" x14ac:dyDescent="0.25">
      <c r="A1" s="1" t="s">
        <v>18</v>
      </c>
      <c r="B1" t="s">
        <v>290</v>
      </c>
      <c r="C1" t="s">
        <v>291</v>
      </c>
      <c r="F1" t="s">
        <v>292</v>
      </c>
      <c r="G1" t="s">
        <v>293</v>
      </c>
      <c r="H1" t="s">
        <v>294</v>
      </c>
      <c r="I1" t="s">
        <v>295</v>
      </c>
      <c r="J1" t="s">
        <v>296</v>
      </c>
      <c r="K1" t="s">
        <v>297</v>
      </c>
      <c r="L1" t="s">
        <v>298</v>
      </c>
      <c r="M1" t="s">
        <v>299</v>
      </c>
      <c r="N1" t="s">
        <v>300</v>
      </c>
    </row>
    <row r="2" spans="1:14" x14ac:dyDescent="0.25">
      <c r="A2" s="2" t="s">
        <v>535</v>
      </c>
      <c r="B2" s="71">
        <v>0.35939643347050754</v>
      </c>
      <c r="C2" s="71">
        <v>0.64060356652949246</v>
      </c>
    </row>
    <row r="3" spans="1:14" x14ac:dyDescent="0.25">
      <c r="A3" s="2" t="s">
        <v>40</v>
      </c>
      <c r="B3" s="71">
        <v>0.34774364808494501</v>
      </c>
      <c r="C3" s="71">
        <v>0.65225635191505504</v>
      </c>
    </row>
    <row r="4" spans="1:14" x14ac:dyDescent="0.25">
      <c r="A4" s="2" t="s">
        <v>536</v>
      </c>
      <c r="B4" s="71">
        <v>0.41531016278046634</v>
      </c>
      <c r="C4" s="71">
        <v>0.58468983721953371</v>
      </c>
      <c r="E4" s="1" t="s">
        <v>18</v>
      </c>
      <c r="F4" t="s">
        <v>292</v>
      </c>
      <c r="G4" t="s">
        <v>293</v>
      </c>
      <c r="H4" t="s">
        <v>294</v>
      </c>
      <c r="I4" t="s">
        <v>295</v>
      </c>
      <c r="J4" t="s">
        <v>296</v>
      </c>
      <c r="K4" t="s">
        <v>297</v>
      </c>
      <c r="L4" t="s">
        <v>298</v>
      </c>
      <c r="M4" t="s">
        <v>299</v>
      </c>
      <c r="N4" t="s">
        <v>300</v>
      </c>
    </row>
    <row r="5" spans="1:14" x14ac:dyDescent="0.25">
      <c r="A5" s="2" t="s">
        <v>537</v>
      </c>
      <c r="B5" s="71">
        <v>0.40266762797404471</v>
      </c>
      <c r="C5" s="71">
        <v>0.59733237202595535</v>
      </c>
      <c r="E5" s="2" t="s">
        <v>535</v>
      </c>
      <c r="F5" s="71">
        <v>0.70507544581618653</v>
      </c>
      <c r="G5" s="71">
        <v>0.65946502057613166</v>
      </c>
      <c r="H5" s="71">
        <v>0.48319615912208502</v>
      </c>
      <c r="I5" s="71">
        <v>0.96604938271604934</v>
      </c>
      <c r="J5" s="71">
        <v>0.64746227709190673</v>
      </c>
      <c r="K5" s="71">
        <v>0.72222222222222221</v>
      </c>
      <c r="L5" s="71">
        <v>0.6532921810699589</v>
      </c>
      <c r="M5" s="71">
        <v>0.73731138545953356</v>
      </c>
      <c r="N5" s="71">
        <v>0.39780521262002744</v>
      </c>
    </row>
    <row r="6" spans="1:14" x14ac:dyDescent="0.25">
      <c r="A6" s="2" t="s">
        <v>41</v>
      </c>
      <c r="B6" s="71">
        <v>0.2716577540106952</v>
      </c>
      <c r="C6" s="71">
        <v>0.72834224598930475</v>
      </c>
      <c r="E6" s="2" t="s">
        <v>40</v>
      </c>
      <c r="F6" s="71">
        <v>0.68031854379977252</v>
      </c>
      <c r="G6" s="71">
        <v>0.61395525218050817</v>
      </c>
      <c r="H6" s="71">
        <v>0.50094804702313234</v>
      </c>
      <c r="I6" s="71">
        <v>0.97307546454304128</v>
      </c>
      <c r="J6" s="71">
        <v>0.57546454304133488</v>
      </c>
      <c r="K6" s="71">
        <v>0.68126659082290486</v>
      </c>
      <c r="L6" s="71">
        <v>0.62779673871824038</v>
      </c>
      <c r="M6" s="71">
        <v>0.67311338642396668</v>
      </c>
      <c r="N6" s="71">
        <v>0.36215396283655671</v>
      </c>
    </row>
    <row r="7" spans="1:14" x14ac:dyDescent="0.25">
      <c r="A7" s="2" t="s">
        <v>541</v>
      </c>
      <c r="B7" s="71">
        <v>0.2383543012580755</v>
      </c>
      <c r="C7" s="71">
        <v>0.76164569874192445</v>
      </c>
      <c r="E7" s="2" t="s">
        <v>536</v>
      </c>
      <c r="F7" s="71">
        <v>0.72415310162780466</v>
      </c>
      <c r="G7" s="71">
        <v>0.77210734711834583</v>
      </c>
      <c r="H7" s="71">
        <v>0.5270567531896172</v>
      </c>
      <c r="I7" s="71">
        <v>0.97932248130224375</v>
      </c>
      <c r="J7" s="71">
        <v>0.67179938407391115</v>
      </c>
      <c r="K7" s="71">
        <v>0.73911130664320279</v>
      </c>
      <c r="L7" s="71">
        <v>0.67707875054993405</v>
      </c>
      <c r="M7" s="71">
        <v>0.79278486581610208</v>
      </c>
      <c r="N7" s="71">
        <v>0.35767707875054994</v>
      </c>
    </row>
    <row r="8" spans="1:14" x14ac:dyDescent="0.25">
      <c r="A8" s="2" t="s">
        <v>542</v>
      </c>
      <c r="B8" s="71">
        <v>0.2486244841815681</v>
      </c>
      <c r="C8" s="71">
        <v>0.75137551581843187</v>
      </c>
      <c r="E8" s="2" t="s">
        <v>537</v>
      </c>
      <c r="F8" s="71">
        <v>0.69538572458543624</v>
      </c>
      <c r="G8" s="71">
        <v>0.69790915645277574</v>
      </c>
      <c r="H8" s="71">
        <v>0.56200432588320115</v>
      </c>
      <c r="I8" s="71">
        <v>0.97332372025955294</v>
      </c>
      <c r="J8" s="71">
        <v>0.6319394376351839</v>
      </c>
      <c r="K8" s="71">
        <v>0.6971881759192502</v>
      </c>
      <c r="L8" s="71">
        <v>0.64599855803893291</v>
      </c>
      <c r="M8" s="71">
        <v>0.73215573179524152</v>
      </c>
      <c r="N8" s="71">
        <v>0.28586878154289835</v>
      </c>
    </row>
    <row r="9" spans="1:14" x14ac:dyDescent="0.25">
      <c r="A9" s="2" t="s">
        <v>543</v>
      </c>
      <c r="B9" s="71">
        <v>0.29355371900826444</v>
      </c>
      <c r="C9" s="71">
        <v>0.70644628099173556</v>
      </c>
      <c r="E9" s="2" t="s">
        <v>41</v>
      </c>
      <c r="F9" s="71">
        <v>0.6705882352941176</v>
      </c>
      <c r="G9" s="71">
        <v>0.54973262032085557</v>
      </c>
      <c r="H9" s="71">
        <v>0.41042780748663099</v>
      </c>
      <c r="I9" s="71">
        <v>0.97914438502673795</v>
      </c>
      <c r="J9" s="71">
        <v>0.51042780748663097</v>
      </c>
      <c r="K9" s="71">
        <v>0.69090909090909092</v>
      </c>
      <c r="L9" s="71">
        <v>0.61122994652406415</v>
      </c>
      <c r="M9" s="71">
        <v>0.65267379679144388</v>
      </c>
      <c r="N9" s="71">
        <v>0.38689839572192514</v>
      </c>
    </row>
    <row r="10" spans="1:14" x14ac:dyDescent="0.25">
      <c r="A10" s="2" t="s">
        <v>544</v>
      </c>
      <c r="B10" s="71">
        <v>0.38778162911611785</v>
      </c>
      <c r="C10" s="71">
        <v>0.6122183708838822</v>
      </c>
      <c r="E10" s="2" t="s">
        <v>541</v>
      </c>
      <c r="F10" s="71">
        <v>0.60727643658619512</v>
      </c>
      <c r="G10" s="71">
        <v>0.54811288677320635</v>
      </c>
      <c r="H10" s="71">
        <v>0.35974158449506971</v>
      </c>
      <c r="I10" s="71">
        <v>0.96599795987759263</v>
      </c>
      <c r="J10" s="71">
        <v>0.45528731723903432</v>
      </c>
      <c r="K10" s="71">
        <v>0.62053723223393409</v>
      </c>
      <c r="L10" s="71">
        <v>0.52703162189731378</v>
      </c>
      <c r="M10" s="71">
        <v>0.62223733424005445</v>
      </c>
      <c r="N10" s="71">
        <v>0.35328119687181231</v>
      </c>
    </row>
    <row r="11" spans="1:14" x14ac:dyDescent="0.25">
      <c r="A11" s="2" t="s">
        <v>545</v>
      </c>
      <c r="B11" s="71">
        <v>0.3888888888888889</v>
      </c>
      <c r="C11" s="71">
        <v>0.61111111111111116</v>
      </c>
      <c r="E11" s="2" t="s">
        <v>542</v>
      </c>
      <c r="F11" s="71">
        <v>0.60625859697386519</v>
      </c>
      <c r="G11" s="71">
        <v>0.45151306740027508</v>
      </c>
      <c r="H11" s="71">
        <v>0.35316368638239337</v>
      </c>
      <c r="I11" s="71">
        <v>0.96664374140302611</v>
      </c>
      <c r="J11" s="71">
        <v>0.41746905089408526</v>
      </c>
      <c r="K11" s="71">
        <v>0.61416781292984868</v>
      </c>
      <c r="L11" s="71">
        <v>0.54436038514442919</v>
      </c>
      <c r="M11" s="71">
        <v>0.57668500687757906</v>
      </c>
      <c r="N11" s="71">
        <v>0.31224209078404402</v>
      </c>
    </row>
    <row r="12" spans="1:14" x14ac:dyDescent="0.25">
      <c r="A12" s="2" t="s">
        <v>42</v>
      </c>
      <c r="B12" s="71">
        <v>0.46573208722741433</v>
      </c>
      <c r="C12" s="71">
        <v>0.53426791277258567</v>
      </c>
      <c r="E12" s="2" t="s">
        <v>543</v>
      </c>
      <c r="F12" s="71">
        <v>0.6451239669421488</v>
      </c>
      <c r="G12" s="71">
        <v>0.54909090909090907</v>
      </c>
      <c r="H12" s="71">
        <v>0.42165289256198346</v>
      </c>
      <c r="I12" s="71">
        <v>0.95884297520661155</v>
      </c>
      <c r="J12" s="71">
        <v>0.53719008264462809</v>
      </c>
      <c r="K12" s="71">
        <v>0.64776859504132234</v>
      </c>
      <c r="L12" s="71">
        <v>0.56859504132231409</v>
      </c>
      <c r="M12" s="71">
        <v>0.64280991735537185</v>
      </c>
      <c r="N12" s="71">
        <v>0.40677685950413223</v>
      </c>
    </row>
    <row r="13" spans="1:14" x14ac:dyDescent="0.25">
      <c r="A13" s="2" t="s">
        <v>538</v>
      </c>
      <c r="B13" s="71">
        <v>0.43669250645994834</v>
      </c>
      <c r="C13" s="71">
        <v>0.56330749354005172</v>
      </c>
      <c r="E13" s="2" t="s">
        <v>544</v>
      </c>
      <c r="F13" s="71">
        <v>0.71967071057192378</v>
      </c>
      <c r="G13" s="71">
        <v>0.64319757365684571</v>
      </c>
      <c r="H13" s="71">
        <v>0.5652079722703639</v>
      </c>
      <c r="I13" s="71">
        <v>0.97270363951473138</v>
      </c>
      <c r="J13" s="71">
        <v>0.59315424610051992</v>
      </c>
      <c r="K13" s="71">
        <v>0.73786828422876949</v>
      </c>
      <c r="L13" s="71">
        <v>0.66377816291161174</v>
      </c>
      <c r="M13" s="71">
        <v>0.7036395147313691</v>
      </c>
      <c r="N13" s="71">
        <v>0.39233102253032931</v>
      </c>
    </row>
    <row r="14" spans="1:14" x14ac:dyDescent="0.25">
      <c r="A14" s="2" t="s">
        <v>546</v>
      </c>
      <c r="B14" s="71">
        <v>0.33605486610058782</v>
      </c>
      <c r="C14" s="71">
        <v>0.66394513389941223</v>
      </c>
      <c r="E14" s="2" t="s">
        <v>545</v>
      </c>
      <c r="F14" s="71">
        <v>0.71916971916971917</v>
      </c>
      <c r="G14" s="71">
        <v>0.6501831501831502</v>
      </c>
      <c r="H14" s="71">
        <v>0.51251526251526247</v>
      </c>
      <c r="I14" s="71">
        <v>0.98321123321123316</v>
      </c>
      <c r="J14" s="71">
        <v>0.62454212454212454</v>
      </c>
      <c r="K14" s="71">
        <v>0.71642246642246643</v>
      </c>
      <c r="L14" s="71">
        <v>0.64163614163614169</v>
      </c>
      <c r="M14" s="71">
        <v>0.73412698412698407</v>
      </c>
      <c r="N14" s="71">
        <v>0.39560439560439559</v>
      </c>
    </row>
    <row r="15" spans="1:14" x14ac:dyDescent="0.25">
      <c r="A15" s="2" t="s">
        <v>539</v>
      </c>
      <c r="B15" s="71">
        <v>0.27741553052756374</v>
      </c>
      <c r="C15" s="71">
        <v>0.72258446947243626</v>
      </c>
      <c r="E15" s="2" t="s">
        <v>42</v>
      </c>
      <c r="F15" s="71">
        <v>0.70186915887850465</v>
      </c>
      <c r="G15" s="71">
        <v>0.66059190031152648</v>
      </c>
      <c r="H15" s="71">
        <v>0.52772585669781935</v>
      </c>
      <c r="I15" s="71">
        <v>0.97227414330218065</v>
      </c>
      <c r="J15" s="71">
        <v>0.61869158878504671</v>
      </c>
      <c r="K15" s="71">
        <v>0.70654205607476639</v>
      </c>
      <c r="L15" s="71">
        <v>0.67009345794392527</v>
      </c>
      <c r="M15" s="71">
        <v>0.71822429906542051</v>
      </c>
      <c r="N15" s="71">
        <v>0.36012461059190032</v>
      </c>
    </row>
    <row r="16" spans="1:14" x14ac:dyDescent="0.25">
      <c r="A16" s="2" t="s">
        <v>43</v>
      </c>
      <c r="B16" s="71">
        <v>0.29186803950409751</v>
      </c>
      <c r="C16" s="71">
        <v>0.70813196049590243</v>
      </c>
      <c r="E16" s="2" t="s">
        <v>538</v>
      </c>
      <c r="F16" s="71">
        <v>0.67797157622739013</v>
      </c>
      <c r="G16" s="71">
        <v>0.76162790697674421</v>
      </c>
      <c r="H16" s="71">
        <v>0.58333333333333337</v>
      </c>
      <c r="I16" s="71">
        <v>0.9777131782945736</v>
      </c>
      <c r="J16" s="71">
        <v>0.70316537467700257</v>
      </c>
      <c r="K16" s="71">
        <v>0.6989664082687338</v>
      </c>
      <c r="L16" s="71">
        <v>0.63727390180878551</v>
      </c>
      <c r="M16" s="71">
        <v>0.79780361757105944</v>
      </c>
      <c r="N16" s="71">
        <v>0.39987080103359174</v>
      </c>
    </row>
    <row r="17" spans="1:14" x14ac:dyDescent="0.25">
      <c r="A17" s="2" t="s">
        <v>44</v>
      </c>
      <c r="B17" s="71">
        <v>0.32147838214783819</v>
      </c>
      <c r="C17" s="71">
        <v>0.67852161785216181</v>
      </c>
      <c r="E17" s="2" t="s">
        <v>546</v>
      </c>
      <c r="F17" s="71">
        <v>0.6649248856956238</v>
      </c>
      <c r="G17" s="71">
        <v>0.73416067929457873</v>
      </c>
      <c r="H17" s="71">
        <v>0.52384062704114953</v>
      </c>
      <c r="I17" s="71">
        <v>0.98269105160026127</v>
      </c>
      <c r="J17" s="71">
        <v>0.55519268451992165</v>
      </c>
      <c r="K17" s="71">
        <v>0.68288700195950358</v>
      </c>
      <c r="L17" s="71">
        <v>0.60352710646636187</v>
      </c>
      <c r="M17" s="71">
        <v>0.72403657740039185</v>
      </c>
      <c r="N17" s="71">
        <v>0.48530372305682562</v>
      </c>
    </row>
    <row r="18" spans="1:14" x14ac:dyDescent="0.25">
      <c r="A18" s="2" t="s">
        <v>540</v>
      </c>
      <c r="B18" s="71">
        <v>0.51560522986081825</v>
      </c>
      <c r="C18" s="71">
        <v>0.48439477013918175</v>
      </c>
      <c r="E18" s="2" t="s">
        <v>539</v>
      </c>
      <c r="F18" s="71">
        <v>0.6905749851807943</v>
      </c>
      <c r="G18" s="71">
        <v>0.59691760521636039</v>
      </c>
      <c r="H18" s="71">
        <v>0.40960284528749258</v>
      </c>
      <c r="I18" s="71">
        <v>0.96087729697688207</v>
      </c>
      <c r="J18" s="71">
        <v>0.52015411973918202</v>
      </c>
      <c r="K18" s="71">
        <v>0.68583283935981032</v>
      </c>
      <c r="L18" s="71">
        <v>0.63129816241849435</v>
      </c>
      <c r="M18" s="71">
        <v>0.68850029638411381</v>
      </c>
      <c r="N18" s="71">
        <v>0.39093064611736811</v>
      </c>
    </row>
    <row r="19" spans="1:14" x14ac:dyDescent="0.25">
      <c r="A19" s="2" t="s">
        <v>45</v>
      </c>
      <c r="B19" s="71">
        <v>0.35697427957247868</v>
      </c>
      <c r="C19" s="71">
        <v>0.64302572042752137</v>
      </c>
      <c r="E19" s="2" t="s">
        <v>43</v>
      </c>
      <c r="F19" s="71">
        <v>0.64257196890102963</v>
      </c>
      <c r="G19" s="71">
        <v>0.56251313301113681</v>
      </c>
      <c r="H19" s="71">
        <v>0.45849968480773273</v>
      </c>
      <c r="I19" s="71">
        <v>0.97121243958814873</v>
      </c>
      <c r="J19" s="71">
        <v>0.55725992855641937</v>
      </c>
      <c r="K19" s="71">
        <v>0.65496953141416259</v>
      </c>
      <c r="L19" s="71">
        <v>0.59634376969951675</v>
      </c>
      <c r="M19" s="71">
        <v>0.67093927295650346</v>
      </c>
      <c r="N19" s="71">
        <v>0.3593191847026686</v>
      </c>
    </row>
    <row r="20" spans="1:14" x14ac:dyDescent="0.25">
      <c r="E20" s="2" t="s">
        <v>44</v>
      </c>
      <c r="F20" s="71">
        <v>0.68224081822408178</v>
      </c>
      <c r="G20" s="71">
        <v>0.56183170618317058</v>
      </c>
      <c r="H20" s="71">
        <v>0.47233844723384472</v>
      </c>
      <c r="I20" s="71">
        <v>0.96861924686192469</v>
      </c>
      <c r="J20" s="71">
        <v>0.51720130172013012</v>
      </c>
      <c r="K20" s="71">
        <v>0.69456066945606698</v>
      </c>
      <c r="L20" s="71">
        <v>0.62691771269177132</v>
      </c>
      <c r="M20" s="71">
        <v>0.66503951650395166</v>
      </c>
      <c r="N20" s="71">
        <v>0.31520223152022314</v>
      </c>
    </row>
    <row r="21" spans="1:14" x14ac:dyDescent="0.25">
      <c r="E21" s="2" t="s">
        <v>540</v>
      </c>
      <c r="F21" s="71">
        <v>0.73281315900463939</v>
      </c>
      <c r="G21" s="71">
        <v>0.73281315900463939</v>
      </c>
      <c r="H21" s="71">
        <v>0.607127794179671</v>
      </c>
      <c r="I21" s="71">
        <v>0.96583719949388447</v>
      </c>
      <c r="J21" s="71">
        <v>0.70582032897511593</v>
      </c>
      <c r="K21" s="71">
        <v>0.74377899620413324</v>
      </c>
      <c r="L21" s="71">
        <v>0.6843104175453395</v>
      </c>
      <c r="M21" s="71">
        <v>0.78764234500210883</v>
      </c>
      <c r="N21" s="71">
        <v>0.3403627161535217</v>
      </c>
    </row>
    <row r="22" spans="1:14" x14ac:dyDescent="0.25">
      <c r="E22" s="2" t="s">
        <v>45</v>
      </c>
      <c r="F22" s="71">
        <v>0.68090735535078095</v>
      </c>
      <c r="G22" s="71">
        <v>0.62661034529410875</v>
      </c>
      <c r="H22" s="71">
        <v>0.48915412714399531</v>
      </c>
      <c r="I22" s="71">
        <v>0.97094238083069018</v>
      </c>
      <c r="J22" s="71">
        <v>0.57915307487635859</v>
      </c>
      <c r="K22" s="71">
        <v>0.69024247252829851</v>
      </c>
      <c r="L22" s="71">
        <v>0.62542278610405422</v>
      </c>
      <c r="M22" s="71">
        <v>0.69799918825068019</v>
      </c>
      <c r="N22" s="71">
        <v>0.37089427716729551</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C000"/>
  </sheetPr>
  <dimension ref="B5:G23"/>
  <sheetViews>
    <sheetView zoomScale="85" zoomScaleNormal="85" workbookViewId="0">
      <selection activeCell="F8" sqref="F8"/>
    </sheetView>
  </sheetViews>
  <sheetFormatPr defaultRowHeight="15" x14ac:dyDescent="0.25"/>
  <cols>
    <col min="3" max="7" width="33.85546875" customWidth="1"/>
  </cols>
  <sheetData>
    <row r="5" spans="2:7" ht="45" x14ac:dyDescent="0.25">
      <c r="B5" s="1" t="s">
        <v>18</v>
      </c>
      <c r="C5" s="49" t="s">
        <v>288</v>
      </c>
      <c r="D5" s="41" t="s">
        <v>289</v>
      </c>
      <c r="E5" s="41" t="s">
        <v>401</v>
      </c>
      <c r="F5" s="41" t="s">
        <v>402</v>
      </c>
      <c r="G5" s="41" t="s">
        <v>403</v>
      </c>
    </row>
    <row r="6" spans="2:7" x14ac:dyDescent="0.25">
      <c r="B6" s="2" t="s">
        <v>535</v>
      </c>
      <c r="C6" s="19">
        <v>0.5800316957210776</v>
      </c>
      <c r="D6" s="71">
        <v>0.6127790608160123</v>
      </c>
      <c r="E6" s="71">
        <v>0.29385964912280704</v>
      </c>
      <c r="F6" s="71">
        <v>0.79278728606356963</v>
      </c>
      <c r="G6" s="71">
        <v>0.72025723472668812</v>
      </c>
    </row>
    <row r="7" spans="2:7" x14ac:dyDescent="0.25">
      <c r="B7" s="2" t="s">
        <v>40</v>
      </c>
      <c r="C7" s="19">
        <v>0.5756958587915818</v>
      </c>
      <c r="D7" s="71">
        <v>0.58436657681940696</v>
      </c>
      <c r="E7" s="71">
        <v>0.37269372693726938</v>
      </c>
      <c r="F7" s="71">
        <v>0.81701957650819013</v>
      </c>
      <c r="G7" s="71">
        <v>0.67117988394584138</v>
      </c>
    </row>
    <row r="8" spans="2:7" x14ac:dyDescent="0.25">
      <c r="B8" s="2" t="s">
        <v>536</v>
      </c>
      <c r="C8" s="19">
        <v>0.51394169835234471</v>
      </c>
      <c r="D8" s="71">
        <v>0.66939611054247694</v>
      </c>
      <c r="E8" s="71">
        <v>0.33548387096774196</v>
      </c>
      <c r="F8" s="71">
        <v>0.76980428704566639</v>
      </c>
      <c r="G8" s="71">
        <v>0.71232876712328763</v>
      </c>
    </row>
    <row r="9" spans="2:7" x14ac:dyDescent="0.25">
      <c r="B9" s="2" t="s">
        <v>537</v>
      </c>
      <c r="C9" s="19">
        <v>0.56325301204819278</v>
      </c>
      <c r="D9" s="71">
        <v>0.61153846153846159</v>
      </c>
      <c r="E9" s="71">
        <v>0.29411764705882354</v>
      </c>
      <c r="F9" s="71">
        <v>0.78046672428694897</v>
      </c>
      <c r="G9" s="71">
        <v>0.6067415730337079</v>
      </c>
    </row>
    <row r="10" spans="2:7" x14ac:dyDescent="0.25">
      <c r="B10" s="2" t="s">
        <v>41</v>
      </c>
      <c r="C10" s="19">
        <v>0.55643288434742222</v>
      </c>
      <c r="D10" s="71">
        <v>0.55941626129256428</v>
      </c>
      <c r="E10" s="71">
        <v>0.26643598615916952</v>
      </c>
      <c r="F10" s="71">
        <v>0.79279848389134555</v>
      </c>
      <c r="G10" s="71">
        <v>0.68671679197994984</v>
      </c>
    </row>
    <row r="11" spans="2:7" x14ac:dyDescent="0.25">
      <c r="B11" s="2" t="s">
        <v>541</v>
      </c>
      <c r="C11" s="19">
        <v>0.61132561132561136</v>
      </c>
      <c r="D11" s="71">
        <v>0.48368200836820086</v>
      </c>
      <c r="E11" s="71">
        <v>0.23837209302325582</v>
      </c>
      <c r="F11" s="71">
        <v>0.7362020579981291</v>
      </c>
      <c r="G11" s="71">
        <v>0.60960960960960964</v>
      </c>
    </row>
    <row r="12" spans="2:7" x14ac:dyDescent="0.25">
      <c r="B12" s="2" t="s">
        <v>542</v>
      </c>
      <c r="C12" s="19">
        <v>0.57577903682719545</v>
      </c>
      <c r="D12" s="71">
        <v>0.44508670520231214</v>
      </c>
      <c r="E12" s="71">
        <v>0.25274725274725274</v>
      </c>
      <c r="F12" s="71">
        <v>0.69112903225806455</v>
      </c>
      <c r="G12" s="71">
        <v>0.59475218658892126</v>
      </c>
    </row>
    <row r="13" spans="2:7" x14ac:dyDescent="0.25">
      <c r="B13" s="2" t="s">
        <v>543</v>
      </c>
      <c r="C13" s="19">
        <v>0.62363044122001776</v>
      </c>
      <c r="D13" s="71">
        <v>0.49229332087809435</v>
      </c>
      <c r="E13" s="71">
        <v>0.26597938144329897</v>
      </c>
      <c r="F13" s="71">
        <v>0.70480225988700562</v>
      </c>
      <c r="G13" s="71">
        <v>0.60438144329896903</v>
      </c>
    </row>
    <row r="14" spans="2:7" x14ac:dyDescent="0.25">
      <c r="B14" s="2" t="s">
        <v>544</v>
      </c>
      <c r="C14" s="19">
        <v>0.56430155210643018</v>
      </c>
      <c r="D14" s="71">
        <v>0.59637850467289721</v>
      </c>
      <c r="E14" s="71">
        <v>0.27953890489913547</v>
      </c>
      <c r="F14" s="71">
        <v>0.76260825267447785</v>
      </c>
      <c r="G14" s="71">
        <v>0.58963282937365014</v>
      </c>
    </row>
    <row r="15" spans="2:7" x14ac:dyDescent="0.25">
      <c r="B15" s="2" t="s">
        <v>545</v>
      </c>
      <c r="C15" s="19">
        <v>0.61942857142857144</v>
      </c>
      <c r="D15" s="71">
        <v>0.61571306575576434</v>
      </c>
      <c r="E15" s="71">
        <v>0.32706766917293234</v>
      </c>
      <c r="F15" s="71">
        <v>0.79209979209979209</v>
      </c>
      <c r="G15" s="71">
        <v>0.64741641337386013</v>
      </c>
    </row>
    <row r="16" spans="2:7" x14ac:dyDescent="0.25">
      <c r="B16" s="2" t="s">
        <v>42</v>
      </c>
      <c r="C16" s="19">
        <v>0.55747558226897065</v>
      </c>
      <c r="D16" s="71">
        <v>0.5892857142857143</v>
      </c>
      <c r="E16" s="71">
        <v>0.3046875</v>
      </c>
      <c r="F16" s="71">
        <v>0.76542848786194795</v>
      </c>
      <c r="G16" s="71">
        <v>0.69304229195088674</v>
      </c>
    </row>
    <row r="17" spans="2:7" x14ac:dyDescent="0.25">
      <c r="B17" s="2" t="s">
        <v>538</v>
      </c>
      <c r="C17" s="19">
        <v>0.54875518672199175</v>
      </c>
      <c r="D17" s="71">
        <v>0.68540268456375841</v>
      </c>
      <c r="E17" s="71">
        <v>0.34358974358974359</v>
      </c>
      <c r="F17" s="71">
        <v>0.77545126353790617</v>
      </c>
      <c r="G17" s="71">
        <v>0.7142857142857143</v>
      </c>
    </row>
    <row r="18" spans="2:7" x14ac:dyDescent="0.25">
      <c r="B18" s="2" t="s">
        <v>546</v>
      </c>
      <c r="C18" s="19">
        <v>0.60639470782800442</v>
      </c>
      <c r="D18" s="71">
        <v>0.59671179883945846</v>
      </c>
      <c r="E18" s="71">
        <v>0.33177570093457942</v>
      </c>
      <c r="F18" s="71">
        <v>0.80211574362165527</v>
      </c>
      <c r="G18" s="71">
        <v>0.63749999999999996</v>
      </c>
    </row>
    <row r="19" spans="2:7" x14ac:dyDescent="0.25">
      <c r="B19" s="2" t="s">
        <v>539</v>
      </c>
      <c r="C19" s="19">
        <v>0.55492692126355492</v>
      </c>
      <c r="D19" s="71">
        <v>0.56564141035258819</v>
      </c>
      <c r="E19" s="71">
        <v>0.24632352941176472</v>
      </c>
      <c r="F19" s="71">
        <v>0.76374077112387206</v>
      </c>
      <c r="G19" s="71">
        <v>0.64738292011019283</v>
      </c>
    </row>
    <row r="20" spans="2:7" x14ac:dyDescent="0.25">
      <c r="B20" s="2" t="s">
        <v>43</v>
      </c>
      <c r="C20" s="19">
        <v>0.52871072589382451</v>
      </c>
      <c r="D20" s="71">
        <v>0.56977417486971627</v>
      </c>
      <c r="E20" s="71">
        <v>0.30994152046783624</v>
      </c>
      <c r="F20" s="71">
        <v>0.75589519650655024</v>
      </c>
      <c r="G20" s="71">
        <v>0.59659090909090906</v>
      </c>
    </row>
    <row r="21" spans="2:7" x14ac:dyDescent="0.25">
      <c r="B21" s="2" t="s">
        <v>44</v>
      </c>
      <c r="C21" s="19">
        <v>0.59830866807610994</v>
      </c>
      <c r="D21" s="71">
        <v>0.55064456721915289</v>
      </c>
      <c r="E21" s="71">
        <v>0.36137071651090341</v>
      </c>
      <c r="F21" s="71">
        <v>0.78711790393013104</v>
      </c>
      <c r="G21" s="71">
        <v>0.66666666666666663</v>
      </c>
    </row>
    <row r="22" spans="2:7" x14ac:dyDescent="0.25">
      <c r="B22" s="2" t="s">
        <v>540</v>
      </c>
      <c r="C22" s="19">
        <v>0.53836357847819161</v>
      </c>
      <c r="D22" s="71">
        <v>0.67021276595744683</v>
      </c>
      <c r="E22" s="71">
        <v>0.34682080924855491</v>
      </c>
      <c r="F22" s="71">
        <v>0.772452068617558</v>
      </c>
      <c r="G22" s="71">
        <v>0.67543859649122806</v>
      </c>
    </row>
    <row r="23" spans="2:7" x14ac:dyDescent="0.25">
      <c r="B23" s="2" t="s">
        <v>45</v>
      </c>
      <c r="C23" s="19">
        <v>0.57070990806945865</v>
      </c>
      <c r="D23" s="71">
        <v>0.58103189048033554</v>
      </c>
      <c r="E23" s="71">
        <v>0.30523063341425732</v>
      </c>
      <c r="F23" s="71">
        <v>0.76806800515992457</v>
      </c>
      <c r="G23" s="71">
        <v>0.64881281060187745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FFC82B-7F44-403D-A410-E0FD431FB508}">
  <sheetPr>
    <tabColor rgb="FFFFC000"/>
  </sheetPr>
  <dimension ref="B2:K20"/>
  <sheetViews>
    <sheetView workbookViewId="0">
      <selection activeCell="J5" sqref="J5"/>
    </sheetView>
  </sheetViews>
  <sheetFormatPr defaultRowHeight="15" x14ac:dyDescent="0.25"/>
  <sheetData>
    <row r="2" spans="2:11" x14ac:dyDescent="0.25">
      <c r="B2" s="1" t="s">
        <v>18</v>
      </c>
      <c r="C2" t="s">
        <v>414</v>
      </c>
      <c r="D2" t="s">
        <v>415</v>
      </c>
      <c r="E2" t="s">
        <v>416</v>
      </c>
      <c r="F2" t="s">
        <v>417</v>
      </c>
      <c r="G2" t="s">
        <v>418</v>
      </c>
      <c r="H2" t="s">
        <v>419</v>
      </c>
      <c r="I2" t="s">
        <v>420</v>
      </c>
      <c r="J2" t="s">
        <v>421</v>
      </c>
      <c r="K2" t="s">
        <v>422</v>
      </c>
    </row>
    <row r="3" spans="2:11" x14ac:dyDescent="0.25">
      <c r="B3" s="2" t="s">
        <v>535</v>
      </c>
      <c r="C3" s="6">
        <v>8.5365853658536592E-2</v>
      </c>
      <c r="D3" s="6">
        <v>0.9285714285714286</v>
      </c>
      <c r="E3" s="6">
        <v>0.9285714285714286</v>
      </c>
      <c r="F3" s="6">
        <v>1</v>
      </c>
      <c r="G3" s="6">
        <v>0.8571428571428571</v>
      </c>
      <c r="H3" s="6">
        <v>0.8571428571428571</v>
      </c>
      <c r="I3" s="6">
        <v>0.5</v>
      </c>
      <c r="J3" s="6">
        <v>0.7142857142857143</v>
      </c>
      <c r="K3" s="6">
        <v>1</v>
      </c>
    </row>
    <row r="4" spans="2:11" x14ac:dyDescent="0.25">
      <c r="B4" s="2" t="s">
        <v>40</v>
      </c>
      <c r="C4" s="6">
        <v>0.15081967213114755</v>
      </c>
      <c r="D4" s="6">
        <v>0.78260869565217395</v>
      </c>
      <c r="E4" s="6">
        <v>0.80434782608695654</v>
      </c>
      <c r="F4" s="6">
        <v>0.89130434782608692</v>
      </c>
      <c r="G4" s="6">
        <v>0.78260869565217395</v>
      </c>
      <c r="H4" s="6">
        <v>0.78260869565217395</v>
      </c>
      <c r="I4" s="6">
        <v>0.5</v>
      </c>
      <c r="J4" s="6">
        <v>0.69565217391304346</v>
      </c>
      <c r="K4" s="6">
        <v>0.95652173913043481</v>
      </c>
    </row>
    <row r="5" spans="2:11" x14ac:dyDescent="0.25">
      <c r="B5" s="2" t="s">
        <v>536</v>
      </c>
      <c r="C5" s="6">
        <v>6.043956043956044E-2</v>
      </c>
      <c r="D5" s="6">
        <v>1</v>
      </c>
      <c r="E5" s="6">
        <v>1</v>
      </c>
      <c r="F5" s="6">
        <v>0.90909090909090906</v>
      </c>
      <c r="G5" s="6">
        <v>0.72727272727272729</v>
      </c>
      <c r="H5" s="6">
        <v>0.90909090909090906</v>
      </c>
      <c r="I5" s="6">
        <v>0.45454545454545453</v>
      </c>
      <c r="J5" s="6">
        <v>0.81818181818181823</v>
      </c>
      <c r="K5" s="6">
        <v>1</v>
      </c>
    </row>
    <row r="6" spans="2:11" x14ac:dyDescent="0.25">
      <c r="B6" s="2" t="s">
        <v>537</v>
      </c>
      <c r="C6" s="6">
        <v>0.13533834586466165</v>
      </c>
      <c r="D6" s="6">
        <v>0.83333333333333337</v>
      </c>
      <c r="E6" s="6">
        <v>1</v>
      </c>
      <c r="F6" s="6">
        <v>0.77777777777777779</v>
      </c>
      <c r="G6" s="6">
        <v>0.77777777777777779</v>
      </c>
      <c r="H6" s="6">
        <v>0.83333333333333337</v>
      </c>
      <c r="I6" s="6">
        <v>1</v>
      </c>
      <c r="J6" s="6">
        <v>0.66666666666666663</v>
      </c>
      <c r="K6" s="6">
        <v>1</v>
      </c>
    </row>
    <row r="7" spans="2:11" x14ac:dyDescent="0.25">
      <c r="B7" s="2" t="s">
        <v>41</v>
      </c>
      <c r="C7" s="6">
        <v>0.18666666666666668</v>
      </c>
      <c r="D7" s="6">
        <v>0.9642857142857143</v>
      </c>
      <c r="E7" s="6">
        <v>1</v>
      </c>
      <c r="F7" s="6">
        <v>0.9285714285714286</v>
      </c>
      <c r="G7" s="6">
        <v>0.8928571428571429</v>
      </c>
      <c r="H7" s="6">
        <v>0.9285714285714286</v>
      </c>
      <c r="I7" s="6">
        <v>0.7142857142857143</v>
      </c>
      <c r="J7" s="6">
        <v>0.75</v>
      </c>
      <c r="K7" s="6">
        <v>1</v>
      </c>
    </row>
    <row r="8" spans="2:11" x14ac:dyDescent="0.25">
      <c r="B8" s="2" t="s">
        <v>541</v>
      </c>
      <c r="C8" s="6">
        <v>3.787878787878788E-2</v>
      </c>
      <c r="D8" s="6">
        <v>1</v>
      </c>
      <c r="E8" s="6">
        <v>1</v>
      </c>
      <c r="F8" s="6">
        <v>0.8</v>
      </c>
      <c r="G8" s="6">
        <v>0.8</v>
      </c>
      <c r="H8" s="6">
        <v>0.8</v>
      </c>
      <c r="I8" s="6">
        <v>0.8</v>
      </c>
      <c r="J8" s="6">
        <v>1</v>
      </c>
      <c r="K8" s="6">
        <v>1</v>
      </c>
    </row>
    <row r="9" spans="2:11" x14ac:dyDescent="0.25">
      <c r="B9" s="2" t="s">
        <v>542</v>
      </c>
      <c r="C9" s="6">
        <v>8.8495575221238937E-3</v>
      </c>
      <c r="D9" s="6">
        <v>1</v>
      </c>
      <c r="E9" s="6">
        <v>1</v>
      </c>
      <c r="F9" s="6">
        <v>1</v>
      </c>
      <c r="G9" s="6">
        <v>1</v>
      </c>
      <c r="H9" s="6">
        <v>1</v>
      </c>
      <c r="I9" s="6">
        <v>1</v>
      </c>
      <c r="J9" s="6">
        <v>1</v>
      </c>
      <c r="K9" s="6">
        <v>1</v>
      </c>
    </row>
    <row r="10" spans="2:11" x14ac:dyDescent="0.25">
      <c r="B10" s="2" t="s">
        <v>543</v>
      </c>
      <c r="C10" s="6">
        <v>8.6614173228346455E-2</v>
      </c>
      <c r="D10" s="6">
        <v>0.81818181818181823</v>
      </c>
      <c r="E10" s="6">
        <v>0.81818181818181823</v>
      </c>
      <c r="F10" s="6">
        <v>0.90909090909090906</v>
      </c>
      <c r="G10" s="6">
        <v>0.90909090909090906</v>
      </c>
      <c r="H10" s="6">
        <v>0.90909090909090906</v>
      </c>
      <c r="I10" s="6">
        <v>0.63636363636363635</v>
      </c>
      <c r="J10" s="6">
        <v>0.81818181818181823</v>
      </c>
      <c r="K10" s="6">
        <v>1</v>
      </c>
    </row>
    <row r="11" spans="2:11" x14ac:dyDescent="0.25">
      <c r="B11" s="2" t="s">
        <v>544</v>
      </c>
      <c r="C11" s="6">
        <v>2.4539877300613498E-2</v>
      </c>
      <c r="D11" s="6">
        <v>0.75</v>
      </c>
      <c r="E11" s="6">
        <v>1</v>
      </c>
      <c r="F11" s="6">
        <v>1</v>
      </c>
      <c r="G11" s="6">
        <v>1</v>
      </c>
      <c r="H11" s="6">
        <v>1</v>
      </c>
      <c r="I11" s="6">
        <v>0.75</v>
      </c>
      <c r="J11" s="6">
        <v>0.75</v>
      </c>
      <c r="K11" s="6">
        <v>1</v>
      </c>
    </row>
    <row r="12" spans="2:11" x14ac:dyDescent="0.25">
      <c r="B12" s="2" t="s">
        <v>545</v>
      </c>
      <c r="C12" s="6">
        <v>6.25E-2</v>
      </c>
      <c r="D12" s="6">
        <v>1</v>
      </c>
      <c r="E12" s="6">
        <v>1</v>
      </c>
      <c r="F12" s="6">
        <v>1</v>
      </c>
      <c r="G12" s="6">
        <v>0.8</v>
      </c>
      <c r="H12" s="6">
        <v>1</v>
      </c>
      <c r="I12" s="6">
        <v>0.8</v>
      </c>
      <c r="J12" s="6">
        <v>1</v>
      </c>
      <c r="K12" s="6">
        <v>1</v>
      </c>
    </row>
    <row r="13" spans="2:11" x14ac:dyDescent="0.25">
      <c r="B13" s="2" t="s">
        <v>42</v>
      </c>
      <c r="C13" s="6">
        <v>0.27650727650727652</v>
      </c>
      <c r="D13" s="6">
        <v>0.90225563909774431</v>
      </c>
      <c r="E13" s="6">
        <v>0.87969924812030076</v>
      </c>
      <c r="F13" s="6">
        <v>0.86466165413533835</v>
      </c>
      <c r="G13" s="6">
        <v>0.83458646616541354</v>
      </c>
      <c r="H13" s="6">
        <v>0.84210526315789469</v>
      </c>
      <c r="I13" s="6">
        <v>0.70676691729323304</v>
      </c>
      <c r="J13" s="6">
        <v>0.8571428571428571</v>
      </c>
      <c r="K13" s="6">
        <v>1</v>
      </c>
    </row>
    <row r="14" spans="2:11" x14ac:dyDescent="0.25">
      <c r="B14" s="2" t="s">
        <v>538</v>
      </c>
      <c r="C14" s="6">
        <v>0.18139534883720931</v>
      </c>
      <c r="D14" s="6">
        <v>0.94871794871794868</v>
      </c>
      <c r="E14" s="6">
        <v>0.97435897435897434</v>
      </c>
      <c r="F14" s="6">
        <v>0.74358974358974361</v>
      </c>
      <c r="G14" s="6">
        <v>0.66666666666666663</v>
      </c>
      <c r="H14" s="6">
        <v>0.76923076923076927</v>
      </c>
      <c r="I14" s="6">
        <v>0.64102564102564108</v>
      </c>
      <c r="J14" s="6">
        <v>0.89743589743589747</v>
      </c>
      <c r="K14" s="6">
        <v>1</v>
      </c>
    </row>
    <row r="15" spans="2:11" x14ac:dyDescent="0.25">
      <c r="B15" s="2" t="s">
        <v>546</v>
      </c>
      <c r="C15" s="6">
        <v>0.25547445255474455</v>
      </c>
      <c r="D15" s="6">
        <v>0.94285714285714284</v>
      </c>
      <c r="E15" s="6">
        <v>0.91428571428571426</v>
      </c>
      <c r="F15" s="6">
        <v>0.97142857142857142</v>
      </c>
      <c r="G15" s="6">
        <v>0.7142857142857143</v>
      </c>
      <c r="H15" s="6">
        <v>0.8571428571428571</v>
      </c>
      <c r="I15" s="6">
        <v>0.82857142857142863</v>
      </c>
      <c r="J15" s="6">
        <v>0.82857142857142863</v>
      </c>
      <c r="K15" s="6">
        <v>1</v>
      </c>
    </row>
    <row r="16" spans="2:11" x14ac:dyDescent="0.25">
      <c r="B16" s="2" t="s">
        <v>539</v>
      </c>
      <c r="C16" s="6">
        <v>2.8301886792452831E-2</v>
      </c>
      <c r="D16" s="6">
        <v>0.66666666666666663</v>
      </c>
      <c r="E16" s="6">
        <v>1</v>
      </c>
      <c r="F16" s="6">
        <v>1</v>
      </c>
      <c r="G16" s="6">
        <v>0.66666666666666663</v>
      </c>
      <c r="H16" s="6">
        <v>1</v>
      </c>
      <c r="I16" s="6">
        <v>0.16666666666666666</v>
      </c>
      <c r="J16" s="6">
        <v>0.83333333333333337</v>
      </c>
      <c r="K16" s="6">
        <v>1</v>
      </c>
    </row>
    <row r="17" spans="2:11" x14ac:dyDescent="0.25">
      <c r="B17" s="2" t="s">
        <v>43</v>
      </c>
      <c r="C17" s="6">
        <v>9.606986899563319E-2</v>
      </c>
      <c r="D17" s="6">
        <v>1</v>
      </c>
      <c r="E17" s="6">
        <v>0.90909090909090906</v>
      </c>
      <c r="F17" s="6">
        <v>0.81818181818181823</v>
      </c>
      <c r="G17" s="6">
        <v>0.86363636363636365</v>
      </c>
      <c r="H17" s="6">
        <v>0.86363636363636365</v>
      </c>
      <c r="I17" s="6">
        <v>0.72727272727272729</v>
      </c>
      <c r="J17" s="6">
        <v>1</v>
      </c>
      <c r="K17" s="6">
        <v>1</v>
      </c>
    </row>
    <row r="18" spans="2:11" x14ac:dyDescent="0.25">
      <c r="B18" s="2" t="s">
        <v>44</v>
      </c>
      <c r="C18" s="6">
        <v>6.569343065693431E-2</v>
      </c>
      <c r="D18" s="6">
        <v>0.77777777777777779</v>
      </c>
      <c r="E18" s="6">
        <v>0.88888888888888884</v>
      </c>
      <c r="F18" s="6">
        <v>0.88888888888888884</v>
      </c>
      <c r="G18" s="6">
        <v>0.77777777777777779</v>
      </c>
      <c r="H18" s="6">
        <v>0.88888888888888884</v>
      </c>
      <c r="I18" s="6">
        <v>0.44444444444444442</v>
      </c>
      <c r="J18" s="6">
        <v>0.88888888888888884</v>
      </c>
      <c r="K18" s="6">
        <v>0.88888888888888884</v>
      </c>
    </row>
    <row r="19" spans="2:11" x14ac:dyDescent="0.25">
      <c r="B19" s="2" t="s">
        <v>540</v>
      </c>
      <c r="C19" s="6">
        <v>0.17985611510791366</v>
      </c>
      <c r="D19" s="6">
        <v>1</v>
      </c>
      <c r="E19" s="6">
        <v>1</v>
      </c>
      <c r="F19" s="6">
        <v>0.94</v>
      </c>
      <c r="G19" s="6">
        <v>0.92</v>
      </c>
      <c r="H19" s="6">
        <v>0.92</v>
      </c>
      <c r="I19" s="6">
        <v>0.9</v>
      </c>
      <c r="J19" s="6">
        <v>1</v>
      </c>
      <c r="K19" s="6">
        <v>1</v>
      </c>
    </row>
    <row r="20" spans="2:11" x14ac:dyDescent="0.25">
      <c r="B20" s="2" t="s">
        <v>45</v>
      </c>
      <c r="C20" s="6">
        <v>0.13313521545319465</v>
      </c>
      <c r="D20" s="6">
        <v>0.9084821428571429</v>
      </c>
      <c r="E20" s="6">
        <v>0.9174107142857143</v>
      </c>
      <c r="F20" s="6">
        <v>0.8839285714285714</v>
      </c>
      <c r="G20" s="6">
        <v>0.8169642857142857</v>
      </c>
      <c r="H20" s="6">
        <v>0.8571428571428571</v>
      </c>
      <c r="I20" s="6">
        <v>0.6986607142857143</v>
      </c>
      <c r="J20" s="6">
        <v>0.8459821428571429</v>
      </c>
      <c r="K20" s="6">
        <v>0.9933035714285714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haredContentType xmlns="Microsoft.SharePoint.Taxonomy.ContentTypeSync" SourceId="9c18f9b8-5ae4-4f0b-a238-a922c51e2dda" ContentTypeId="0x0101005EA864BF41DF8A41860E925F5B29BCF5" PreviousValue="false"/>
</file>

<file path=customXml/item3.xml>�� 
</file>

<file path=customXml/item4.xml><?xml version="1.0" encoding="utf-8"?>
<ct:contentTypeSchema xmlns:ct="http://schemas.microsoft.com/office/2006/metadata/contentType" xmlns:ma="http://schemas.microsoft.com/office/2006/metadata/properties/metaAttributes" ct:_="" ma:_="" ma:contentTypeName="QMUL Document" ma:contentTypeID="0x0101005EA864BF41DF8A41860E925F5B29BCF500A47E9FC2E09B5546B1BA6A4FA297AE2C" ma:contentTypeVersion="32" ma:contentTypeDescription="" ma:contentTypeScope="" ma:versionID="b78491f8952e997789ca93e6d3bacf67">
  <xsd:schema xmlns:xsd="http://www.w3.org/2001/XMLSchema" xmlns:xs="http://www.w3.org/2001/XMLSchema" xmlns:p="http://schemas.microsoft.com/office/2006/metadata/properties" xmlns:ns1="http://schemas.microsoft.com/sharepoint/v3" xmlns:ns2="d5efd484-15aa-41a0-83f6-0646502cb6d6" xmlns:ns3="45ae7f3d-bcd0-4e4b-af93-f03a9fbb19b5" xmlns:ns4="6649982f-b66b-4072-8006-4697fed55f9d" targetNamespace="http://schemas.microsoft.com/office/2006/metadata/properties" ma:root="true" ma:fieldsID="4eba4dd18fe47f27afa04bd5c305ff62" ns1:_="" ns2:_="" ns3:_="" ns4:_="">
    <xsd:import namespace="http://schemas.microsoft.com/sharepoint/v3"/>
    <xsd:import namespace="d5efd484-15aa-41a0-83f6-0646502cb6d6"/>
    <xsd:import namespace="45ae7f3d-bcd0-4e4b-af93-f03a9fbb19b5"/>
    <xsd:import namespace="6649982f-b66b-4072-8006-4697fed55f9d"/>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3:MediaServiceDateTaken" minOccurs="0"/>
                <xsd:element ref="ns3:MediaServiceAutoKeyPoints" minOccurs="0"/>
                <xsd:element ref="ns3:MediaServiceKeyPoints" minOccurs="0"/>
                <xsd:element ref="ns4:SharedWithUsers" minOccurs="0"/>
                <xsd:element ref="ns4:SharedWithDetails"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87198e4-4362-4530-96c9-172120469d18}" ma:internalName="TaxCatchAll" ma:showField="CatchAllData" ma:web="6649982f-b66b-4072-8006-4697fed55f9d">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87198e4-4362-4530-96c9-172120469d18}" ma:internalName="TaxCatchAllLabel" ma:readOnly="true" ma:showField="CatchAllDataLabel" ma:web="6649982f-b66b-4072-8006-4697fed55f9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5ae7f3d-bcd0-4e4b-af93-f03a9fbb19b5"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DateTaken" ma:index="30" nillable="true" ma:displayName="MediaServiceDateTaken" ma:hidden="true" ma:internalName="MediaServiceDateTaken" ma:readOnly="true">
      <xsd:simpleType>
        <xsd:restriction base="dms:Text"/>
      </xsd:simpleType>
    </xsd:element>
    <xsd:element name="MediaServiceAutoKeyPoints" ma:index="31" nillable="true" ma:displayName="MediaServiceAutoKeyPoints" ma:hidden="true" ma:internalName="MediaServiceAutoKeyPoints" ma:readOnly="true">
      <xsd:simpleType>
        <xsd:restriction base="dms:Note"/>
      </xsd:simpleType>
    </xsd:element>
    <xsd:element name="MediaServiceKeyPoints" ma:index="32" nillable="true" ma:displayName="KeyPoints" ma:internalName="MediaServiceKeyPoints" ma:readOnly="true">
      <xsd:simpleType>
        <xsd:restriction base="dms:Note">
          <xsd:maxLength value="255"/>
        </xsd:restriction>
      </xsd:simpleType>
    </xsd:element>
    <xsd:element name="MediaServiceObjectDetectorVersions" ma:index="35"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3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649982f-b66b-4072-8006-4697fed55f9d" elementFormDefault="qualified">
    <xsd:import namespace="http://schemas.microsoft.com/office/2006/documentManagement/types"/>
    <xsd:import namespace="http://schemas.microsoft.com/office/infopath/2007/PartnerControls"/>
    <xsd:element name="SharedWithUsers" ma:index="3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5.xml><?xml version="1.0" encoding="utf-8"?>
<p:properties xmlns:p="http://schemas.microsoft.com/office/2006/metadata/properties" xmlns:xsi="http://www.w3.org/2001/XMLSchema-instance" xmlns:pc="http://schemas.microsoft.com/office/infopath/2007/PartnerControls">
  <documentManagement>
    <QMULDocumentStatusTaxHTField0 xmlns="http://schemas.microsoft.com/sharepoint/v3">
      <Terms xmlns="http://schemas.microsoft.com/office/infopath/2007/PartnerControls"/>
    </QMULDocumentStatusTaxHTField0>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TaxKeywordTaxHTField xmlns="d5efd484-15aa-41a0-83f6-0646502cb6d6">
      <Terms xmlns="http://schemas.microsoft.com/office/infopath/2007/PartnerControls"/>
    </TaxKeywordTaxHTField>
    <TaxCatchAll xmlns="d5efd484-15aa-41a0-83f6-0646502cb6d6">
      <Value>1</Value>
    </TaxCatchAll>
    <QMULSchoolTaxHTField0 xmlns="http://schemas.microsoft.com/sharepoint/v3">
      <Terms xmlns="http://schemas.microsoft.com/office/infopath/2007/PartnerControls"/>
    </QMULSchoolTaxHTField0>
    <QMULDocumentTypeTaxHTField0 xmlns="http://schemas.microsoft.com/sharepoint/v3">
      <Terms xmlns="http://schemas.microsoft.com/office/infopath/2007/PartnerControls"/>
    </QMULDocumentTypeTaxHTField0>
    <QMULReviewDate xmlns="http://schemas.microsoft.com/sharepoint/v3" xsi:nil="true"/>
    <QMULOwner xmlns="http://schemas.microsoft.com/sharepoint/v3">
      <UserInfo>
        <DisplayName/>
        <AccountId xsi:nil="true"/>
        <AccountType/>
      </UserInfo>
    </QMULOwner>
    <QMULDepartmentTaxHTField0 xmlns="http://schemas.microsoft.com/sharepoint/v3">
      <Terms xmlns="http://schemas.microsoft.com/office/infopath/2007/PartnerControls"/>
    </QMULDepartmentTaxHTField0>
    <QMULAcademicYear xmlns="http://schemas.microsoft.com/sharepoint/v3" xsi:nil="true"/>
    <QMULLocationTaxHTField0 xmlns="http://schemas.microsoft.com/sharepoint/v3">
      <Terms xmlns="http://schemas.microsoft.com/office/infopath/2007/PartnerControls"/>
    </QMULLocationTaxHTField0>
    <QMULProject xmlns="http://schemas.microsoft.com/sharepoint/v3" xsi:nil="true"/>
  </documentManagement>
</p:properties>
</file>

<file path=customXml/itemProps1.xml><?xml version="1.0" encoding="utf-8"?>
<ds:datastoreItem xmlns:ds="http://schemas.openxmlformats.org/officeDocument/2006/customXml" ds:itemID="{552669F6-0232-4E4B-91C6-2E81AEF9CDD3}">
  <ds:schemaRefs>
    <ds:schemaRef ds:uri="http://schemas.microsoft.com/sharepoint/v3/contenttype/forms"/>
  </ds:schemaRefs>
</ds:datastoreItem>
</file>

<file path=customXml/itemProps2.xml><?xml version="1.0" encoding="utf-8"?>
<ds:datastoreItem xmlns:ds="http://schemas.openxmlformats.org/officeDocument/2006/customXml" ds:itemID="{AF9E7AA7-C217-4E2F-A749-851DA6C1F862}">
  <ds:schemaRefs>
    <ds:schemaRef ds:uri="Microsoft.SharePoint.Taxonomy.ContentTypeSync"/>
  </ds:schemaRefs>
</ds:datastoreItem>
</file>

<file path=customXml/itemProps3.xml><?xml version="1.0" encoding="utf-8"?>
<ds:datastoreItem xmlns:ds="http://schemas.openxmlformats.org/officeDocument/2006/customXml" ds:itemID="{84D3B76D-3284-4765-81B3-455230FE8BF5}">
  <ds:schemaRefs>
    <ds:schemaRef ds:uri="http://schemas.microsoft.com/DataMashup"/>
  </ds:schemaRefs>
</ds:datastoreItem>
</file>

<file path=customXml/itemProps4.xml><?xml version="1.0" encoding="utf-8"?>
<ds:datastoreItem xmlns:ds="http://schemas.openxmlformats.org/officeDocument/2006/customXml" ds:itemID="{F4D4DDB5-8135-482D-8140-0A5A680738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5efd484-15aa-41a0-83f6-0646502cb6d6"/>
    <ds:schemaRef ds:uri="45ae7f3d-bcd0-4e4b-af93-f03a9fbb19b5"/>
    <ds:schemaRef ds:uri="6649982f-b66b-4072-8006-4697fed55f9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5.xml><?xml version="1.0" encoding="utf-8"?>
<ds:datastoreItem xmlns:ds="http://schemas.openxmlformats.org/officeDocument/2006/customXml" ds:itemID="{037472ED-66BA-4B5E-A417-38A740BDE35E}">
  <ds:schemaRefs>
    <ds:schemaRef ds:uri="http://schemas.microsoft.com/office/2006/metadata/properties"/>
    <ds:schemaRef ds:uri="http://schemas.microsoft.com/office/infopath/2007/PartnerControls"/>
    <ds:schemaRef ds:uri="http://schemas.microsoft.com/sharepoint/v3"/>
    <ds:schemaRef ds:uri="d5efd484-15aa-41a0-83f6-0646502cb6d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Information</vt:lpstr>
      <vt:lpstr>CareProcesses</vt:lpstr>
      <vt:lpstr>TreatmentTargets</vt:lpstr>
      <vt:lpstr>T2Day</vt:lpstr>
      <vt:lpstr>Data_Output</vt:lpstr>
      <vt:lpstr>Metric_Names</vt:lpstr>
      <vt:lpstr>CP_Pivot</vt:lpstr>
      <vt:lpstr>TT_Pivot</vt:lpstr>
      <vt:lpstr>T2Day_Pivot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2015-06-05T18:17:20Z</dcterms:created>
  <dcterms:modified xsi:type="dcterms:W3CDTF">2024-10-08T12:32:57Z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0x0101005EA864BF41DF8A41860E925F5B29BCF500A47E9FC2E09B5546B1BA6A4FA297AE2C</vt:lpwstr>
  </property>
  <property fmtid="{D5CDD505-2E9C-101B-9397-08002B2CF9AE}" pid="3" name="QMULInformationClassification">
    <vt:lpwstr>1;#Protect|9124d8d9-0c1c-41e9-aa14-aba001e9a028</vt:lpwstr>
  </property>
  <property fmtid="{D5CDD505-2E9C-101B-9397-08002B2CF9AE}" pid="4" name="TaxKeyword">
    <vt:lpwstr/>
  </property>
  <property fmtid="{D5CDD505-2E9C-101B-9397-08002B2CF9AE}" pid="5" name="QMULSchool">
    <vt:lpwstr/>
  </property>
  <property fmtid="{D5CDD505-2E9C-101B-9397-08002B2CF9AE}" pid="6" name="QMULDocumentStatus">
    <vt:lpwstr/>
  </property>
  <property fmtid="{D5CDD505-2E9C-101B-9397-08002B2CF9AE}" pid="7" name="QMULLocation">
    <vt:lpwstr/>
  </property>
  <property fmtid="{D5CDD505-2E9C-101B-9397-08002B2CF9AE}" pid="8" name="QMULDepartment">
    <vt:lpwstr/>
  </property>
  <property fmtid="{D5CDD505-2E9C-101B-9397-08002B2CF9AE}" pid="9" name="QMULDocumentType">
    <vt:lpwstr/>
  </property>
</Properties>
</file>