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pivotTables/pivotTable1.xml" ContentType="application/vnd.openxmlformats-officedocument.spreadsheetml.pivotTable+xml"/>
  <Override PartName="/xl/drawings/drawing2.xml" ContentType="application/vnd.openxmlformats-officedocument.drawing+xml"/>
  <Override PartName="/xl/tables/table1.xml" ContentType="application/vnd.openxmlformats-officedocument.spreadsheetml.table+xml"/>
  <Override PartName="/xl/queryTables/queryTable1.xml" ContentType="application/vnd.openxmlformats-officedocument.spreadsheetml.queryTable+xml"/>
  <Override PartName="/xl/pivotTables/pivotTable2.xml" ContentType="application/vnd.openxmlformats-officedocument.spreadsheetml.pivotTable+xml"/>
  <Override PartName="/xl/drawings/drawing3.xml" ContentType="application/vnd.openxmlformats-officedocument.drawing+xml"/>
  <Override PartName="/xl/pivotTables/pivotTable3.xml" ContentType="application/vnd.openxmlformats-officedocument.spreadsheetml.pivotTable+xml"/>
  <Override PartName="/xl/drawings/drawing4.xml" ContentType="application/vnd.openxmlformats-officedocument.drawing+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filterPrivacy="1" hidePivotFieldList="1"/>
  <xr:revisionPtr revIDLastSave="1296" documentId="11_EA4CFF6B510910FE81F75A1B9C720AF5F5F84133" xr6:coauthVersionLast="47" xr6:coauthVersionMax="47" xr10:uidLastSave="{90FE0F44-491B-4E27-A3EF-F40BE7C75441}"/>
  <bookViews>
    <workbookView xWindow="-120" yWindow="-120" windowWidth="29040" windowHeight="15840" tabRatio="390" firstSheet="1" activeTab="2" xr2:uid="{00000000-000D-0000-FFFF-FFFF00000000}"/>
  </bookViews>
  <sheets>
    <sheet name="Sheet1" sheetId="7" state="hidden" r:id="rId1"/>
    <sheet name="Information" sheetId="11" r:id="rId2"/>
    <sheet name="Report" sheetId="3" r:id="rId3"/>
    <sheet name="UP_Homeless_Practice_Data" sheetId="6" state="hidden" r:id="rId4"/>
    <sheet name="Invited&amp;Declined" sheetId="9" r:id="rId5"/>
    <sheet name="Homeless Practices" sheetId="4" r:id="rId6"/>
    <sheet name="Data" sheetId="2" state="hidden" r:id="rId7"/>
  </sheets>
  <definedNames>
    <definedName name="ExternalData_1" localSheetId="6" hidden="1">Data!$A$1:$BB$8</definedName>
    <definedName name="ExternalData_1" localSheetId="3" hidden="1">UP_Homeless_Practice_Data!$A$1:$F$4</definedName>
  </definedNames>
  <calcPr calcId="191029"/>
  <pivotCaches>
    <pivotCache cacheId="4" r:id="rId8"/>
    <pivotCache cacheId="7" r:id="rId9"/>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A3" i="9" l="1"/>
  <c r="A3" i="3"/>
  <c r="A3" i="4" l="1"/>
  <c r="E11" i="4" l="1"/>
  <c r="F11" i="4" l="1"/>
  <c r="F10" i="4"/>
  <c r="F9" i="4"/>
  <c r="F8" i="4"/>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keepAlive="1" name="Query - UP_Homeless_Practice_Data" description="Connection to the 'UP_Homeless_Practice_Data' query in the workbook." type="5" refreshedVersion="8" background="1" saveData="1">
    <dbPr connection="Provider=Microsoft.Mashup.OleDb.1;Data Source=$Workbook$;Location=UP_Homeless_Practice_Data;Extended Properties=&quot;&quot;" command="SELECT * FROM [UP_Homeless_Practice_Data]"/>
  </connection>
  <connection id="2" xr16:uid="{00000000-0015-0000-FFFF-FFFF01000000}" keepAlive="1" name="Query - UPdata" description="Connection to the 'UPdata' query in the workbook." type="5" refreshedVersion="8" background="1" saveData="1">
    <dbPr connection="Provider=Microsoft.Mashup.OleDb.1;Data Source=$Workbook$;Location=UPdata;Extended Properties=&quot;&quot;" command="SELECT * FROM [UPdata]"/>
  </connection>
</connections>
</file>

<file path=xl/sharedStrings.xml><?xml version="1.0" encoding="utf-8"?>
<sst xmlns="http://schemas.openxmlformats.org/spreadsheetml/2006/main" count="346" uniqueCount="236">
  <si>
    <t>North East London</t>
  </si>
  <si>
    <t>Selected Underserved Population COVID Vaccination uptake</t>
  </si>
  <si>
    <t>Autism (Aged 16+)</t>
  </si>
  <si>
    <t>Autism (Aged 16+) First Vaccine</t>
  </si>
  <si>
    <t>%</t>
  </si>
  <si>
    <t>Autism (Aged 16+) Second Vaccine</t>
  </si>
  <si>
    <t>Homeless (Aged 16+)</t>
  </si>
  <si>
    <t>Homeless (Aged 16+) First Vaccine</t>
  </si>
  <si>
    <t>Homeless (Aged 16+) Second Vaccine</t>
  </si>
  <si>
    <t>LD (Aged 16+)</t>
  </si>
  <si>
    <t>LD (Aged 16+) First Vaccine</t>
  </si>
  <si>
    <t>LD (Aged 16+) Second Vaccine</t>
  </si>
  <si>
    <t>Traveller Ethnicity (Aged 16+)</t>
  </si>
  <si>
    <t>Traveller Ethnicity (Aged 16+) First Vaccine</t>
  </si>
  <si>
    <t>Traveller Ethnicity (Aged 16+) Second Vaccine</t>
  </si>
  <si>
    <t>SMI</t>
  </si>
  <si>
    <t>SMI First Vaccine</t>
  </si>
  <si>
    <t>SMI Second Vaccine</t>
  </si>
  <si>
    <t>Row Labels</t>
  </si>
  <si>
    <t>Autism - Cohorts 01-10</t>
  </si>
  <si>
    <t>Autism - Cohorts 01-10 Vaccinated</t>
  </si>
  <si>
    <t>Sum of %A1</t>
  </si>
  <si>
    <t>Sum of Autism 2nd Vaccine</t>
  </si>
  <si>
    <t>Sum of %A2</t>
  </si>
  <si>
    <t>Sum of Homeless - Cohorts 01-10</t>
  </si>
  <si>
    <t>Sum of Homeless - Cohorts 01-10 Vaccinated</t>
  </si>
  <si>
    <t>Sum of %H1</t>
  </si>
  <si>
    <t>Sum of Homeless 2nd Vaccine</t>
  </si>
  <si>
    <t>Sum of %H2</t>
  </si>
  <si>
    <t>Sum of LD - Cohorts 01-10</t>
  </si>
  <si>
    <t>Sum of LD - Cohorts 01-10 Vaccinated</t>
  </si>
  <si>
    <t>Sum of %LD1</t>
  </si>
  <si>
    <t>Sum of LD 2nd Vaccine</t>
  </si>
  <si>
    <t>Sum of %LD2</t>
  </si>
  <si>
    <t>Sum of Traveller Ethnicity - Cohorts 01-10</t>
  </si>
  <si>
    <t>Sum of Traveller Ethnicity - Cohorts 01-10 Vaccinated</t>
  </si>
  <si>
    <t>Sum of %T1</t>
  </si>
  <si>
    <t>Sum of Traveller Ethnicity 2nd Vaccine</t>
  </si>
  <si>
    <t>Sum of %T2</t>
  </si>
  <si>
    <t>Sum of SMI eligible for a Covid vaccine aged 18+</t>
  </si>
  <si>
    <t>Sum of SMI Vaccinated</t>
  </si>
  <si>
    <t>Sum of %S1</t>
  </si>
  <si>
    <t>Sum of SMI 2nd Vaccine</t>
  </si>
  <si>
    <t>Sum of %S2</t>
  </si>
  <si>
    <t>Tower Hamlets</t>
  </si>
  <si>
    <t>Waltham Forest</t>
  </si>
  <si>
    <t>Grand Total</t>
  </si>
  <si>
    <t>Homeless Patients</t>
  </si>
  <si>
    <t>First Vaccination</t>
  </si>
  <si>
    <t>Fully Vaccintated</t>
  </si>
  <si>
    <t>Health E1</t>
  </si>
  <si>
    <t>Newham Transitional Team</t>
  </si>
  <si>
    <t>The Greenhouse</t>
  </si>
  <si>
    <t>Sum of Currently Registered Patients Aged 16+</t>
  </si>
  <si>
    <t>Sum of A1) All patients who have received any COVID-19 vaccination dose</t>
  </si>
  <si>
    <t>Sum of %vacc</t>
  </si>
  <si>
    <t>Sum of A2) All patients who have received a second COVID-19 vaccination dose</t>
  </si>
  <si>
    <t>Sum of %vacc2</t>
  </si>
  <si>
    <t>Practice</t>
  </si>
  <si>
    <t>Rel_D</t>
  </si>
  <si>
    <t>Currently Registered Patients Aged 16+</t>
  </si>
  <si>
    <t>A1) All patients who have received any COVID-19 vaccination dose</t>
  </si>
  <si>
    <t>A2) All patients who have received a second COVID-19 vaccination dose</t>
  </si>
  <si>
    <t>Locality</t>
  </si>
  <si>
    <t>Autism</t>
  </si>
  <si>
    <t>Autism - Cohorts 01-09</t>
  </si>
  <si>
    <t>Autism - Cohorts 01-09 Vaccinated</t>
  </si>
  <si>
    <t>Homeless</t>
  </si>
  <si>
    <t>Homeless - Cohorts 01-10</t>
  </si>
  <si>
    <t>Homeless - Cohorts 01-10 Vaccinated</t>
  </si>
  <si>
    <t>Learning Disabilities</t>
  </si>
  <si>
    <t>LD - Cohorts 01-10</t>
  </si>
  <si>
    <t>LD - Cohorts 01-10 Vaccinated</t>
  </si>
  <si>
    <t>Traveller Ethnicity</t>
  </si>
  <si>
    <t>Traveller Ethnicity - Cohorts 01-10</t>
  </si>
  <si>
    <t>Traveller Ethnicity - Cohorts 01-10 Vaccinated</t>
  </si>
  <si>
    <t>Autism 2nd Vaccine</t>
  </si>
  <si>
    <t>Homeless 2nd Vaccine</t>
  </si>
  <si>
    <t>LD 2nd Vaccine</t>
  </si>
  <si>
    <t>Traveller Ethnicity 2nd Vaccine</t>
  </si>
  <si>
    <t>SMI 2nd Vaccine</t>
  </si>
  <si>
    <t>SMI eligible for a Covid vaccine aged 18+</t>
  </si>
  <si>
    <t>SMI Vaccinated</t>
  </si>
  <si>
    <t>Autism Booster</t>
  </si>
  <si>
    <t>Homeless Booster</t>
  </si>
  <si>
    <t>LD Booster</t>
  </si>
  <si>
    <t>SMI Booster</t>
  </si>
  <si>
    <t>Traveller Ethinicity Booster</t>
  </si>
  <si>
    <t>Sum of Autism Booster</t>
  </si>
  <si>
    <t>Sum of %A3</t>
  </si>
  <si>
    <t>Autism (Aged 16+) Booster</t>
  </si>
  <si>
    <t>Sum of Homeless Booster</t>
  </si>
  <si>
    <t>Sum of LD Booster</t>
  </si>
  <si>
    <t>Sum of SMI Booster</t>
  </si>
  <si>
    <t>Sum of Traveller Ethinicity Booster</t>
  </si>
  <si>
    <t>Sum of %H3</t>
  </si>
  <si>
    <t>Sum of %LD3</t>
  </si>
  <si>
    <t>Sum of %T3</t>
  </si>
  <si>
    <t>Sum of %S3</t>
  </si>
  <si>
    <t>Homeless (Aged 16+) Booster</t>
  </si>
  <si>
    <t>LD (Aged 16+) Booster</t>
  </si>
  <si>
    <t>Traveller Ethnicity (Aged 16+) Booster</t>
  </si>
  <si>
    <t>A3) All patients who have received a Booster Covid19 vaccination</t>
  </si>
  <si>
    <t>Sum of A3) All patients who have received a Booster Covid19 vaccination</t>
  </si>
  <si>
    <t>Sum of %vacc3</t>
  </si>
  <si>
    <t>Booster</t>
  </si>
  <si>
    <t>City &amp; Hackney</t>
  </si>
  <si>
    <t>Newham</t>
  </si>
  <si>
    <t>Redbridge</t>
  </si>
  <si>
    <t>Barking and Dagenham</t>
  </si>
  <si>
    <t>Havering</t>
  </si>
  <si>
    <t>Autism Autumn Booster</t>
  </si>
  <si>
    <t>Homeless Autumn Booster</t>
  </si>
  <si>
    <t>LD Autumn Booster</t>
  </si>
  <si>
    <t>SMI Autumn Booster</t>
  </si>
  <si>
    <t>Traveller Autumn Booster</t>
  </si>
  <si>
    <t>Sum of Autism Autumn Booster</t>
  </si>
  <si>
    <t>Calculated Field</t>
  </si>
  <si>
    <t>Solve Order</t>
  </si>
  <si>
    <t>Field</t>
  </si>
  <si>
    <t>Formula</t>
  </si>
  <si>
    <t>%vacc</t>
  </si>
  <si>
    <t>='A1) All patients who have received any COVID-19 vaccination dose'/'Currently Registered Patients Aged 16+'</t>
  </si>
  <si>
    <t>%vacc2</t>
  </si>
  <si>
    <t>='A2) All patients who have received a second COVID-19 vaccination dose'/'Currently Registered Patients Aged 16+'</t>
  </si>
  <si>
    <t>%A1</t>
  </si>
  <si>
    <t>='Autism - Cohorts 01-09 Vaccinated'/'Autism - Cohorts 01-09'</t>
  </si>
  <si>
    <t>%A2</t>
  </si>
  <si>
    <t>='Autism 2nd Vaccine'/'Autism - Cohorts 01-09'</t>
  </si>
  <si>
    <t>%H1</t>
  </si>
  <si>
    <t>='Homeless - Cohorts 01-10 Vaccinated'/'Homeless - Cohorts 01-10'</t>
  </si>
  <si>
    <t>%H2</t>
  </si>
  <si>
    <t>='Homeless 2nd Vaccine'/'Homeless - Cohorts 01-10'</t>
  </si>
  <si>
    <t>%LD1</t>
  </si>
  <si>
    <t>='LD - Cohorts 01-10 Vaccinated'/'LD - Cohorts 01-10'</t>
  </si>
  <si>
    <t>%LD2</t>
  </si>
  <si>
    <t>='LD 2nd Vaccine'/'LD - Cohorts 01-10'</t>
  </si>
  <si>
    <t>%T1</t>
  </si>
  <si>
    <t>='Traveller Ethnicity - Cohorts 01-10 Vaccinated'/'Traveller Ethnicity - Cohorts 01-10'</t>
  </si>
  <si>
    <t>%T2</t>
  </si>
  <si>
    <t>='Traveller Ethnicity 2nd Vaccine'/'Traveller Ethnicity - Cohorts 01-10'</t>
  </si>
  <si>
    <t>%S1</t>
  </si>
  <si>
    <t>='SMI Vaccinated'/'SMI eligible for a Covid vaccine aged 18+'</t>
  </si>
  <si>
    <t>%S2</t>
  </si>
  <si>
    <t>='SMI 2nd Vaccine'/'SMI eligible for a Covid vaccine aged 18+'</t>
  </si>
  <si>
    <t>%A3</t>
  </si>
  <si>
    <t>='Autism Booster'/'Autism - Cohorts 01-09'</t>
  </si>
  <si>
    <t>%H3</t>
  </si>
  <si>
    <t>='Homeless Booster'/'Homeless - Cohorts 01-10'</t>
  </si>
  <si>
    <t>%LD3</t>
  </si>
  <si>
    <t>='LD Booster'/'LD - Cohorts 01-10'</t>
  </si>
  <si>
    <t>%T3</t>
  </si>
  <si>
    <t>='Traveller Ethinicity Booster'/'Traveller Ethnicity - Cohorts 01-10'</t>
  </si>
  <si>
    <t>%S3</t>
  </si>
  <si>
    <t>='SMI Booster'/'SMI eligible for a Covid vaccine aged 18+'</t>
  </si>
  <si>
    <t>Calculated Item</t>
  </si>
  <si>
    <t>Item</t>
  </si>
  <si>
    <t>Note:</t>
  </si>
  <si>
    <t>When a cell is updated by more than one formula,</t>
  </si>
  <si>
    <t>the value is set by the formula with the last solve order.</t>
  </si>
  <si>
    <t>To change the solve order for multiple calculated items or fields,</t>
  </si>
  <si>
    <t>on the Options tab, in the Calculations group, click Fields, Items, &amp; Sets, and then click Solve Order.</t>
  </si>
  <si>
    <t>Sum of Homeless Autumn Booster</t>
  </si>
  <si>
    <t>Sum of LD Autumn Booster</t>
  </si>
  <si>
    <t>Sum of SMI Autumn Booster</t>
  </si>
  <si>
    <t>Sum of Traveller Autumn Booster</t>
  </si>
  <si>
    <t>Sum of % of Autism Autumn booster</t>
  </si>
  <si>
    <t>Sum of % Homeless Autumn</t>
  </si>
  <si>
    <t>Sum of % LD Autumn Booster</t>
  </si>
  <si>
    <t>Sum of % Traveller Autumn Booster</t>
  </si>
  <si>
    <t>Sum of % SMI Autumn Booster</t>
  </si>
  <si>
    <t>A01b Contraindicated (inc allergies, exclu vaccinated)</t>
  </si>
  <si>
    <t>A01c Declined (excl vaccinated or contraindicated)</t>
  </si>
  <si>
    <t>A01d Invited no outcome (excl vac, contr, decl)</t>
  </si>
  <si>
    <t>A01e No contact coded [CALL]</t>
  </si>
  <si>
    <t>H01b Contraindicated (inc allergies, exclu vaccinated)</t>
  </si>
  <si>
    <t>H01c Declined (excl vaccinated or contraindicated)</t>
  </si>
  <si>
    <t>H01d Invited no outcome (excl vac, contr, decl)</t>
  </si>
  <si>
    <t>H01e No contact coded [CALL]</t>
  </si>
  <si>
    <t>L01b Contraindicated (inc allergies, exclu vaccinated)</t>
  </si>
  <si>
    <t>L01c Declined (excl vaccinated or contraindicated)</t>
  </si>
  <si>
    <t>L01d Invited no outcome (excl vac, contr, decl)</t>
  </si>
  <si>
    <t>L01e No contact coded [CALL]</t>
  </si>
  <si>
    <t>S01b Contraindicated (inc allergies, exclu vaccinated)</t>
  </si>
  <si>
    <t>S01c Declined (excl vaccinated or contraindicated)</t>
  </si>
  <si>
    <t>S01d Invited no outcome (excl vac, contr, decl)</t>
  </si>
  <si>
    <t>S01e No contact coded [CALL]</t>
  </si>
  <si>
    <t>T01b Contraindicated (inc allergies, exclu vaccinated)</t>
  </si>
  <si>
    <t>T01c Declined (excl vaccinated or contraindicated)</t>
  </si>
  <si>
    <t>T01d Invited no outcome (excl vac, contr, decl)</t>
  </si>
  <si>
    <t>T01e No contact coded [CALL]</t>
  </si>
  <si>
    <t>Sum of A01b Contraindicated (inc allergies, exclu vaccinated)</t>
  </si>
  <si>
    <t>Sum of A01c Declined (excl vaccinated or contraindicated)</t>
  </si>
  <si>
    <t>Sum of A01d Invited no outcome (excl vac, contr, decl)</t>
  </si>
  <si>
    <t>Sum of A01e No contact coded [CALL]</t>
  </si>
  <si>
    <t>Sum of H01b Contraindicated (inc allergies, exclu vaccinated)</t>
  </si>
  <si>
    <t>Sum of H01c Declined (excl vaccinated or contraindicated)</t>
  </si>
  <si>
    <t>Sum of H01d Invited no outcome (excl vac, contr, decl)</t>
  </si>
  <si>
    <t>Sum of H01e No contact coded [CALL]</t>
  </si>
  <si>
    <t>Sum of L01b Contraindicated (inc allergies, exclu vaccinated)</t>
  </si>
  <si>
    <t>Sum of L01c Declined (excl vaccinated or contraindicated)</t>
  </si>
  <si>
    <t>Sum of L01d Invited no outcome (excl vac, contr, decl)</t>
  </si>
  <si>
    <t>Sum of L01e No contact coded [CALL]</t>
  </si>
  <si>
    <t>Sum of S01b Contraindicated (inc allergies, exclu vaccinated)</t>
  </si>
  <si>
    <t>Sum of S01c Declined (excl vaccinated or contraindicated)</t>
  </si>
  <si>
    <t>Sum of S01d Invited no outcome (excl vac, contr, decl)</t>
  </si>
  <si>
    <t>Sum of S01e No contact coded [CALL]</t>
  </si>
  <si>
    <t>Sum of T01b Contraindicated (inc allergies, exclu vaccinated)</t>
  </si>
  <si>
    <t>Sum of T01c Declined (excl vaccinated or contraindicated)</t>
  </si>
  <si>
    <t>Sum of T01d Invited no outcome (excl vac, contr, decl)</t>
  </si>
  <si>
    <t>Sum of T01e No contact coded [CALL]</t>
  </si>
  <si>
    <t>Sum of A01B%</t>
  </si>
  <si>
    <t>Sum of A01C%</t>
  </si>
  <si>
    <t>Sum of A01D%</t>
  </si>
  <si>
    <t>Sum of A01E%</t>
  </si>
  <si>
    <t>Sum of H01B%</t>
  </si>
  <si>
    <t>Sum of H01C%</t>
  </si>
  <si>
    <t>Sum of H01D%</t>
  </si>
  <si>
    <t>Sum of H01E%</t>
  </si>
  <si>
    <t>Sum of L01B%</t>
  </si>
  <si>
    <t>Sum of L01C%</t>
  </si>
  <si>
    <t>Sum of L01D%</t>
  </si>
  <si>
    <t>Sum of L01E%</t>
  </si>
  <si>
    <t>Sum of S01B%</t>
  </si>
  <si>
    <t>Sum of S01C%</t>
  </si>
  <si>
    <t>Sum of S01D%</t>
  </si>
  <si>
    <t>Sum of S01E%</t>
  </si>
  <si>
    <t>Sum of T01B%</t>
  </si>
  <si>
    <t>Sum of T01C%</t>
  </si>
  <si>
    <t>Sum of T01D%</t>
  </si>
  <si>
    <t>Sum of T01E%</t>
  </si>
  <si>
    <t>Contraindicated (inc allergies)</t>
  </si>
  <si>
    <t>Declined</t>
  </si>
  <si>
    <t>Invited</t>
  </si>
  <si>
    <t>No contact coded</t>
  </si>
  <si>
    <t>COVID-19 Underserved Populations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</si>
</sst>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_-;\-* #,##0_-;_-* &quot;-&quot;??_-;_-@_-"/>
  </numFmts>
  <fonts count="8" x14ac:knownFonts="1">
    <font>
      <sz val="11"/>
      <color theme="1"/>
      <name val="Calibri"/>
      <family val="2"/>
      <scheme val="minor"/>
    </font>
    <font>
      <b/>
      <sz val="11"/>
      <color theme="1"/>
      <name val="Calibri"/>
      <family val="2"/>
      <scheme val="minor"/>
    </font>
    <font>
      <sz val="14"/>
      <color theme="1"/>
      <name val="Calibri"/>
      <family val="2"/>
      <scheme val="minor"/>
    </font>
    <font>
      <b/>
      <sz val="14"/>
      <color theme="1"/>
      <name val="Calibri"/>
      <family val="2"/>
      <scheme val="minor"/>
    </font>
    <font>
      <sz val="11"/>
      <color theme="1"/>
      <name val="Calibri"/>
      <family val="2"/>
      <scheme val="minor"/>
    </font>
    <font>
      <sz val="8"/>
      <name val="Calibri"/>
      <family val="2"/>
      <scheme val="minor"/>
    </font>
    <font>
      <b/>
      <i/>
      <sz val="11"/>
      <color theme="1"/>
      <name val="Calibri"/>
      <family val="2"/>
      <scheme val="minor"/>
    </font>
    <font>
      <b/>
      <sz val="18"/>
      <color theme="1"/>
      <name val="Calibri"/>
      <family val="2"/>
      <scheme val="minor"/>
    </font>
  </fonts>
  <fills count="3">
    <fill>
      <patternFill patternType="none"/>
    </fill>
    <fill>
      <patternFill patternType="gray125"/>
    </fill>
    <fill>
      <patternFill patternType="solid">
        <fgColor theme="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8"/>
      </bottom>
      <diagonal/>
    </border>
  </borders>
  <cellStyleXfs count="2">
    <xf numFmtId="0" fontId="0" fillId="0" borderId="0"/>
    <xf numFmtId="9" fontId="4" fillId="0" borderId="0" applyFont="0" applyFill="0" applyBorder="0" applyAlignment="0" applyProtection="0"/>
  </cellStyleXfs>
  <cellXfs count="32">
    <xf numFmtId="0" fontId="0" fillId="0" borderId="0" xfId="0"/>
    <xf numFmtId="0" fontId="0" fillId="0" borderId="0" xfId="0" applyAlignment="1">
      <alignment horizontal="left"/>
    </xf>
    <xf numFmtId="0" fontId="0" fillId="0" borderId="0" xfId="0" pivotButton="1" applyAlignment="1">
      <alignment horizontal="center" vertical="center" wrapText="1"/>
    </xf>
    <xf numFmtId="0" fontId="0" fillId="0" borderId="0" xfId="0" applyAlignment="1">
      <alignment horizontal="center" vertical="center" wrapText="1"/>
    </xf>
    <xf numFmtId="0" fontId="2" fillId="0" borderId="0" xfId="0" applyFont="1"/>
    <xf numFmtId="0" fontId="3" fillId="0" borderId="0" xfId="0" applyFont="1"/>
    <xf numFmtId="0" fontId="1" fillId="0" borderId="0" xfId="0" applyFont="1" applyAlignment="1">
      <alignment horizontal="center" vertical="center" wrapText="1"/>
    </xf>
    <xf numFmtId="14" fontId="0" fillId="0" borderId="0" xfId="0" applyNumberFormat="1" applyAlignment="1">
      <alignment horizontal="left" vertical="top"/>
    </xf>
    <xf numFmtId="0" fontId="0" fillId="0" borderId="1" xfId="0" applyBorder="1" applyAlignment="1">
      <alignment horizontal="left"/>
    </xf>
    <xf numFmtId="0" fontId="0" fillId="0" borderId="1" xfId="0" applyBorder="1"/>
    <xf numFmtId="9" fontId="0" fillId="0" borderId="1" xfId="0" applyNumberFormat="1" applyBorder="1"/>
    <xf numFmtId="0" fontId="1" fillId="0" borderId="1" xfId="0" applyFont="1" applyBorder="1" applyAlignment="1">
      <alignment horizontal="center" vertical="center" wrapText="1"/>
    </xf>
    <xf numFmtId="9" fontId="1" fillId="0" borderId="1" xfId="0" applyNumberFormat="1" applyFont="1" applyBorder="1" applyAlignment="1">
      <alignment horizontal="center" vertical="center"/>
    </xf>
    <xf numFmtId="9" fontId="0" fillId="0" borderId="1" xfId="1" applyFont="1" applyBorder="1"/>
    <xf numFmtId="0" fontId="0" fillId="2" borderId="1" xfId="0" applyFill="1" applyBorder="1"/>
    <xf numFmtId="0" fontId="1" fillId="0" borderId="1" xfId="0" applyFont="1" applyBorder="1" applyAlignment="1">
      <alignment horizontal="left"/>
    </xf>
    <xf numFmtId="0" fontId="1" fillId="0" borderId="1" xfId="0" applyFont="1" applyBorder="1"/>
    <xf numFmtId="9" fontId="1" fillId="0" borderId="1" xfId="0" applyNumberFormat="1" applyFont="1" applyBorder="1"/>
    <xf numFmtId="0" fontId="1" fillId="2" borderId="1" xfId="0" applyFont="1" applyFill="1" applyBorder="1"/>
    <xf numFmtId="9" fontId="1" fillId="0" borderId="1" xfId="1" applyFont="1" applyBorder="1"/>
    <xf numFmtId="0" fontId="0" fillId="0" borderId="0" xfId="0" pivotButton="1"/>
    <xf numFmtId="9" fontId="0" fillId="0" borderId="0" xfId="0" applyNumberFormat="1"/>
    <xf numFmtId="14" fontId="0" fillId="0" borderId="0" xfId="0" applyNumberFormat="1"/>
    <xf numFmtId="164" fontId="0" fillId="0" borderId="0" xfId="0" applyNumberFormat="1"/>
    <xf numFmtId="0" fontId="0" fillId="0" borderId="0" xfId="0" applyAlignment="1">
      <alignment horizontal="center" vertical="center"/>
    </xf>
    <xf numFmtId="22" fontId="0" fillId="0" borderId="0" xfId="0" applyNumberFormat="1"/>
    <xf numFmtId="0" fontId="6" fillId="0" borderId="0" xfId="0" applyFont="1"/>
    <xf numFmtId="0" fontId="1" fillId="0" borderId="2" xfId="0" applyFont="1" applyBorder="1"/>
    <xf numFmtId="1" fontId="0" fillId="0" borderId="0" xfId="0" applyNumberFormat="1"/>
    <xf numFmtId="10" fontId="0" fillId="0" borderId="0" xfId="0" applyNumberFormat="1"/>
    <xf numFmtId="0" fontId="7" fillId="0" borderId="0" xfId="0" applyFont="1"/>
    <xf numFmtId="0" fontId="0" fillId="0" borderId="0" xfId="0" applyNumberFormat="1"/>
  </cellXfs>
  <cellStyles count="2">
    <cellStyle name="Normal" xfId="0" builtinId="0"/>
    <cellStyle name="Percent" xfId="1" builtinId="5"/>
  </cellStyles>
  <dxfs count="152">
    <dxf>
      <numFmt numFmtId="19" formatCode="dd/mm/yyyy"/>
    </dxf>
    <dxf>
      <alignment wrapText="1" readingOrder="0"/>
    </dxf>
    <dxf>
      <alignment wrapText="1" readingOrder="0"/>
    </dxf>
    <dxf>
      <alignment horizontal="center" readingOrder="0"/>
    </dxf>
    <dxf>
      <alignment horizontal="center" readingOrder="0"/>
    </dxf>
    <dxf>
      <alignment vertical="center" readingOrder="0"/>
    </dxf>
    <dxf>
      <alignment vertical="center" readingOrder="0"/>
    </dxf>
    <dxf>
      <numFmt numFmtId="35" formatCode="_-* #,##0.00_-;\-* #,##0.00_-;_-* &quot;-&quot;??_-;_-@_-"/>
    </dxf>
    <dxf>
      <numFmt numFmtId="165" formatCode="_-* #,##0.0_-;\-* #,##0.0_-;_-* &quot;-&quot;??_-;_-@_-"/>
    </dxf>
    <dxf>
      <numFmt numFmtId="164" formatCode="_-* #,##0_-;\-* #,##0_-;_-* &quot;-&quot;??_-;_-@_-"/>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 formatCode="0"/>
    </dxf>
    <dxf>
      <numFmt numFmtId="1" formatCode="0"/>
    </dxf>
    <dxf>
      <numFmt numFmtId="1" formatCode="0"/>
    </dxf>
    <dxf>
      <numFmt numFmtId="1" formatCode="0"/>
    </dxf>
    <dxf>
      <numFmt numFmtId="1" formatCode="0"/>
    </dxf>
    <dxf>
      <numFmt numFmtId="1" formatCode="0"/>
    </dxf>
    <dxf>
      <alignment wrapText="1" readingOrder="0"/>
    </dxf>
    <dxf>
      <alignment wrapText="1" readingOrder="0"/>
    </dxf>
    <dxf>
      <alignment horizontal="center" readingOrder="0"/>
    </dxf>
    <dxf>
      <alignment horizontal="center" readingOrder="0"/>
    </dxf>
    <dxf>
      <alignment vertical="center" readingOrder="0"/>
    </dxf>
    <dxf>
      <alignment vertical="center" readingOrder="0"/>
    </dxf>
    <dxf>
      <numFmt numFmtId="35" formatCode="_-* #,##0.00_-;\-* #,##0.00_-;_-* &quot;-&quot;??_-;_-@_-"/>
    </dxf>
    <dxf>
      <numFmt numFmtId="165" formatCode="_-* #,##0.0_-;\-* #,##0.0_-;_-* &quot;-&quot;??_-;_-@_-"/>
    </dxf>
    <dxf>
      <numFmt numFmtId="164" formatCode="_-* #,##0_-;\-* #,##0_-;_-* &quot;-&quot;??_-;_-@_-"/>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alignment vertical="center"/>
    </dxf>
    <dxf>
      <alignment horizontal="center"/>
    </dxf>
    <dxf>
      <numFmt numFmtId="13" formatCode="0%"/>
    </dxf>
    <dxf>
      <numFmt numFmtId="13" formatCode="0%"/>
    </dxf>
    <dxf>
      <numFmt numFmtId="13" formatCode="0%"/>
    </dxf>
    <dxf>
      <numFmt numFmtId="13" formatCode="0%"/>
    </dxf>
    <dxf>
      <numFmt numFmtId="13" formatCode="0%"/>
    </dxf>
    <dxf>
      <numFmt numFmtId="13" formatCode="0%"/>
    </dxf>
    <dxf>
      <numFmt numFmtId="1"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 formatCode="0"/>
    </dxf>
    <dxf>
      <numFmt numFmtId="1" formatCode="0"/>
    </dxf>
    <dxf>
      <numFmt numFmtId="1" formatCode="0"/>
    </dxf>
    <dxf>
      <numFmt numFmtId="1" formatCode="0"/>
    </dxf>
    <dxf>
      <numFmt numFmtId="1" formatCode="0"/>
    </dxf>
    <dxf>
      <numFmt numFmtId="1" formatCode="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64" formatCode="_-* #,##0_-;\-* #,##0_-;_-* &quot;-&quot;??_-;_-@_-"/>
    </dxf>
    <dxf>
      <numFmt numFmtId="165" formatCode="_-* #,##0.0_-;\-* #,##0.0_-;_-* &quot;-&quot;??_-;_-@_-"/>
    </dxf>
    <dxf>
      <numFmt numFmtId="35" formatCode="_-* #,##0.00_-;\-* #,##0.00_-;_-* &quot;-&quot;??_-;_-@_-"/>
    </dxf>
    <dxf>
      <alignment vertical="center" readingOrder="0"/>
    </dxf>
    <dxf>
      <alignment vertical="center" readingOrder="0"/>
    </dxf>
    <dxf>
      <alignment horizontal="center" readingOrder="0"/>
    </dxf>
    <dxf>
      <alignment horizontal="center" readingOrder="0"/>
    </dxf>
    <dxf>
      <alignment wrapText="1" readingOrder="0"/>
    </dxf>
    <dxf>
      <alignment wrapText="1" readingOrder="0"/>
    </dxf>
    <dxf>
      <numFmt numFmtId="0" formatCode="General"/>
    </dxf>
    <dxf>
      <numFmt numFmtId="13" formatCode="0%"/>
    </dxf>
    <dxf>
      <numFmt numFmtId="13" formatCode="0%"/>
    </dxf>
    <dxf>
      <numFmt numFmtId="13" formatCode="0%"/>
    </dxf>
    <dxf>
      <numFmt numFmtId="1" formatCode="0"/>
    </dxf>
    <dxf>
      <numFmt numFmtId="13" formatCode="0%"/>
    </dxf>
    <dxf>
      <numFmt numFmtId="13" formatCode="0%"/>
    </dxf>
    <dxf>
      <numFmt numFmtId="13" formatCode="0%"/>
    </dxf>
    <dxf>
      <numFmt numFmtId="13" formatCode="0%"/>
    </dxf>
    <dxf>
      <numFmt numFmtId="13" formatCode="0%"/>
    </dxf>
    <dxf>
      <numFmt numFmtId="13" formatCode="0%"/>
    </dxf>
    <dxf>
      <alignment horizontal="center"/>
    </dxf>
    <dxf>
      <alignment vertical="center"/>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64" formatCode="_-* #,##0_-;\-* #,##0_-;_-* &quot;-&quot;??_-;_-@_-"/>
    </dxf>
    <dxf>
      <numFmt numFmtId="165" formatCode="_-* #,##0.0_-;\-* #,##0.0_-;_-* &quot;-&quot;??_-;_-@_-"/>
    </dxf>
    <dxf>
      <numFmt numFmtId="35" formatCode="_-* #,##0.00_-;\-* #,##0.00_-;_-* &quot;-&quot;??_-;_-@_-"/>
    </dxf>
    <dxf>
      <alignment vertical="center" readingOrder="0"/>
    </dxf>
    <dxf>
      <alignment vertical="center" readingOrder="0"/>
    </dxf>
    <dxf>
      <alignment horizontal="center" readingOrder="0"/>
    </dxf>
    <dxf>
      <alignment horizontal="center" readingOrder="0"/>
    </dxf>
    <dxf>
      <alignment wrapText="1" readingOrder="0"/>
    </dxf>
    <dxf>
      <alignment wrapText="1"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pivotCacheDefinition" Target="pivotCache/pivotCacheDefinition1.xml"/><Relationship Id="rId13" Type="http://schemas.openxmlformats.org/officeDocument/2006/relationships/sharedStrings" Target="sharedStrings.xml"/><Relationship Id="rId18" Type="http://schemas.openxmlformats.org/officeDocument/2006/relationships/customXml" Target="../customXml/item4.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onnections" Target="connections.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theme" Target="theme/theme1.xml"/><Relationship Id="rId19" Type="http://schemas.openxmlformats.org/officeDocument/2006/relationships/customXml" Target="../customXml/item5.xml"/><Relationship Id="rId4" Type="http://schemas.openxmlformats.org/officeDocument/2006/relationships/worksheet" Target="worksheets/sheet4.xml"/><Relationship Id="rId9" Type="http://schemas.openxmlformats.org/officeDocument/2006/relationships/pivotCacheDefinition" Target="pivotCache/pivotCacheDefinition2.xml"/><Relationship Id="rId14" Type="http://schemas.openxmlformats.org/officeDocument/2006/relationships/calcChain" Target="calcChain.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3F9F5232-67CD-4EAD-A8F2-2B9F809D66D3}" type="doc">
      <dgm:prSet loTypeId="urn:microsoft.com/office/officeart/2005/8/layout/hList1" loCatId="list" qsTypeId="urn:microsoft.com/office/officeart/2005/8/quickstyle/simple2" qsCatId="simple" csTypeId="urn:microsoft.com/office/officeart/2005/8/colors/accent1_2" csCatId="accent1" phldr="1"/>
      <dgm:spPr/>
      <dgm:t>
        <a:bodyPr/>
        <a:lstStyle/>
        <a:p>
          <a:endParaRPr lang="en-US"/>
        </a:p>
      </dgm:t>
    </dgm:pt>
    <dgm:pt modelId="{26A3973F-029A-4742-A5CC-8E593A15BC5A}">
      <dgm:prSet phldrT="[Text]"/>
      <dgm:spPr>
        <a:xfrm>
          <a:off x="2291" y="31323"/>
          <a:ext cx="2234654" cy="518400"/>
        </a:xfrm>
        <a:prstGeom prst="rect">
          <a:avLst/>
        </a:prstGeom>
        <a:solidFill>
          <a:srgbClr val="5B9BD5">
            <a:hueOff val="0"/>
            <a:satOff val="0"/>
            <a:lumOff val="0"/>
            <a:alphaOff val="0"/>
          </a:srgbClr>
        </a:solidFill>
        <a:ln w="12700" cap="flat" cmpd="sng" algn="ctr">
          <a:solidFill>
            <a:srgbClr val="5B9BD5">
              <a:hueOff val="0"/>
              <a:satOff val="0"/>
              <a:lumOff val="0"/>
              <a:alphaOff val="0"/>
            </a:srgbClr>
          </a:solidFill>
          <a:prstDash val="solid"/>
          <a:miter lim="800000"/>
        </a:ln>
        <a:effectLst/>
      </dgm:spPr>
      <dgm:t>
        <a:bodyPr/>
        <a:lstStyle/>
        <a:p>
          <a:pPr>
            <a:buNone/>
          </a:pPr>
          <a:r>
            <a:rPr lang="en-US">
              <a:solidFill>
                <a:sysClr val="window" lastClr="FFFFFF"/>
              </a:solidFill>
              <a:latin typeface="Arial" panose="020B0604020202020204" pitchFamily="34" charset="0"/>
              <a:ea typeface="+mn-ea"/>
              <a:cs typeface="Arial" panose="020B0604020202020204" pitchFamily="34" charset="0"/>
            </a:rPr>
            <a:t>Source</a:t>
          </a:r>
        </a:p>
      </dgm:t>
    </dgm:pt>
    <dgm:pt modelId="{E13B4914-91BE-482F-95B8-1AEC12558A90}" type="parTrans" cxnId="{981276F6-473D-4221-8818-BD97F29E7A05}">
      <dgm:prSet/>
      <dgm:spPr/>
      <dgm:t>
        <a:bodyPr/>
        <a:lstStyle/>
        <a:p>
          <a:endParaRPr lang="en-US"/>
        </a:p>
      </dgm:t>
    </dgm:pt>
    <dgm:pt modelId="{973F0D04-8AAE-4B24-AD7B-98EFB1909A89}" type="sibTrans" cxnId="{981276F6-473D-4221-8818-BD97F29E7A05}">
      <dgm:prSet/>
      <dgm:spPr/>
      <dgm:t>
        <a:bodyPr/>
        <a:lstStyle/>
        <a:p>
          <a:endParaRPr lang="en-US"/>
        </a:p>
      </dgm:t>
    </dgm:pt>
    <dgm:pt modelId="{82C04A1F-9838-407B-ACB9-B2B7C9846780}">
      <dgm:prSet phldrT="[Text]" custT="1"/>
      <dgm:spPr>
        <a:xfrm>
          <a:off x="2291" y="549723"/>
          <a:ext cx="2234654" cy="3047979"/>
        </a:xfrm>
        <a:prstGeom prst="rect">
          <a:avLst/>
        </a:prstGeom>
        <a:solidFill>
          <a:srgbClr val="5B9BD5">
            <a:alpha val="90000"/>
            <a:tint val="40000"/>
            <a:hueOff val="0"/>
            <a:satOff val="0"/>
            <a:lumOff val="0"/>
            <a:alphaOff val="0"/>
          </a:srgbClr>
        </a:solidFill>
        <a:ln w="12700" cap="flat" cmpd="sng" algn="ctr">
          <a:solidFill>
            <a:srgbClr val="5B9BD5">
              <a:alpha val="90000"/>
              <a:tint val="40000"/>
              <a:hueOff val="0"/>
              <a:satOff val="0"/>
              <a:lumOff val="0"/>
              <a:alphaOff val="0"/>
            </a:srgbClr>
          </a:solidFill>
          <a:prstDash val="solid"/>
          <a:miter lim="800000"/>
        </a:ln>
        <a:effectLst/>
      </dgm:spPr>
      <dgm:t>
        <a:bodyPr/>
        <a:lstStyle/>
        <a:p>
          <a:pPr>
            <a:buChar char="•"/>
          </a:pPr>
          <a:r>
            <a:rPr lang="en-US" sz="1600" b="1">
              <a:solidFill>
                <a:sysClr val="windowText" lastClr="000000">
                  <a:hueOff val="0"/>
                  <a:satOff val="0"/>
                  <a:lumOff val="0"/>
                  <a:alphaOff val="0"/>
                </a:sysClr>
              </a:solidFill>
              <a:latin typeface="Calibri" panose="020F0502020204030204"/>
              <a:ea typeface="+mn-ea"/>
              <a:cs typeface="+mn-cs"/>
            </a:rPr>
            <a:t>GP clinical systems (EMIS, SystmOne)</a:t>
          </a:r>
          <a:br>
            <a:rPr lang="en-US" sz="1800" b="1">
              <a:solidFill>
                <a:sysClr val="windowText" lastClr="000000">
                  <a:hueOff val="0"/>
                  <a:satOff val="0"/>
                  <a:lumOff val="0"/>
                  <a:alphaOff val="0"/>
                </a:sysClr>
              </a:solidFill>
              <a:latin typeface="Calibri" panose="020F0502020204030204"/>
              <a:ea typeface="+mn-ea"/>
              <a:cs typeface="+mn-cs"/>
            </a:rPr>
          </a:br>
          <a:br>
            <a:rPr lang="en-US" sz="1800" b="1">
              <a:solidFill>
                <a:sysClr val="windowText" lastClr="000000">
                  <a:hueOff val="0"/>
                  <a:satOff val="0"/>
                  <a:lumOff val="0"/>
                  <a:alphaOff val="0"/>
                </a:sysClr>
              </a:solidFill>
              <a:latin typeface="Calibri" panose="020F0502020204030204"/>
              <a:ea typeface="+mn-ea"/>
              <a:cs typeface="+mn-cs"/>
            </a:rPr>
          </a:br>
          <a:r>
            <a:rPr lang="en-GB" sz="1400">
              <a:solidFill>
                <a:sysClr val="windowText" lastClr="000000">
                  <a:hueOff val="0"/>
                  <a:satOff val="0"/>
                  <a:lumOff val="0"/>
                  <a:alphaOff val="0"/>
                </a:sysClr>
              </a:solidFill>
              <a:latin typeface="Calibri" panose="020F0502020204030204"/>
              <a:ea typeface="+mn-ea"/>
              <a:cs typeface="+mn-cs"/>
            </a:rPr>
            <a:t>The data contained within this dashboard is extracted from GP clinical systems only and is based on their registered population.  Data must be coded to be extracted.</a:t>
          </a:r>
          <a:endParaRPr lang="en-US" sz="1800" b="1">
            <a:solidFill>
              <a:sysClr val="windowText" lastClr="000000">
                <a:hueOff val="0"/>
                <a:satOff val="0"/>
                <a:lumOff val="0"/>
                <a:alphaOff val="0"/>
              </a:sysClr>
            </a:solidFill>
            <a:latin typeface="Calibri" panose="020F0502020204030204"/>
            <a:ea typeface="+mn-ea"/>
            <a:cs typeface="+mn-cs"/>
          </a:endParaRPr>
        </a:p>
      </dgm:t>
    </dgm:pt>
    <dgm:pt modelId="{323A2799-1C31-4FB7-BEB5-80AD5B24C495}" type="parTrans" cxnId="{8343C3E0-55CD-4CB5-AC68-E05FB2B83CA1}">
      <dgm:prSet/>
      <dgm:spPr/>
      <dgm:t>
        <a:bodyPr/>
        <a:lstStyle/>
        <a:p>
          <a:endParaRPr lang="en-US"/>
        </a:p>
      </dgm:t>
    </dgm:pt>
    <dgm:pt modelId="{27A28BF1-8116-470D-9ADF-F7B954EB1094}" type="sibTrans" cxnId="{8343C3E0-55CD-4CB5-AC68-E05FB2B83CA1}">
      <dgm:prSet/>
      <dgm:spPr/>
      <dgm:t>
        <a:bodyPr/>
        <a:lstStyle/>
        <a:p>
          <a:endParaRPr lang="en-US"/>
        </a:p>
      </dgm:t>
    </dgm:pt>
    <dgm:pt modelId="{30AF8427-2E0D-4E8B-AFF6-9D491DBEEF27}">
      <dgm:prSet phldrT="[Text]"/>
      <dgm:spPr>
        <a:xfrm>
          <a:off x="2549798" y="31323"/>
          <a:ext cx="2234654" cy="518400"/>
        </a:xfrm>
        <a:prstGeom prst="rect">
          <a:avLst/>
        </a:prstGeom>
        <a:solidFill>
          <a:srgbClr val="5B9BD5">
            <a:hueOff val="0"/>
            <a:satOff val="0"/>
            <a:lumOff val="0"/>
            <a:alphaOff val="0"/>
          </a:srgbClr>
        </a:solidFill>
        <a:ln w="12700" cap="flat" cmpd="sng" algn="ctr">
          <a:solidFill>
            <a:srgbClr val="5B9BD5">
              <a:hueOff val="0"/>
              <a:satOff val="0"/>
              <a:lumOff val="0"/>
              <a:alphaOff val="0"/>
            </a:srgbClr>
          </a:solidFill>
          <a:prstDash val="solid"/>
          <a:miter lim="800000"/>
        </a:ln>
        <a:effectLst/>
      </dgm:spPr>
      <dgm:t>
        <a:bodyPr/>
        <a:lstStyle/>
        <a:p>
          <a:pPr>
            <a:buNone/>
          </a:pPr>
          <a:r>
            <a:rPr lang="en-US">
              <a:solidFill>
                <a:sysClr val="window" lastClr="FFFFFF"/>
              </a:solidFill>
              <a:latin typeface="Arial" panose="020B0604020202020204" pitchFamily="34" charset="0"/>
              <a:ea typeface="+mn-ea"/>
              <a:cs typeface="Arial" panose="020B0604020202020204" pitchFamily="34" charset="0"/>
            </a:rPr>
            <a:t>Purpose</a:t>
          </a:r>
        </a:p>
      </dgm:t>
    </dgm:pt>
    <dgm:pt modelId="{09F5D760-9843-468E-B6D9-C5B3C4CB1056}" type="parTrans" cxnId="{5D3462FD-2BEE-43CF-A9D0-75C44D17A566}">
      <dgm:prSet/>
      <dgm:spPr/>
      <dgm:t>
        <a:bodyPr/>
        <a:lstStyle/>
        <a:p>
          <a:endParaRPr lang="en-US"/>
        </a:p>
      </dgm:t>
    </dgm:pt>
    <dgm:pt modelId="{9323F5DA-7594-40E4-ACD8-3424EBEA3E21}" type="sibTrans" cxnId="{5D3462FD-2BEE-43CF-A9D0-75C44D17A566}">
      <dgm:prSet/>
      <dgm:spPr/>
      <dgm:t>
        <a:bodyPr/>
        <a:lstStyle/>
        <a:p>
          <a:endParaRPr lang="en-US"/>
        </a:p>
      </dgm:t>
    </dgm:pt>
    <dgm:pt modelId="{051EFD70-2CD5-494D-AF8C-1DF443370C1E}">
      <dgm:prSet phldrT="[Text]" custT="1"/>
      <dgm:spPr>
        <a:xfrm>
          <a:off x="2549798" y="549723"/>
          <a:ext cx="2234654" cy="3047979"/>
        </a:xfrm>
        <a:prstGeom prst="rect">
          <a:avLst/>
        </a:prstGeom>
        <a:solidFill>
          <a:srgbClr val="5B9BD5">
            <a:alpha val="90000"/>
            <a:tint val="40000"/>
            <a:hueOff val="0"/>
            <a:satOff val="0"/>
            <a:lumOff val="0"/>
            <a:alphaOff val="0"/>
          </a:srgbClr>
        </a:solidFill>
        <a:ln w="12700" cap="flat" cmpd="sng" algn="ctr">
          <a:solidFill>
            <a:srgbClr val="5B9BD5">
              <a:alpha val="90000"/>
              <a:tint val="40000"/>
              <a:hueOff val="0"/>
              <a:satOff val="0"/>
              <a:lumOff val="0"/>
              <a:alphaOff val="0"/>
            </a:srgbClr>
          </a:solidFill>
          <a:prstDash val="solid"/>
          <a:miter lim="800000"/>
        </a:ln>
        <a:effectLst/>
      </dgm:spPr>
      <dgm:t>
        <a:bodyPr/>
        <a:lstStyle/>
        <a:p>
          <a:pPr>
            <a:buChar char="•"/>
          </a:pPr>
          <a:r>
            <a:rPr lang="en-US" sz="1600" b="1">
              <a:solidFill>
                <a:sysClr val="windowText" lastClr="000000">
                  <a:hueOff val="0"/>
                  <a:satOff val="0"/>
                  <a:lumOff val="0"/>
                  <a:alphaOff val="0"/>
                </a:sysClr>
              </a:solidFill>
              <a:latin typeface="Calibri" panose="020F0502020204030204"/>
              <a:ea typeface="+mn-ea"/>
              <a:cs typeface="+mn-cs"/>
            </a:rPr>
            <a:t>Covid-19 vaccination monitoring</a:t>
          </a:r>
          <a:br>
            <a:rPr lang="en-US" sz="1600" b="1">
              <a:solidFill>
                <a:sysClr val="windowText" lastClr="000000">
                  <a:hueOff val="0"/>
                  <a:satOff val="0"/>
                  <a:lumOff val="0"/>
                  <a:alphaOff val="0"/>
                </a:sysClr>
              </a:solidFill>
              <a:latin typeface="Calibri" panose="020F0502020204030204"/>
              <a:ea typeface="+mn-ea"/>
              <a:cs typeface="+mn-cs"/>
            </a:rPr>
          </a:br>
          <a:br>
            <a:rPr lang="en-US" sz="1600" b="1">
              <a:solidFill>
                <a:sysClr val="windowText" lastClr="000000">
                  <a:hueOff val="0"/>
                  <a:satOff val="0"/>
                  <a:lumOff val="0"/>
                  <a:alphaOff val="0"/>
                </a:sysClr>
              </a:solidFill>
              <a:latin typeface="Calibri" panose="020F0502020204030204"/>
              <a:ea typeface="+mn-ea"/>
              <a:cs typeface="+mn-cs"/>
            </a:rPr>
          </a:br>
          <a:r>
            <a:rPr lang="en-US" sz="1400">
              <a:solidFill>
                <a:sysClr val="windowText" lastClr="000000">
                  <a:hueOff val="0"/>
                  <a:satOff val="0"/>
                  <a:lumOff val="0"/>
                  <a:alphaOff val="0"/>
                </a:sysClr>
              </a:solidFill>
              <a:latin typeface="Calibri" panose="020F0502020204030204"/>
              <a:ea typeface="+mn-ea"/>
              <a:cs typeface="+mn-cs"/>
            </a:rPr>
            <a:t>The dashboard should be used to monitor uptake rates and forward planning It is broken down by cohort and tabulated by borough, network and practice.  It contains numbers recieving first or second dose, declined and invited for vaccine. </a:t>
          </a:r>
          <a:endParaRPr lang="en-US" sz="1600" b="1">
            <a:solidFill>
              <a:sysClr val="windowText" lastClr="000000">
                <a:hueOff val="0"/>
                <a:satOff val="0"/>
                <a:lumOff val="0"/>
                <a:alphaOff val="0"/>
              </a:sysClr>
            </a:solidFill>
            <a:latin typeface="Calibri" panose="020F0502020204030204"/>
            <a:ea typeface="+mn-ea"/>
            <a:cs typeface="+mn-cs"/>
          </a:endParaRPr>
        </a:p>
      </dgm:t>
    </dgm:pt>
    <dgm:pt modelId="{35D5B2F9-0EE9-4BA3-8098-CF78FA40DAF0}" type="parTrans" cxnId="{BA33E629-1238-4379-9BEF-9BFF48E45113}">
      <dgm:prSet/>
      <dgm:spPr/>
      <dgm:t>
        <a:bodyPr/>
        <a:lstStyle/>
        <a:p>
          <a:endParaRPr lang="en-US"/>
        </a:p>
      </dgm:t>
    </dgm:pt>
    <dgm:pt modelId="{2D6236CA-7BD4-4A89-B2A0-EC6829E9A6A7}" type="sibTrans" cxnId="{BA33E629-1238-4379-9BEF-9BFF48E45113}">
      <dgm:prSet/>
      <dgm:spPr/>
      <dgm:t>
        <a:bodyPr/>
        <a:lstStyle/>
        <a:p>
          <a:endParaRPr lang="en-US"/>
        </a:p>
      </dgm:t>
    </dgm:pt>
    <dgm:pt modelId="{19B83CF6-9C03-4899-9BF9-C05F0DEC3A31}">
      <dgm:prSet phldrT="[Text]"/>
      <dgm:spPr>
        <a:xfrm>
          <a:off x="5097304" y="31323"/>
          <a:ext cx="2234654" cy="518400"/>
        </a:xfrm>
        <a:prstGeom prst="rect">
          <a:avLst/>
        </a:prstGeom>
        <a:solidFill>
          <a:srgbClr val="5B9BD5">
            <a:hueOff val="0"/>
            <a:satOff val="0"/>
            <a:lumOff val="0"/>
            <a:alphaOff val="0"/>
          </a:srgbClr>
        </a:solidFill>
        <a:ln w="12700" cap="flat" cmpd="sng" algn="ctr">
          <a:solidFill>
            <a:srgbClr val="5B9BD5">
              <a:hueOff val="0"/>
              <a:satOff val="0"/>
              <a:lumOff val="0"/>
              <a:alphaOff val="0"/>
            </a:srgbClr>
          </a:solidFill>
          <a:prstDash val="solid"/>
          <a:miter lim="800000"/>
        </a:ln>
        <a:effectLst/>
      </dgm:spPr>
      <dgm:t>
        <a:bodyPr/>
        <a:lstStyle/>
        <a:p>
          <a:pPr>
            <a:buNone/>
          </a:pPr>
          <a:r>
            <a:rPr lang="en-US">
              <a:solidFill>
                <a:sysClr val="window" lastClr="FFFFFF"/>
              </a:solidFill>
              <a:latin typeface="Arial" panose="020B0604020202020204" pitchFamily="34" charset="0"/>
              <a:ea typeface="+mn-ea"/>
              <a:cs typeface="Arial" panose="020B0604020202020204" pitchFamily="34" charset="0"/>
            </a:rPr>
            <a:t>Audience</a:t>
          </a:r>
        </a:p>
      </dgm:t>
    </dgm:pt>
    <dgm:pt modelId="{05199531-0403-4768-A9D5-F6012497456E}" type="parTrans" cxnId="{6B4C2BCE-652D-4485-9DFA-C8F868D49DE0}">
      <dgm:prSet/>
      <dgm:spPr/>
      <dgm:t>
        <a:bodyPr/>
        <a:lstStyle/>
        <a:p>
          <a:endParaRPr lang="en-US"/>
        </a:p>
      </dgm:t>
    </dgm:pt>
    <dgm:pt modelId="{51438792-5446-4AB9-87BE-A98F8E2ADD2B}" type="sibTrans" cxnId="{6B4C2BCE-652D-4485-9DFA-C8F868D49DE0}">
      <dgm:prSet/>
      <dgm:spPr/>
      <dgm:t>
        <a:bodyPr/>
        <a:lstStyle/>
        <a:p>
          <a:endParaRPr lang="en-US"/>
        </a:p>
      </dgm:t>
    </dgm:pt>
    <dgm:pt modelId="{9D26DE09-EF55-4602-A634-F72D6AD6BA7A}">
      <dgm:prSet phldrT="[Text]" custT="1"/>
      <dgm:spPr>
        <a:xfrm>
          <a:off x="5097304" y="549723"/>
          <a:ext cx="2234654" cy="3047979"/>
        </a:xfrm>
        <a:prstGeom prst="rect">
          <a:avLst/>
        </a:prstGeom>
        <a:solidFill>
          <a:srgbClr val="5B9BD5">
            <a:alpha val="90000"/>
            <a:tint val="40000"/>
            <a:hueOff val="0"/>
            <a:satOff val="0"/>
            <a:lumOff val="0"/>
            <a:alphaOff val="0"/>
          </a:srgbClr>
        </a:solidFill>
        <a:ln w="12700" cap="flat" cmpd="sng" algn="ctr">
          <a:solidFill>
            <a:srgbClr val="5B9BD5">
              <a:alpha val="90000"/>
              <a:tint val="40000"/>
              <a:hueOff val="0"/>
              <a:satOff val="0"/>
              <a:lumOff val="0"/>
              <a:alphaOff val="0"/>
            </a:srgbClr>
          </a:solidFill>
          <a:prstDash val="solid"/>
          <a:miter lim="800000"/>
        </a:ln>
        <a:effectLst/>
      </dgm:spPr>
      <dgm:t>
        <a:bodyPr/>
        <a:lstStyle/>
        <a:p>
          <a:pPr>
            <a:buChar char="•"/>
          </a:pPr>
          <a:r>
            <a:rPr lang="en-US" sz="1600" b="1">
              <a:solidFill>
                <a:sysClr val="windowText" lastClr="000000">
                  <a:hueOff val="0"/>
                  <a:satOff val="0"/>
                  <a:lumOff val="0"/>
                  <a:alphaOff val="0"/>
                </a:sysClr>
              </a:solidFill>
              <a:latin typeface="Calibri" panose="020F0502020204030204"/>
              <a:ea typeface="+mn-ea"/>
              <a:cs typeface="+mn-cs"/>
            </a:rPr>
            <a:t>North East London Operational Group</a:t>
          </a:r>
          <a:br>
            <a:rPr lang="en-US" sz="1800" b="1">
              <a:solidFill>
                <a:sysClr val="windowText" lastClr="000000">
                  <a:hueOff val="0"/>
                  <a:satOff val="0"/>
                  <a:lumOff val="0"/>
                  <a:alphaOff val="0"/>
                </a:sysClr>
              </a:solidFill>
              <a:latin typeface="Calibri" panose="020F0502020204030204"/>
              <a:ea typeface="+mn-ea"/>
              <a:cs typeface="+mn-cs"/>
            </a:rPr>
          </a:br>
          <a:br>
            <a:rPr lang="en-US" sz="1600" b="1">
              <a:solidFill>
                <a:sysClr val="windowText" lastClr="000000">
                  <a:hueOff val="0"/>
                  <a:satOff val="0"/>
                  <a:lumOff val="0"/>
                  <a:alphaOff val="0"/>
                </a:sysClr>
              </a:solidFill>
              <a:latin typeface="Calibri" panose="020F0502020204030204"/>
              <a:ea typeface="+mn-ea"/>
              <a:cs typeface="+mn-cs"/>
            </a:rPr>
          </a:br>
          <a:r>
            <a:rPr lang="en-US" sz="1400">
              <a:solidFill>
                <a:sysClr val="windowText" lastClr="000000">
                  <a:hueOff val="0"/>
                  <a:satOff val="0"/>
                  <a:lumOff val="0"/>
                  <a:alphaOff val="0"/>
                </a:sysClr>
              </a:solidFill>
              <a:latin typeface="Calibri" panose="020F0502020204030204"/>
              <a:ea typeface="+mn-ea"/>
              <a:cs typeface="+mn-cs"/>
            </a:rPr>
            <a:t>The dashboard will be disseminated by NEL OG to commissioning and provider leads as necessary.</a:t>
          </a:r>
          <a:endParaRPr lang="en-US" sz="1800" b="1">
            <a:solidFill>
              <a:sysClr val="windowText" lastClr="000000">
                <a:hueOff val="0"/>
                <a:satOff val="0"/>
                <a:lumOff val="0"/>
                <a:alphaOff val="0"/>
              </a:sysClr>
            </a:solidFill>
            <a:latin typeface="Calibri" panose="020F0502020204030204"/>
            <a:ea typeface="+mn-ea"/>
            <a:cs typeface="+mn-cs"/>
          </a:endParaRPr>
        </a:p>
      </dgm:t>
    </dgm:pt>
    <dgm:pt modelId="{99E8221C-B2A4-4318-879A-C521DADC7669}" type="sibTrans" cxnId="{54587CB0-BAED-4B2F-87D6-FFD1CEF04828}">
      <dgm:prSet/>
      <dgm:spPr/>
      <dgm:t>
        <a:bodyPr/>
        <a:lstStyle/>
        <a:p>
          <a:endParaRPr lang="en-US"/>
        </a:p>
      </dgm:t>
    </dgm:pt>
    <dgm:pt modelId="{110C5C30-5CF0-4A86-BFD4-D33A6BCE7F49}" type="parTrans" cxnId="{54587CB0-BAED-4B2F-87D6-FFD1CEF04828}">
      <dgm:prSet/>
      <dgm:spPr/>
      <dgm:t>
        <a:bodyPr/>
        <a:lstStyle/>
        <a:p>
          <a:endParaRPr lang="en-US"/>
        </a:p>
      </dgm:t>
    </dgm:pt>
    <dgm:pt modelId="{8B0B63B5-31B9-4F62-96CC-18F426A9F47A}" type="pres">
      <dgm:prSet presAssocID="{3F9F5232-67CD-4EAD-A8F2-2B9F809D66D3}" presName="Name0" presStyleCnt="0">
        <dgm:presLayoutVars>
          <dgm:dir/>
          <dgm:animLvl val="lvl"/>
          <dgm:resizeHandles val="exact"/>
        </dgm:presLayoutVars>
      </dgm:prSet>
      <dgm:spPr/>
    </dgm:pt>
    <dgm:pt modelId="{A03BD4AA-0541-49DF-80B4-1647992211C0}" type="pres">
      <dgm:prSet presAssocID="{26A3973F-029A-4742-A5CC-8E593A15BC5A}" presName="composite" presStyleCnt="0"/>
      <dgm:spPr/>
    </dgm:pt>
    <dgm:pt modelId="{0C5E6BED-FA12-4A04-B4A7-C3B1BD6AF7EC}" type="pres">
      <dgm:prSet presAssocID="{26A3973F-029A-4742-A5CC-8E593A15BC5A}" presName="parTx" presStyleLbl="alignNode1" presStyleIdx="0" presStyleCnt="3">
        <dgm:presLayoutVars>
          <dgm:chMax val="0"/>
          <dgm:chPref val="0"/>
          <dgm:bulletEnabled val="1"/>
        </dgm:presLayoutVars>
      </dgm:prSet>
      <dgm:spPr/>
    </dgm:pt>
    <dgm:pt modelId="{37A5E291-3122-4619-9D82-CBA12777AEFC}" type="pres">
      <dgm:prSet presAssocID="{26A3973F-029A-4742-A5CC-8E593A15BC5A}" presName="desTx" presStyleLbl="alignAccFollowNode1" presStyleIdx="0" presStyleCnt="3">
        <dgm:presLayoutVars>
          <dgm:bulletEnabled val="1"/>
        </dgm:presLayoutVars>
      </dgm:prSet>
      <dgm:spPr/>
    </dgm:pt>
    <dgm:pt modelId="{892BD0B8-3D01-4F85-B929-1B49A8FAE600}" type="pres">
      <dgm:prSet presAssocID="{973F0D04-8AAE-4B24-AD7B-98EFB1909A89}" presName="space" presStyleCnt="0"/>
      <dgm:spPr/>
    </dgm:pt>
    <dgm:pt modelId="{1BCAFAA3-DD27-41B7-86F5-EAB8547FBE42}" type="pres">
      <dgm:prSet presAssocID="{30AF8427-2E0D-4E8B-AFF6-9D491DBEEF27}" presName="composite" presStyleCnt="0"/>
      <dgm:spPr/>
    </dgm:pt>
    <dgm:pt modelId="{74E71B81-577F-4951-B295-A3143D365E75}" type="pres">
      <dgm:prSet presAssocID="{30AF8427-2E0D-4E8B-AFF6-9D491DBEEF27}" presName="parTx" presStyleLbl="alignNode1" presStyleIdx="1" presStyleCnt="3">
        <dgm:presLayoutVars>
          <dgm:chMax val="0"/>
          <dgm:chPref val="0"/>
          <dgm:bulletEnabled val="1"/>
        </dgm:presLayoutVars>
      </dgm:prSet>
      <dgm:spPr/>
    </dgm:pt>
    <dgm:pt modelId="{E0CB0068-837B-43DD-91CB-A4627864AA5B}" type="pres">
      <dgm:prSet presAssocID="{30AF8427-2E0D-4E8B-AFF6-9D491DBEEF27}" presName="desTx" presStyleLbl="alignAccFollowNode1" presStyleIdx="1" presStyleCnt="3">
        <dgm:presLayoutVars>
          <dgm:bulletEnabled val="1"/>
        </dgm:presLayoutVars>
      </dgm:prSet>
      <dgm:spPr/>
    </dgm:pt>
    <dgm:pt modelId="{8E924B4C-E374-4A9E-A7A0-67E2C214B2B3}" type="pres">
      <dgm:prSet presAssocID="{9323F5DA-7594-40E4-ACD8-3424EBEA3E21}" presName="space" presStyleCnt="0"/>
      <dgm:spPr/>
    </dgm:pt>
    <dgm:pt modelId="{99A1274F-2E6B-4644-80FB-DE946C46C504}" type="pres">
      <dgm:prSet presAssocID="{19B83CF6-9C03-4899-9BF9-C05F0DEC3A31}" presName="composite" presStyleCnt="0"/>
      <dgm:spPr/>
    </dgm:pt>
    <dgm:pt modelId="{0AFC1C95-F380-41AA-BF90-6ACA6D036B3F}" type="pres">
      <dgm:prSet presAssocID="{19B83CF6-9C03-4899-9BF9-C05F0DEC3A31}" presName="parTx" presStyleLbl="alignNode1" presStyleIdx="2" presStyleCnt="3">
        <dgm:presLayoutVars>
          <dgm:chMax val="0"/>
          <dgm:chPref val="0"/>
          <dgm:bulletEnabled val="1"/>
        </dgm:presLayoutVars>
      </dgm:prSet>
      <dgm:spPr/>
    </dgm:pt>
    <dgm:pt modelId="{38D7869C-6A84-4757-9E52-D0852CE62E1F}" type="pres">
      <dgm:prSet presAssocID="{19B83CF6-9C03-4899-9BF9-C05F0DEC3A31}" presName="desTx" presStyleLbl="alignAccFollowNode1" presStyleIdx="2" presStyleCnt="3">
        <dgm:presLayoutVars>
          <dgm:bulletEnabled val="1"/>
        </dgm:presLayoutVars>
      </dgm:prSet>
      <dgm:spPr/>
    </dgm:pt>
  </dgm:ptLst>
  <dgm:cxnLst>
    <dgm:cxn modelId="{6296A205-DAB8-4A7E-936C-BD915D889F22}" type="presOf" srcId="{051EFD70-2CD5-494D-AF8C-1DF443370C1E}" destId="{E0CB0068-837B-43DD-91CB-A4627864AA5B}" srcOrd="0" destOrd="0" presId="urn:microsoft.com/office/officeart/2005/8/layout/hList1"/>
    <dgm:cxn modelId="{BA33E629-1238-4379-9BEF-9BFF48E45113}" srcId="{30AF8427-2E0D-4E8B-AFF6-9D491DBEEF27}" destId="{051EFD70-2CD5-494D-AF8C-1DF443370C1E}" srcOrd="0" destOrd="0" parTransId="{35D5B2F9-0EE9-4BA3-8098-CF78FA40DAF0}" sibTransId="{2D6236CA-7BD4-4A89-B2A0-EC6829E9A6A7}"/>
    <dgm:cxn modelId="{5E95C62C-3E4E-4673-960A-48921B8FD4B5}" type="presOf" srcId="{82C04A1F-9838-407B-ACB9-B2B7C9846780}" destId="{37A5E291-3122-4619-9D82-CBA12777AEFC}" srcOrd="0" destOrd="0" presId="urn:microsoft.com/office/officeart/2005/8/layout/hList1"/>
    <dgm:cxn modelId="{9B6D565E-5756-4961-845E-F57603520723}" type="presOf" srcId="{30AF8427-2E0D-4E8B-AFF6-9D491DBEEF27}" destId="{74E71B81-577F-4951-B295-A3143D365E75}" srcOrd="0" destOrd="0" presId="urn:microsoft.com/office/officeart/2005/8/layout/hList1"/>
    <dgm:cxn modelId="{84C84768-50DA-4E39-B3CF-CFCFA0D2FF80}" type="presOf" srcId="{3F9F5232-67CD-4EAD-A8F2-2B9F809D66D3}" destId="{8B0B63B5-31B9-4F62-96CC-18F426A9F47A}" srcOrd="0" destOrd="0" presId="urn:microsoft.com/office/officeart/2005/8/layout/hList1"/>
    <dgm:cxn modelId="{54587CB0-BAED-4B2F-87D6-FFD1CEF04828}" srcId="{19B83CF6-9C03-4899-9BF9-C05F0DEC3A31}" destId="{9D26DE09-EF55-4602-A634-F72D6AD6BA7A}" srcOrd="0" destOrd="0" parTransId="{110C5C30-5CF0-4A86-BFD4-D33A6BCE7F49}" sibTransId="{99E8221C-B2A4-4318-879A-C521DADC7669}"/>
    <dgm:cxn modelId="{E1B6D1B4-E403-490B-B299-FCEF91A62045}" type="presOf" srcId="{9D26DE09-EF55-4602-A634-F72D6AD6BA7A}" destId="{38D7869C-6A84-4757-9E52-D0852CE62E1F}" srcOrd="0" destOrd="0" presId="urn:microsoft.com/office/officeart/2005/8/layout/hList1"/>
    <dgm:cxn modelId="{FF370EC7-587D-43AE-B809-BF6859D9913A}" type="presOf" srcId="{26A3973F-029A-4742-A5CC-8E593A15BC5A}" destId="{0C5E6BED-FA12-4A04-B4A7-C3B1BD6AF7EC}" srcOrd="0" destOrd="0" presId="urn:microsoft.com/office/officeart/2005/8/layout/hList1"/>
    <dgm:cxn modelId="{19997BCA-E0A2-475F-A999-BF7ED5CDB430}" type="presOf" srcId="{19B83CF6-9C03-4899-9BF9-C05F0DEC3A31}" destId="{0AFC1C95-F380-41AA-BF90-6ACA6D036B3F}" srcOrd="0" destOrd="0" presId="urn:microsoft.com/office/officeart/2005/8/layout/hList1"/>
    <dgm:cxn modelId="{6B4C2BCE-652D-4485-9DFA-C8F868D49DE0}" srcId="{3F9F5232-67CD-4EAD-A8F2-2B9F809D66D3}" destId="{19B83CF6-9C03-4899-9BF9-C05F0DEC3A31}" srcOrd="2" destOrd="0" parTransId="{05199531-0403-4768-A9D5-F6012497456E}" sibTransId="{51438792-5446-4AB9-87BE-A98F8E2ADD2B}"/>
    <dgm:cxn modelId="{8343C3E0-55CD-4CB5-AC68-E05FB2B83CA1}" srcId="{26A3973F-029A-4742-A5CC-8E593A15BC5A}" destId="{82C04A1F-9838-407B-ACB9-B2B7C9846780}" srcOrd="0" destOrd="0" parTransId="{323A2799-1C31-4FB7-BEB5-80AD5B24C495}" sibTransId="{27A28BF1-8116-470D-9ADF-F7B954EB1094}"/>
    <dgm:cxn modelId="{981276F6-473D-4221-8818-BD97F29E7A05}" srcId="{3F9F5232-67CD-4EAD-A8F2-2B9F809D66D3}" destId="{26A3973F-029A-4742-A5CC-8E593A15BC5A}" srcOrd="0" destOrd="0" parTransId="{E13B4914-91BE-482F-95B8-1AEC12558A90}" sibTransId="{973F0D04-8AAE-4B24-AD7B-98EFB1909A89}"/>
    <dgm:cxn modelId="{5D3462FD-2BEE-43CF-A9D0-75C44D17A566}" srcId="{3F9F5232-67CD-4EAD-A8F2-2B9F809D66D3}" destId="{30AF8427-2E0D-4E8B-AFF6-9D491DBEEF27}" srcOrd="1" destOrd="0" parTransId="{09F5D760-9843-468E-B6D9-C5B3C4CB1056}" sibTransId="{9323F5DA-7594-40E4-ACD8-3424EBEA3E21}"/>
    <dgm:cxn modelId="{D2C914B9-562B-4929-81A2-B2140A723B78}" type="presParOf" srcId="{8B0B63B5-31B9-4F62-96CC-18F426A9F47A}" destId="{A03BD4AA-0541-49DF-80B4-1647992211C0}" srcOrd="0" destOrd="0" presId="urn:microsoft.com/office/officeart/2005/8/layout/hList1"/>
    <dgm:cxn modelId="{8495164E-2DEB-4F3C-AF27-837BC3EFB987}" type="presParOf" srcId="{A03BD4AA-0541-49DF-80B4-1647992211C0}" destId="{0C5E6BED-FA12-4A04-B4A7-C3B1BD6AF7EC}" srcOrd="0" destOrd="0" presId="urn:microsoft.com/office/officeart/2005/8/layout/hList1"/>
    <dgm:cxn modelId="{EC46B8B0-2079-4808-AC3D-A283216A1565}" type="presParOf" srcId="{A03BD4AA-0541-49DF-80B4-1647992211C0}" destId="{37A5E291-3122-4619-9D82-CBA12777AEFC}" srcOrd="1" destOrd="0" presId="urn:microsoft.com/office/officeart/2005/8/layout/hList1"/>
    <dgm:cxn modelId="{34537625-F46E-4AAC-8839-BCBE31048D2A}" type="presParOf" srcId="{8B0B63B5-31B9-4F62-96CC-18F426A9F47A}" destId="{892BD0B8-3D01-4F85-B929-1B49A8FAE600}" srcOrd="1" destOrd="0" presId="urn:microsoft.com/office/officeart/2005/8/layout/hList1"/>
    <dgm:cxn modelId="{6D02828F-F6B1-4D70-91D8-9B690DF96D02}" type="presParOf" srcId="{8B0B63B5-31B9-4F62-96CC-18F426A9F47A}" destId="{1BCAFAA3-DD27-41B7-86F5-EAB8547FBE42}" srcOrd="2" destOrd="0" presId="urn:microsoft.com/office/officeart/2005/8/layout/hList1"/>
    <dgm:cxn modelId="{A02C3149-7654-442D-9106-475441DFF54B}" type="presParOf" srcId="{1BCAFAA3-DD27-41B7-86F5-EAB8547FBE42}" destId="{74E71B81-577F-4951-B295-A3143D365E75}" srcOrd="0" destOrd="0" presId="urn:microsoft.com/office/officeart/2005/8/layout/hList1"/>
    <dgm:cxn modelId="{D0F4A8E3-F68A-4AD7-81A5-876F6853699A}" type="presParOf" srcId="{1BCAFAA3-DD27-41B7-86F5-EAB8547FBE42}" destId="{E0CB0068-837B-43DD-91CB-A4627864AA5B}" srcOrd="1" destOrd="0" presId="urn:microsoft.com/office/officeart/2005/8/layout/hList1"/>
    <dgm:cxn modelId="{E77CC7A1-3CE5-4B02-8D96-01E1B3C22C0A}" type="presParOf" srcId="{8B0B63B5-31B9-4F62-96CC-18F426A9F47A}" destId="{8E924B4C-E374-4A9E-A7A0-67E2C214B2B3}" srcOrd="3" destOrd="0" presId="urn:microsoft.com/office/officeart/2005/8/layout/hList1"/>
    <dgm:cxn modelId="{AF84DE5F-9B80-4D33-8D1A-3C1F16FA17E9}" type="presParOf" srcId="{8B0B63B5-31B9-4F62-96CC-18F426A9F47A}" destId="{99A1274F-2E6B-4644-80FB-DE946C46C504}" srcOrd="4" destOrd="0" presId="urn:microsoft.com/office/officeart/2005/8/layout/hList1"/>
    <dgm:cxn modelId="{E5A4CE38-D03D-4432-93C1-53EF23D9FD15}" type="presParOf" srcId="{99A1274F-2E6B-4644-80FB-DE946C46C504}" destId="{0AFC1C95-F380-41AA-BF90-6ACA6D036B3F}" srcOrd="0" destOrd="0" presId="urn:microsoft.com/office/officeart/2005/8/layout/hList1"/>
    <dgm:cxn modelId="{99F582CA-20DB-4471-87DF-0416D84F85C8}" type="presParOf" srcId="{99A1274F-2E6B-4644-80FB-DE946C46C504}" destId="{38D7869C-6A84-4757-9E52-D0852CE62E1F}" srcOrd="1" destOrd="0" presId="urn:microsoft.com/office/officeart/2005/8/layout/hList1"/>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0C5E6BED-FA12-4A04-B4A7-C3B1BD6AF7EC}">
      <dsp:nvSpPr>
        <dsp:cNvPr id="0" name=""/>
        <dsp:cNvSpPr/>
      </dsp:nvSpPr>
      <dsp:spPr>
        <a:xfrm>
          <a:off x="2291" y="31323"/>
          <a:ext cx="2234654" cy="518400"/>
        </a:xfrm>
        <a:prstGeom prst="rect">
          <a:avLst/>
        </a:prstGeom>
        <a:solidFill>
          <a:srgbClr val="5B9BD5">
            <a:hueOff val="0"/>
            <a:satOff val="0"/>
            <a:lumOff val="0"/>
            <a:alphaOff val="0"/>
          </a:srgbClr>
        </a:solidFill>
        <a:ln w="12700" cap="flat" cmpd="sng" algn="ctr">
          <a:solidFill>
            <a:srgbClr val="5B9BD5">
              <a:hueOff val="0"/>
              <a:satOff val="0"/>
              <a:lumOff val="0"/>
              <a:alphaOff val="0"/>
            </a:srgbClr>
          </a:solidFill>
          <a:prstDash val="solid"/>
          <a:miter lim="800000"/>
        </a:ln>
        <a:effectLst/>
      </dsp:spPr>
      <dsp:style>
        <a:lnRef idx="2">
          <a:scrgbClr r="0" g="0" b="0"/>
        </a:lnRef>
        <a:fillRef idx="1">
          <a:scrgbClr r="0" g="0" b="0"/>
        </a:fillRef>
        <a:effectRef idx="1">
          <a:scrgbClr r="0" g="0" b="0"/>
        </a:effectRef>
        <a:fontRef idx="minor">
          <a:schemeClr val="lt1"/>
        </a:fontRef>
      </dsp:style>
      <dsp:txBody>
        <a:bodyPr spcFirstLastPara="0" vert="horz" wrap="square" lIns="128016" tIns="73152" rIns="128016" bIns="73152" numCol="1" spcCol="1270" anchor="ctr" anchorCtr="0">
          <a:noAutofit/>
        </a:bodyPr>
        <a:lstStyle/>
        <a:p>
          <a:pPr marL="0" lvl="0" indent="0" algn="ctr" defTabSz="800100">
            <a:lnSpc>
              <a:spcPct val="90000"/>
            </a:lnSpc>
            <a:spcBef>
              <a:spcPct val="0"/>
            </a:spcBef>
            <a:spcAft>
              <a:spcPct val="35000"/>
            </a:spcAft>
            <a:buNone/>
          </a:pPr>
          <a:r>
            <a:rPr lang="en-US" sz="1800" kern="1200">
              <a:solidFill>
                <a:sysClr val="window" lastClr="FFFFFF"/>
              </a:solidFill>
              <a:latin typeface="Arial" panose="020B0604020202020204" pitchFamily="34" charset="0"/>
              <a:ea typeface="+mn-ea"/>
              <a:cs typeface="Arial" panose="020B0604020202020204" pitchFamily="34" charset="0"/>
            </a:rPr>
            <a:t>Source</a:t>
          </a:r>
        </a:p>
      </dsp:txBody>
      <dsp:txXfrm>
        <a:off x="2291" y="31323"/>
        <a:ext cx="2234654" cy="518400"/>
      </dsp:txXfrm>
    </dsp:sp>
    <dsp:sp modelId="{37A5E291-3122-4619-9D82-CBA12777AEFC}">
      <dsp:nvSpPr>
        <dsp:cNvPr id="0" name=""/>
        <dsp:cNvSpPr/>
      </dsp:nvSpPr>
      <dsp:spPr>
        <a:xfrm>
          <a:off x="2291" y="549723"/>
          <a:ext cx="2234654" cy="3047979"/>
        </a:xfrm>
        <a:prstGeom prst="rect">
          <a:avLst/>
        </a:prstGeom>
        <a:solidFill>
          <a:srgbClr val="5B9BD5">
            <a:alpha val="90000"/>
            <a:tint val="40000"/>
            <a:hueOff val="0"/>
            <a:satOff val="0"/>
            <a:lumOff val="0"/>
            <a:alphaOff val="0"/>
          </a:srgbClr>
        </a:solidFill>
        <a:ln w="12700" cap="flat" cmpd="sng" algn="ctr">
          <a:solidFill>
            <a:srgbClr val="5B9BD5">
              <a:alpha val="90000"/>
              <a:tint val="40000"/>
              <a:hueOff val="0"/>
              <a:satOff val="0"/>
              <a:lumOff val="0"/>
              <a:alphaOff val="0"/>
            </a:srgbClr>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85344" tIns="85344" rIns="113792" bIns="128016" numCol="1" spcCol="1270" anchor="t" anchorCtr="0">
          <a:noAutofit/>
        </a:bodyPr>
        <a:lstStyle/>
        <a:p>
          <a:pPr marL="171450" lvl="1" indent="-171450" algn="l" defTabSz="711200">
            <a:lnSpc>
              <a:spcPct val="90000"/>
            </a:lnSpc>
            <a:spcBef>
              <a:spcPct val="0"/>
            </a:spcBef>
            <a:spcAft>
              <a:spcPct val="15000"/>
            </a:spcAft>
            <a:buChar char="•"/>
          </a:pPr>
          <a:r>
            <a:rPr lang="en-US" sz="1600" b="1" kern="1200">
              <a:solidFill>
                <a:sysClr val="windowText" lastClr="000000">
                  <a:hueOff val="0"/>
                  <a:satOff val="0"/>
                  <a:lumOff val="0"/>
                  <a:alphaOff val="0"/>
                </a:sysClr>
              </a:solidFill>
              <a:latin typeface="Calibri" panose="020F0502020204030204"/>
              <a:ea typeface="+mn-ea"/>
              <a:cs typeface="+mn-cs"/>
            </a:rPr>
            <a:t>GP clinical systems (EMIS, SystmOne)</a:t>
          </a:r>
          <a:br>
            <a:rPr lang="en-US" sz="1800" b="1" kern="1200">
              <a:solidFill>
                <a:sysClr val="windowText" lastClr="000000">
                  <a:hueOff val="0"/>
                  <a:satOff val="0"/>
                  <a:lumOff val="0"/>
                  <a:alphaOff val="0"/>
                </a:sysClr>
              </a:solidFill>
              <a:latin typeface="Calibri" panose="020F0502020204030204"/>
              <a:ea typeface="+mn-ea"/>
              <a:cs typeface="+mn-cs"/>
            </a:rPr>
          </a:br>
          <a:br>
            <a:rPr lang="en-US" sz="1800" b="1" kern="1200">
              <a:solidFill>
                <a:sysClr val="windowText" lastClr="000000">
                  <a:hueOff val="0"/>
                  <a:satOff val="0"/>
                  <a:lumOff val="0"/>
                  <a:alphaOff val="0"/>
                </a:sysClr>
              </a:solidFill>
              <a:latin typeface="Calibri" panose="020F0502020204030204"/>
              <a:ea typeface="+mn-ea"/>
              <a:cs typeface="+mn-cs"/>
            </a:rPr>
          </a:br>
          <a:r>
            <a:rPr lang="en-GB" sz="1400" kern="1200">
              <a:solidFill>
                <a:sysClr val="windowText" lastClr="000000">
                  <a:hueOff val="0"/>
                  <a:satOff val="0"/>
                  <a:lumOff val="0"/>
                  <a:alphaOff val="0"/>
                </a:sysClr>
              </a:solidFill>
              <a:latin typeface="Calibri" panose="020F0502020204030204"/>
              <a:ea typeface="+mn-ea"/>
              <a:cs typeface="+mn-cs"/>
            </a:rPr>
            <a:t>The data contained within this dashboard is extracted from GP clinical systems only and is based on their registered population.  Data must be coded to be extracted.</a:t>
          </a:r>
          <a:endParaRPr lang="en-US" sz="1800" b="1" kern="1200">
            <a:solidFill>
              <a:sysClr val="windowText" lastClr="000000">
                <a:hueOff val="0"/>
                <a:satOff val="0"/>
                <a:lumOff val="0"/>
                <a:alphaOff val="0"/>
              </a:sysClr>
            </a:solidFill>
            <a:latin typeface="Calibri" panose="020F0502020204030204"/>
            <a:ea typeface="+mn-ea"/>
            <a:cs typeface="+mn-cs"/>
          </a:endParaRPr>
        </a:p>
      </dsp:txBody>
      <dsp:txXfrm>
        <a:off x="2291" y="549723"/>
        <a:ext cx="2234654" cy="3047979"/>
      </dsp:txXfrm>
    </dsp:sp>
    <dsp:sp modelId="{74E71B81-577F-4951-B295-A3143D365E75}">
      <dsp:nvSpPr>
        <dsp:cNvPr id="0" name=""/>
        <dsp:cNvSpPr/>
      </dsp:nvSpPr>
      <dsp:spPr>
        <a:xfrm>
          <a:off x="2549798" y="31323"/>
          <a:ext cx="2234654" cy="518400"/>
        </a:xfrm>
        <a:prstGeom prst="rect">
          <a:avLst/>
        </a:prstGeom>
        <a:solidFill>
          <a:srgbClr val="5B9BD5">
            <a:hueOff val="0"/>
            <a:satOff val="0"/>
            <a:lumOff val="0"/>
            <a:alphaOff val="0"/>
          </a:srgbClr>
        </a:solidFill>
        <a:ln w="12700" cap="flat" cmpd="sng" algn="ctr">
          <a:solidFill>
            <a:srgbClr val="5B9BD5">
              <a:hueOff val="0"/>
              <a:satOff val="0"/>
              <a:lumOff val="0"/>
              <a:alphaOff val="0"/>
            </a:srgbClr>
          </a:solidFill>
          <a:prstDash val="solid"/>
          <a:miter lim="800000"/>
        </a:ln>
        <a:effectLst/>
      </dsp:spPr>
      <dsp:style>
        <a:lnRef idx="2">
          <a:scrgbClr r="0" g="0" b="0"/>
        </a:lnRef>
        <a:fillRef idx="1">
          <a:scrgbClr r="0" g="0" b="0"/>
        </a:fillRef>
        <a:effectRef idx="1">
          <a:scrgbClr r="0" g="0" b="0"/>
        </a:effectRef>
        <a:fontRef idx="minor">
          <a:schemeClr val="lt1"/>
        </a:fontRef>
      </dsp:style>
      <dsp:txBody>
        <a:bodyPr spcFirstLastPara="0" vert="horz" wrap="square" lIns="128016" tIns="73152" rIns="128016" bIns="73152" numCol="1" spcCol="1270" anchor="ctr" anchorCtr="0">
          <a:noAutofit/>
        </a:bodyPr>
        <a:lstStyle/>
        <a:p>
          <a:pPr marL="0" lvl="0" indent="0" algn="ctr" defTabSz="800100">
            <a:lnSpc>
              <a:spcPct val="90000"/>
            </a:lnSpc>
            <a:spcBef>
              <a:spcPct val="0"/>
            </a:spcBef>
            <a:spcAft>
              <a:spcPct val="35000"/>
            </a:spcAft>
            <a:buNone/>
          </a:pPr>
          <a:r>
            <a:rPr lang="en-US" sz="1800" kern="1200">
              <a:solidFill>
                <a:sysClr val="window" lastClr="FFFFFF"/>
              </a:solidFill>
              <a:latin typeface="Arial" panose="020B0604020202020204" pitchFamily="34" charset="0"/>
              <a:ea typeface="+mn-ea"/>
              <a:cs typeface="Arial" panose="020B0604020202020204" pitchFamily="34" charset="0"/>
            </a:rPr>
            <a:t>Purpose</a:t>
          </a:r>
        </a:p>
      </dsp:txBody>
      <dsp:txXfrm>
        <a:off x="2549798" y="31323"/>
        <a:ext cx="2234654" cy="518400"/>
      </dsp:txXfrm>
    </dsp:sp>
    <dsp:sp modelId="{E0CB0068-837B-43DD-91CB-A4627864AA5B}">
      <dsp:nvSpPr>
        <dsp:cNvPr id="0" name=""/>
        <dsp:cNvSpPr/>
      </dsp:nvSpPr>
      <dsp:spPr>
        <a:xfrm>
          <a:off x="2549798" y="549723"/>
          <a:ext cx="2234654" cy="3047979"/>
        </a:xfrm>
        <a:prstGeom prst="rect">
          <a:avLst/>
        </a:prstGeom>
        <a:solidFill>
          <a:srgbClr val="5B9BD5">
            <a:alpha val="90000"/>
            <a:tint val="40000"/>
            <a:hueOff val="0"/>
            <a:satOff val="0"/>
            <a:lumOff val="0"/>
            <a:alphaOff val="0"/>
          </a:srgbClr>
        </a:solidFill>
        <a:ln w="12700" cap="flat" cmpd="sng" algn="ctr">
          <a:solidFill>
            <a:srgbClr val="5B9BD5">
              <a:alpha val="90000"/>
              <a:tint val="40000"/>
              <a:hueOff val="0"/>
              <a:satOff val="0"/>
              <a:lumOff val="0"/>
              <a:alphaOff val="0"/>
            </a:srgbClr>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85344" tIns="85344" rIns="113792" bIns="128016" numCol="1" spcCol="1270" anchor="t" anchorCtr="0">
          <a:noAutofit/>
        </a:bodyPr>
        <a:lstStyle/>
        <a:p>
          <a:pPr marL="171450" lvl="1" indent="-171450" algn="l" defTabSz="711200">
            <a:lnSpc>
              <a:spcPct val="90000"/>
            </a:lnSpc>
            <a:spcBef>
              <a:spcPct val="0"/>
            </a:spcBef>
            <a:spcAft>
              <a:spcPct val="15000"/>
            </a:spcAft>
            <a:buChar char="•"/>
          </a:pPr>
          <a:r>
            <a:rPr lang="en-US" sz="1600" b="1" kern="1200">
              <a:solidFill>
                <a:sysClr val="windowText" lastClr="000000">
                  <a:hueOff val="0"/>
                  <a:satOff val="0"/>
                  <a:lumOff val="0"/>
                  <a:alphaOff val="0"/>
                </a:sysClr>
              </a:solidFill>
              <a:latin typeface="Calibri" panose="020F0502020204030204"/>
              <a:ea typeface="+mn-ea"/>
              <a:cs typeface="+mn-cs"/>
            </a:rPr>
            <a:t>Covid-19 vaccination monitoring</a:t>
          </a:r>
          <a:br>
            <a:rPr lang="en-US" sz="1600" b="1" kern="1200">
              <a:solidFill>
                <a:sysClr val="windowText" lastClr="000000">
                  <a:hueOff val="0"/>
                  <a:satOff val="0"/>
                  <a:lumOff val="0"/>
                  <a:alphaOff val="0"/>
                </a:sysClr>
              </a:solidFill>
              <a:latin typeface="Calibri" panose="020F0502020204030204"/>
              <a:ea typeface="+mn-ea"/>
              <a:cs typeface="+mn-cs"/>
            </a:rPr>
          </a:br>
          <a:br>
            <a:rPr lang="en-US" sz="1600" b="1" kern="1200">
              <a:solidFill>
                <a:sysClr val="windowText" lastClr="000000">
                  <a:hueOff val="0"/>
                  <a:satOff val="0"/>
                  <a:lumOff val="0"/>
                  <a:alphaOff val="0"/>
                </a:sysClr>
              </a:solidFill>
              <a:latin typeface="Calibri" panose="020F0502020204030204"/>
              <a:ea typeface="+mn-ea"/>
              <a:cs typeface="+mn-cs"/>
            </a:rPr>
          </a:br>
          <a:r>
            <a:rPr lang="en-US" sz="1400" kern="1200">
              <a:solidFill>
                <a:sysClr val="windowText" lastClr="000000">
                  <a:hueOff val="0"/>
                  <a:satOff val="0"/>
                  <a:lumOff val="0"/>
                  <a:alphaOff val="0"/>
                </a:sysClr>
              </a:solidFill>
              <a:latin typeface="Calibri" panose="020F0502020204030204"/>
              <a:ea typeface="+mn-ea"/>
              <a:cs typeface="+mn-cs"/>
            </a:rPr>
            <a:t>The dashboard should be used to monitor uptake rates and forward planning It is broken down by cohort and tabulated by borough, network and practice.  It contains numbers recieving first or second dose, declined and invited for vaccine. </a:t>
          </a:r>
          <a:endParaRPr lang="en-US" sz="1600" b="1" kern="1200">
            <a:solidFill>
              <a:sysClr val="windowText" lastClr="000000">
                <a:hueOff val="0"/>
                <a:satOff val="0"/>
                <a:lumOff val="0"/>
                <a:alphaOff val="0"/>
              </a:sysClr>
            </a:solidFill>
            <a:latin typeface="Calibri" panose="020F0502020204030204"/>
            <a:ea typeface="+mn-ea"/>
            <a:cs typeface="+mn-cs"/>
          </a:endParaRPr>
        </a:p>
      </dsp:txBody>
      <dsp:txXfrm>
        <a:off x="2549798" y="549723"/>
        <a:ext cx="2234654" cy="3047979"/>
      </dsp:txXfrm>
    </dsp:sp>
    <dsp:sp modelId="{0AFC1C95-F380-41AA-BF90-6ACA6D036B3F}">
      <dsp:nvSpPr>
        <dsp:cNvPr id="0" name=""/>
        <dsp:cNvSpPr/>
      </dsp:nvSpPr>
      <dsp:spPr>
        <a:xfrm>
          <a:off x="5097304" y="31323"/>
          <a:ext cx="2234654" cy="518400"/>
        </a:xfrm>
        <a:prstGeom prst="rect">
          <a:avLst/>
        </a:prstGeom>
        <a:solidFill>
          <a:srgbClr val="5B9BD5">
            <a:hueOff val="0"/>
            <a:satOff val="0"/>
            <a:lumOff val="0"/>
            <a:alphaOff val="0"/>
          </a:srgbClr>
        </a:solidFill>
        <a:ln w="12700" cap="flat" cmpd="sng" algn="ctr">
          <a:solidFill>
            <a:srgbClr val="5B9BD5">
              <a:hueOff val="0"/>
              <a:satOff val="0"/>
              <a:lumOff val="0"/>
              <a:alphaOff val="0"/>
            </a:srgbClr>
          </a:solidFill>
          <a:prstDash val="solid"/>
          <a:miter lim="800000"/>
        </a:ln>
        <a:effectLst/>
      </dsp:spPr>
      <dsp:style>
        <a:lnRef idx="2">
          <a:scrgbClr r="0" g="0" b="0"/>
        </a:lnRef>
        <a:fillRef idx="1">
          <a:scrgbClr r="0" g="0" b="0"/>
        </a:fillRef>
        <a:effectRef idx="1">
          <a:scrgbClr r="0" g="0" b="0"/>
        </a:effectRef>
        <a:fontRef idx="minor">
          <a:schemeClr val="lt1"/>
        </a:fontRef>
      </dsp:style>
      <dsp:txBody>
        <a:bodyPr spcFirstLastPara="0" vert="horz" wrap="square" lIns="128016" tIns="73152" rIns="128016" bIns="73152" numCol="1" spcCol="1270" anchor="ctr" anchorCtr="0">
          <a:noAutofit/>
        </a:bodyPr>
        <a:lstStyle/>
        <a:p>
          <a:pPr marL="0" lvl="0" indent="0" algn="ctr" defTabSz="800100">
            <a:lnSpc>
              <a:spcPct val="90000"/>
            </a:lnSpc>
            <a:spcBef>
              <a:spcPct val="0"/>
            </a:spcBef>
            <a:spcAft>
              <a:spcPct val="35000"/>
            </a:spcAft>
            <a:buNone/>
          </a:pPr>
          <a:r>
            <a:rPr lang="en-US" sz="1800" kern="1200">
              <a:solidFill>
                <a:sysClr val="window" lastClr="FFFFFF"/>
              </a:solidFill>
              <a:latin typeface="Arial" panose="020B0604020202020204" pitchFamily="34" charset="0"/>
              <a:ea typeface="+mn-ea"/>
              <a:cs typeface="Arial" panose="020B0604020202020204" pitchFamily="34" charset="0"/>
            </a:rPr>
            <a:t>Audience</a:t>
          </a:r>
        </a:p>
      </dsp:txBody>
      <dsp:txXfrm>
        <a:off x="5097304" y="31323"/>
        <a:ext cx="2234654" cy="518400"/>
      </dsp:txXfrm>
    </dsp:sp>
    <dsp:sp modelId="{38D7869C-6A84-4757-9E52-D0852CE62E1F}">
      <dsp:nvSpPr>
        <dsp:cNvPr id="0" name=""/>
        <dsp:cNvSpPr/>
      </dsp:nvSpPr>
      <dsp:spPr>
        <a:xfrm>
          <a:off x="5097304" y="549723"/>
          <a:ext cx="2234654" cy="3047979"/>
        </a:xfrm>
        <a:prstGeom prst="rect">
          <a:avLst/>
        </a:prstGeom>
        <a:solidFill>
          <a:srgbClr val="5B9BD5">
            <a:alpha val="90000"/>
            <a:tint val="40000"/>
            <a:hueOff val="0"/>
            <a:satOff val="0"/>
            <a:lumOff val="0"/>
            <a:alphaOff val="0"/>
          </a:srgbClr>
        </a:solidFill>
        <a:ln w="12700" cap="flat" cmpd="sng" algn="ctr">
          <a:solidFill>
            <a:srgbClr val="5B9BD5">
              <a:alpha val="90000"/>
              <a:tint val="40000"/>
              <a:hueOff val="0"/>
              <a:satOff val="0"/>
              <a:lumOff val="0"/>
              <a:alphaOff val="0"/>
            </a:srgbClr>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85344" tIns="85344" rIns="113792" bIns="128016" numCol="1" spcCol="1270" anchor="t" anchorCtr="0">
          <a:noAutofit/>
        </a:bodyPr>
        <a:lstStyle/>
        <a:p>
          <a:pPr marL="171450" lvl="1" indent="-171450" algn="l" defTabSz="711200">
            <a:lnSpc>
              <a:spcPct val="90000"/>
            </a:lnSpc>
            <a:spcBef>
              <a:spcPct val="0"/>
            </a:spcBef>
            <a:spcAft>
              <a:spcPct val="15000"/>
            </a:spcAft>
            <a:buChar char="•"/>
          </a:pPr>
          <a:r>
            <a:rPr lang="en-US" sz="1600" b="1" kern="1200">
              <a:solidFill>
                <a:sysClr val="windowText" lastClr="000000">
                  <a:hueOff val="0"/>
                  <a:satOff val="0"/>
                  <a:lumOff val="0"/>
                  <a:alphaOff val="0"/>
                </a:sysClr>
              </a:solidFill>
              <a:latin typeface="Calibri" panose="020F0502020204030204"/>
              <a:ea typeface="+mn-ea"/>
              <a:cs typeface="+mn-cs"/>
            </a:rPr>
            <a:t>North East London Operational Group</a:t>
          </a:r>
          <a:br>
            <a:rPr lang="en-US" sz="1800" b="1" kern="1200">
              <a:solidFill>
                <a:sysClr val="windowText" lastClr="000000">
                  <a:hueOff val="0"/>
                  <a:satOff val="0"/>
                  <a:lumOff val="0"/>
                  <a:alphaOff val="0"/>
                </a:sysClr>
              </a:solidFill>
              <a:latin typeface="Calibri" panose="020F0502020204030204"/>
              <a:ea typeface="+mn-ea"/>
              <a:cs typeface="+mn-cs"/>
            </a:rPr>
          </a:br>
          <a:br>
            <a:rPr lang="en-US" sz="1600" b="1" kern="1200">
              <a:solidFill>
                <a:sysClr val="windowText" lastClr="000000">
                  <a:hueOff val="0"/>
                  <a:satOff val="0"/>
                  <a:lumOff val="0"/>
                  <a:alphaOff val="0"/>
                </a:sysClr>
              </a:solidFill>
              <a:latin typeface="Calibri" panose="020F0502020204030204"/>
              <a:ea typeface="+mn-ea"/>
              <a:cs typeface="+mn-cs"/>
            </a:rPr>
          </a:br>
          <a:r>
            <a:rPr lang="en-US" sz="1400" kern="1200">
              <a:solidFill>
                <a:sysClr val="windowText" lastClr="000000">
                  <a:hueOff val="0"/>
                  <a:satOff val="0"/>
                  <a:lumOff val="0"/>
                  <a:alphaOff val="0"/>
                </a:sysClr>
              </a:solidFill>
              <a:latin typeface="Calibri" panose="020F0502020204030204"/>
              <a:ea typeface="+mn-ea"/>
              <a:cs typeface="+mn-cs"/>
            </a:rPr>
            <a:t>The dashboard will be disseminated by NEL OG to commissioning and provider leads as necessary.</a:t>
          </a:r>
          <a:endParaRPr lang="en-US" sz="1800" b="1" kern="1200">
            <a:solidFill>
              <a:sysClr val="windowText" lastClr="000000">
                <a:hueOff val="0"/>
                <a:satOff val="0"/>
                <a:lumOff val="0"/>
                <a:alphaOff val="0"/>
              </a:sysClr>
            </a:solidFill>
            <a:latin typeface="Calibri" panose="020F0502020204030204"/>
            <a:ea typeface="+mn-ea"/>
            <a:cs typeface="+mn-cs"/>
          </a:endParaRPr>
        </a:p>
      </dsp:txBody>
      <dsp:txXfrm>
        <a:off x="5097304" y="549723"/>
        <a:ext cx="2234654" cy="3047979"/>
      </dsp:txXfrm>
    </dsp:sp>
  </dsp:spTree>
</dsp:drawing>
</file>

<file path=xl/diagrams/layout1.xml><?xml version="1.0" encoding="utf-8"?>
<dgm:layoutDef xmlns:dgm="http://schemas.openxmlformats.org/drawingml/2006/diagram" xmlns:a="http://schemas.openxmlformats.org/drawingml/2006/main" uniqueId="urn:microsoft.com/office/officeart/2005/8/layout/hList1">
  <dgm:title val=""/>
  <dgm:desc val=""/>
  <dgm:catLst>
    <dgm:cat type="list" pri="5000"/>
    <dgm:cat type="convert" pri="5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rSet phldr="1"/>
        </dgm:pt>
        <dgm:pt modelId="2">
          <dgm:prSet phldr="1"/>
        </dgm:pt>
      </dgm:ptLst>
      <dgm:cxnLst>
        <dgm:cxn modelId="3" srcId="0" destId="1" srcOrd="0" destOrd="0"/>
        <dgm:cxn modelId="4" srcId="0" destId="2" srcOrd="1" destOrd="0"/>
      </dgm:cxnLst>
      <dgm:bg/>
      <dgm:whole/>
    </dgm:dataModel>
  </dgm:styleData>
  <dgm:clrData>
    <dgm:dataModel>
      <dgm:ptLst>
        <dgm:pt modelId="0" type="doc"/>
        <dgm:pt modelId="1">
          <dgm:prSet phldr="1"/>
        </dgm:pt>
        <dgm:pt modelId="2">
          <dgm:prSet phldr="1"/>
        </dgm:pt>
        <dgm:pt modelId="3">
          <dgm:prSet phldr="1"/>
        </dgm:pt>
        <dgm:pt modelId="4">
          <dgm:prSet phldr="1"/>
        </dgm:pt>
      </dgm:ptLst>
      <dgm:cxnLst>
        <dgm:cxn modelId="5" srcId="0" destId="1" srcOrd="0" destOrd="0"/>
        <dgm:cxn modelId="6" srcId="0" destId="2" srcOrd="1" destOrd="0"/>
        <dgm:cxn modelId="7" srcId="0" destId="3" srcOrd="2" destOrd="0"/>
        <dgm:cxn modelId="8" srcId="0" destId="4" srcOrd="3" destOrd="0"/>
      </dgm:cxnLst>
      <dgm:bg/>
      <dgm:whole/>
    </dgm:dataModel>
  </dgm:clrData>
  <dgm:layoutNode name="Name0">
    <dgm:varLst>
      <dgm:dir/>
      <dgm:animLvl val="lvl"/>
      <dgm:resizeHandles val="exact"/>
    </dgm:varLst>
    <dgm:choose name="Name1">
      <dgm:if name="Name2" func="var" arg="dir" op="equ" val="norm">
        <dgm:alg type="lin"/>
      </dgm:if>
      <dgm:else name="Name3">
        <dgm:alg type="lin">
          <dgm:param type="linDir" val="fromR"/>
        </dgm:alg>
      </dgm:else>
    </dgm:choose>
    <dgm:shape xmlns:r="http://schemas.openxmlformats.org/officeDocument/2006/relationships" r:blip="">
      <dgm:adjLst/>
    </dgm:shape>
    <dgm:presOf/>
    <dgm:constrLst>
      <dgm:constr type="h" for="ch" forName="composite" refType="h"/>
      <dgm:constr type="w" for="ch" forName="composite" refType="w"/>
      <dgm:constr type="w" for="des" forName="parTx"/>
      <dgm:constr type="h" for="des" forName="parTx" op="equ"/>
      <dgm:constr type="w" for="des" forName="desTx"/>
      <dgm:constr type="h" for="des" forName="desTx" op="equ"/>
      <dgm:constr type="primFontSz" for="des" forName="parTx" val="65"/>
      <dgm:constr type="secFontSz" for="des" forName="desTx" refType="primFontSz" refFor="des" refForName="parTx" op="equ"/>
      <dgm:constr type="h" for="des" forName="parTx" refType="primFontSz" refFor="des" refForName="parTx" fact="0.8"/>
      <dgm:constr type="h" for="des" forName="desTx" refType="primFontSz" refFor="des" refForName="parTx" fact="1.22"/>
      <dgm:constr type="w" for="ch" forName="space" refType="w" refFor="ch" refForName="composite" op="equ" fact="0.14"/>
    </dgm:constrLst>
    <dgm:ruleLst>
      <dgm:rule type="w" for="ch" forName="composite" val="0" fact="NaN" max="NaN"/>
      <dgm:rule type="primFontSz" for="des" forName="parTx" val="5" fact="NaN" max="NaN"/>
    </dgm:ruleLst>
    <dgm:forEach name="Name4" axis="ch" ptType="node">
      <dgm:layoutNode name="composite">
        <dgm:alg type="composite"/>
        <dgm:shape xmlns:r="http://schemas.openxmlformats.org/officeDocument/2006/relationships" r:blip="">
          <dgm:adjLst/>
        </dgm:shape>
        <dgm:presOf/>
        <dgm:constrLst>
          <dgm:constr type="l" for="ch" forName="parTx"/>
          <dgm:constr type="w" for="ch" forName="parTx" refType="w"/>
          <dgm:constr type="t" for="ch" forName="parTx"/>
          <dgm:constr type="l" for="ch" forName="desTx"/>
          <dgm:constr type="w" for="ch" forName="desTx" refType="w" refFor="ch" refForName="parTx"/>
          <dgm:constr type="t" for="ch" forName="desTx" refType="h" refFor="ch" refForName="parTx"/>
        </dgm:constrLst>
        <dgm:ruleLst>
          <dgm:rule type="h" val="INF" fact="NaN" max="NaN"/>
        </dgm:ruleLst>
        <dgm:layoutNode name="parTx" styleLbl="alignNode1">
          <dgm:varLst>
            <dgm:chMax val="0"/>
            <dgm:chPref val="0"/>
            <dgm:bulletEnabled val="1"/>
          </dgm:varLst>
          <dgm:alg type="tx"/>
          <dgm:shape xmlns:r="http://schemas.openxmlformats.org/officeDocument/2006/relationships" type="rect" r:blip="">
            <dgm:adjLst/>
          </dgm:shape>
          <dgm:presOf axis="self" ptType="node"/>
          <dgm:constrLst>
            <dgm:constr type="h" refType="w" op="lte" fact="0.4"/>
            <dgm:constr type="h"/>
            <dgm:constr type="tMarg" refType="primFontSz" fact="0.32"/>
            <dgm:constr type="bMarg" refType="primFontSz" fact="0.32"/>
          </dgm:constrLst>
          <dgm:ruleLst>
            <dgm:rule type="h" val="INF" fact="NaN" max="NaN"/>
          </dgm:ruleLst>
        </dgm:layoutNode>
        <dgm:layoutNode name="desTx" styleLbl="alignAccFollowNode1">
          <dgm:varLst>
            <dgm:bulletEnabled val="1"/>
          </dgm:varLst>
          <dgm:alg type="tx">
            <dgm:param type="stBulletLvl" val="1"/>
          </dgm:alg>
          <dgm:shape xmlns:r="http://schemas.openxmlformats.org/officeDocument/2006/relationships" type="rect" r:blip="">
            <dgm:adjLst/>
          </dgm:shape>
          <dgm:presOf axis="des" ptType="node"/>
          <dgm:constrLst>
            <dgm:constr type="secFontSz" val="65"/>
            <dgm:constr type="primFontSz" refType="secFontSz"/>
            <dgm:constr type="h"/>
            <dgm:constr type="lMarg" refType="primFontSz" fact="0.42"/>
            <dgm:constr type="tMarg" refType="primFontSz" fact="0.42"/>
            <dgm:constr type="bMarg" refType="primFontSz" fact="0.63"/>
          </dgm:constrLst>
          <dgm:ruleLst>
            <dgm:rule type="h" val="INF" fact="NaN" max="NaN"/>
          </dgm:ruleLst>
        </dgm:layoutNode>
      </dgm:layoutNode>
      <dgm:forEach name="Name5" axis="followSib" ptType="sibTrans" cnt="1">
        <dgm:layoutNode name="space">
          <dgm:alg type="sp"/>
          <dgm:shape xmlns:r="http://schemas.openxmlformats.org/officeDocument/2006/relationships" r:blip="">
            <dgm:adjLst/>
          </dgm:shape>
          <dgm:presOf/>
          <dgm:constrLst/>
          <dgm:ruleLst/>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2">
  <dgm:title val=""/>
  <dgm:desc val=""/>
  <dgm:catLst>
    <dgm:cat type="simple" pri="10200"/>
  </dgm:catLst>
  <dgm:scene3d>
    <a:camera prst="orthographicFront"/>
    <a:lightRig rig="threePt" dir="t"/>
  </dgm:scene3d>
  <dgm:styleLbl name="node0">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lnNode1">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vennNode1">
    <dgm:scene3d>
      <a:camera prst="orthographicFront"/>
      <a:lightRig rig="threePt" dir="t"/>
    </dgm:scene3d>
    <dgm:sp3d/>
    <dgm:txPr/>
    <dgm:style>
      <a:lnRef idx="3">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1">
        <a:scrgbClr r="0" g="0" b="0"/>
      </a:effectRef>
      <a:fontRef idx="minor">
        <a:schemeClr val="lt1"/>
      </a:fontRef>
    </dgm:style>
  </dgm:styleLbl>
  <dgm:styleLbl name="node1">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node2">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node3">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node4">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fgImgPlace1">
    <dgm:scene3d>
      <a:camera prst="orthographicFront"/>
      <a:lightRig rig="threePt" dir="t"/>
    </dgm:scene3d>
    <dgm:sp3d/>
    <dgm:txPr/>
    <dgm:style>
      <a:lnRef idx="3">
        <a:scrgbClr r="0" g="0" b="0"/>
      </a:lnRef>
      <a:fillRef idx="1">
        <a:scrgbClr r="0" g="0" b="0"/>
      </a:fillRef>
      <a:effectRef idx="1">
        <a:scrgbClr r="0" g="0" b="0"/>
      </a:effectRef>
      <a:fontRef idx="minor"/>
    </dgm:style>
  </dgm:styleLbl>
  <dgm:styleLbl name="alignImgPlace1">
    <dgm:scene3d>
      <a:camera prst="orthographicFront"/>
      <a:lightRig rig="threePt" dir="t"/>
    </dgm:scene3d>
    <dgm:sp3d/>
    <dgm:txPr/>
    <dgm:style>
      <a:lnRef idx="3">
        <a:scrgbClr r="0" g="0" b="0"/>
      </a:lnRef>
      <a:fillRef idx="1">
        <a:scrgbClr r="0" g="0" b="0"/>
      </a:fillRef>
      <a:effectRef idx="1">
        <a:scrgbClr r="0" g="0" b="0"/>
      </a:effectRef>
      <a:fontRef idx="minor"/>
    </dgm:style>
  </dgm:styleLbl>
  <dgm:styleLbl name="bgImgPlace1">
    <dgm:scene3d>
      <a:camera prst="orthographicFront"/>
      <a:lightRig rig="threePt" dir="t"/>
    </dgm:scene3d>
    <dgm:sp3d/>
    <dgm:txPr/>
    <dgm:style>
      <a:lnRef idx="3">
        <a:scrgbClr r="0" g="0" b="0"/>
      </a:lnRef>
      <a:fillRef idx="1">
        <a:scrgbClr r="0" g="0" b="0"/>
      </a:fillRef>
      <a:effectRef idx="1">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1">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1">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1">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1">
        <a:scrgbClr r="0" g="0" b="0"/>
      </a:effectRef>
      <a:fontRef idx="minor"/>
    </dgm:style>
  </dgm:styleLbl>
  <dgm:styleLbl name="asst0">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asst1">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asst2">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asst3">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asst4">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parChTrans2D1">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parChTrans2D2">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parChTrans2D3">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parChTrans2D4">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3">
        <a:scrgbClr r="0" g="0" b="0"/>
      </a:lnRef>
      <a:fillRef idx="1">
        <a:scrgbClr r="0" g="0" b="0"/>
      </a:fillRef>
      <a:effectRef idx="1">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3" Type="http://schemas.openxmlformats.org/officeDocument/2006/relationships/diagramQuickStyle" Target="../diagrams/quickStyle1.xml"/><Relationship Id="rId2" Type="http://schemas.openxmlformats.org/officeDocument/2006/relationships/diagramLayout" Target="../diagrams/layout1.xml"/><Relationship Id="rId1" Type="http://schemas.openxmlformats.org/officeDocument/2006/relationships/diagramData" Target="../diagrams/data1.xml"/><Relationship Id="rId6" Type="http://schemas.openxmlformats.org/officeDocument/2006/relationships/image" Target="../media/image1.jpeg"/><Relationship Id="rId5" Type="http://schemas.microsoft.com/office/2007/relationships/diagramDrawing" Target="../diagrams/drawing1.xml"/><Relationship Id="rId4" Type="http://schemas.openxmlformats.org/officeDocument/2006/relationships/diagramColors" Target="../diagrams/colors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xdr:col>
      <xdr:colOff>0</xdr:colOff>
      <xdr:row>7</xdr:row>
      <xdr:rowOff>171450</xdr:rowOff>
    </xdr:from>
    <xdr:to>
      <xdr:col>13</xdr:col>
      <xdr:colOff>19051</xdr:colOff>
      <xdr:row>26</xdr:row>
      <xdr:rowOff>180976</xdr:rowOff>
    </xdr:to>
    <xdr:graphicFrame macro="">
      <xdr:nvGraphicFramePr>
        <xdr:cNvPr id="8" name="Diagram 7">
          <a:extLst>
            <a:ext uri="{FF2B5EF4-FFF2-40B4-BE49-F238E27FC236}">
              <a16:creationId xmlns:a16="http://schemas.microsoft.com/office/drawing/2014/main" id="{4F6CA300-D4D3-49B8-9BFF-D7922A9C97C1}"/>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xdr:from>
      <xdr:col>1</xdr:col>
      <xdr:colOff>28575</xdr:colOff>
      <xdr:row>3</xdr:row>
      <xdr:rowOff>9525</xdr:rowOff>
    </xdr:from>
    <xdr:to>
      <xdr:col>4</xdr:col>
      <xdr:colOff>66675</xdr:colOff>
      <xdr:row>6</xdr:row>
      <xdr:rowOff>114300</xdr:rowOff>
    </xdr:to>
    <xdr:pic>
      <xdr:nvPicPr>
        <xdr:cNvPr id="10" name="Picture 2" descr="A red and black logo&#10;&#10;Description automatically generated with low confidence">
          <a:extLst>
            <a:ext uri="{FF2B5EF4-FFF2-40B4-BE49-F238E27FC236}">
              <a16:creationId xmlns:a16="http://schemas.microsoft.com/office/drawing/2014/main" id="{CDFCB31A-8C28-4644-92F9-2F7E66DDFBAC}"/>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638175" y="581025"/>
          <a:ext cx="1866900" cy="8286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43</xdr:col>
      <xdr:colOff>603389</xdr:colOff>
      <xdr:row>1</xdr:row>
      <xdr:rowOff>13399</xdr:rowOff>
    </xdr:from>
    <xdr:to>
      <xdr:col>46</xdr:col>
      <xdr:colOff>68157</xdr:colOff>
      <xdr:row>4</xdr:row>
      <xdr:rowOff>19376</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7400389" y="254699"/>
          <a:ext cx="1293568" cy="62827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43</xdr:col>
      <xdr:colOff>603389</xdr:colOff>
      <xdr:row>1</xdr:row>
      <xdr:rowOff>13399</xdr:rowOff>
    </xdr:from>
    <xdr:to>
      <xdr:col>46</xdr:col>
      <xdr:colOff>68156</xdr:colOff>
      <xdr:row>4</xdr:row>
      <xdr:rowOff>19376</xdr:rowOff>
    </xdr:to>
    <xdr:pic>
      <xdr:nvPicPr>
        <xdr:cNvPr id="2" name="Picture 1">
          <a:extLst>
            <a:ext uri="{FF2B5EF4-FFF2-40B4-BE49-F238E27FC236}">
              <a16:creationId xmlns:a16="http://schemas.microsoft.com/office/drawing/2014/main" id="{A04F6090-DDFD-4748-8A52-25594288364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7387689" y="251524"/>
          <a:ext cx="1293568" cy="625102"/>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6</xdr:col>
      <xdr:colOff>2465916</xdr:colOff>
      <xdr:row>0</xdr:row>
      <xdr:rowOff>37042</xdr:rowOff>
    </xdr:from>
    <xdr:to>
      <xdr:col>8</xdr:col>
      <xdr:colOff>377438</xdr:colOff>
      <xdr:row>3</xdr:row>
      <xdr:rowOff>57947</xdr:rowOff>
    </xdr:to>
    <xdr:pic>
      <xdr:nvPicPr>
        <xdr:cNvPr id="2" name="Picture 1">
          <a:extLst>
            <a:ext uri="{FF2B5EF4-FFF2-40B4-BE49-F238E27FC236}">
              <a16:creationId xmlns:a16="http://schemas.microsoft.com/office/drawing/2014/main" id="{738527A6-9BAF-4363-92EA-45F83E4EE29C}"/>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4456833" y="37042"/>
          <a:ext cx="1310888" cy="645322"/>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uthor" refreshedDate="45219.570278009262" createdVersion="7" refreshedVersion="8" minRefreshableVersion="3" recordCount="3" xr:uid="{00000000-000A-0000-FFFF-FFFF0A000000}">
  <cacheSource type="worksheet">
    <worksheetSource name="UP_Homeless_Practice_Data"/>
  </cacheSource>
  <cacheFields count="9">
    <cacheField name="Practice" numFmtId="0">
      <sharedItems count="3">
        <s v="Health E1"/>
        <s v="Newham Transitional Team"/>
        <s v="The Greenhouse"/>
      </sharedItems>
    </cacheField>
    <cacheField name="Rel_D" numFmtId="14">
      <sharedItems containsSemiMixedTypes="0" containsNonDate="0" containsDate="1" containsString="0" minDate="2023-10-13T00:00:00" maxDate="2023-10-14T00:00:00"/>
    </cacheField>
    <cacheField name="Currently Registered Patients Aged 16+" numFmtId="0">
      <sharedItems containsSemiMixedTypes="0" containsString="0" containsNumber="1" containsInteger="1" minValue="1082" maxValue="3672"/>
    </cacheField>
    <cacheField name="A1) All patients who have received any COVID-19 vaccination dose" numFmtId="0">
      <sharedItems containsSemiMixedTypes="0" containsString="0" containsNumber="1" containsInteger="1" minValue="485" maxValue="1740"/>
    </cacheField>
    <cacheField name="A2) All patients who have received a second COVID-19 vaccination dose" numFmtId="0">
      <sharedItems containsSemiMixedTypes="0" containsString="0" containsNumber="1" containsInteger="1" minValue="365" maxValue="1567"/>
    </cacheField>
    <cacheField name="A3) All patients who have received a Booster Covid19 vaccination" numFmtId="0">
      <sharedItems containsSemiMixedTypes="0" containsString="0" containsNumber="1" containsInteger="1" minValue="185" maxValue="887"/>
    </cacheField>
    <cacheField name="%vacc" numFmtId="0" formula="'A1) All patients who have received any COVID-19 vaccination dose'/'Currently Registered Patients Aged 16+'" databaseField="0"/>
    <cacheField name="%vacc2" numFmtId="0" formula="'A2) All patients who have received a second COVID-19 vaccination dose'/'Currently Registered Patients Aged 16+'" databaseField="0"/>
    <cacheField name="%vacc3" numFmtId="0" formula="'A3) All patients who have received a Booster Covid19 vaccination'/'Currently Registered Patients Aged 16+'" databaseField="0"/>
  </cacheFields>
  <extLst>
    <ext xmlns:x14="http://schemas.microsoft.com/office/spreadsheetml/2009/9/main" uri="{725AE2AE-9491-48be-B2B4-4EB974FC3084}">
      <x14:pivotCacheDefinition/>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uthor" refreshedDate="45219.570278240739" createdVersion="7" refreshedVersion="8" minRefreshableVersion="3" recordCount="7" xr:uid="{00000000-000A-0000-FFFF-FFFF0D000000}">
  <cacheSource type="worksheet">
    <worksheetSource name="UPdata"/>
  </cacheSource>
  <cacheFields count="96">
    <cacheField name="Locality" numFmtId="0">
      <sharedItems count="8">
        <s v="Newham"/>
        <s v="Tower Hamlets"/>
        <s v="City &amp; Hackney"/>
        <s v="Redbridge"/>
        <s v="Havering"/>
        <s v="Waltham Forest"/>
        <s v="Barking and Dagenham"/>
        <s v="Barking" u="1"/>
      </sharedItems>
    </cacheField>
    <cacheField name="Rel_D" numFmtId="0">
      <sharedItems containsSemiMixedTypes="0" containsString="0" containsNumber="1" containsInteger="1" minValue="45212" maxValue="45212"/>
    </cacheField>
    <cacheField name="Autism" numFmtId="0">
      <sharedItems containsSemiMixedTypes="0" containsString="0" containsNumber="1" containsInteger="1" minValue="2311" maxValue="3757"/>
    </cacheField>
    <cacheField name="Autism - Cohorts 01-09" numFmtId="0">
      <sharedItems containsSemiMixedTypes="0" containsString="0" containsNumber="1" containsInteger="1" minValue="982" maxValue="1566"/>
    </cacheField>
    <cacheField name="Autism - Cohorts 01-09 Vaccinated" numFmtId="0">
      <sharedItems containsSemiMixedTypes="0" containsString="0" containsNumber="1" containsInteger="1" minValue="632" maxValue="1069"/>
    </cacheField>
    <cacheField name="Homeless" numFmtId="0">
      <sharedItems containsSemiMixedTypes="0" containsString="0" containsNumber="1" containsInteger="1" minValue="99" maxValue="460"/>
    </cacheField>
    <cacheField name="Homeless - Cohorts 01-10" numFmtId="0">
      <sharedItems containsSemiMixedTypes="0" containsString="0" containsNumber="1" containsInteger="1" minValue="97" maxValue="451"/>
    </cacheField>
    <cacheField name="Homeless - Cohorts 01-10 Vaccinated" numFmtId="0">
      <sharedItems containsSemiMixedTypes="0" containsString="0" containsNumber="1" containsInteger="1" minValue="46" maxValue="262"/>
    </cacheField>
    <cacheField name="Learning Disabilities" numFmtId="0">
      <sharedItems containsSemiMixedTypes="0" containsString="0" containsNumber="1" containsInteger="1" minValue="1146" maxValue="1968"/>
    </cacheField>
    <cacheField name="LD - Cohorts 01-10" numFmtId="0">
      <sharedItems containsSemiMixedTypes="0" containsString="0" containsNumber="1" containsInteger="1" minValue="1022" maxValue="1654"/>
    </cacheField>
    <cacheField name="LD - Cohorts 01-10 Vaccinated" numFmtId="0">
      <sharedItems containsSemiMixedTypes="0" containsString="0" containsNumber="1" containsInteger="1" minValue="875" maxValue="1375"/>
    </cacheField>
    <cacheField name="Traveller Ethnicity" numFmtId="0">
      <sharedItems containsSemiMixedTypes="0" containsString="0" containsNumber="1" containsInteger="1" minValue="113" maxValue="483"/>
    </cacheField>
    <cacheField name="Traveller Ethnicity - Cohorts 01-10" numFmtId="0">
      <sharedItems containsSemiMixedTypes="0" containsString="0" containsNumber="1" containsInteger="1" minValue="84" maxValue="463"/>
    </cacheField>
    <cacheField name="Traveller Ethnicity - Cohorts 01-10 Vaccinated" numFmtId="0">
      <sharedItems containsSemiMixedTypes="0" containsString="0" containsNumber="1" containsInteger="1" minValue="48" maxValue="303"/>
    </cacheField>
    <cacheField name="Currently Registered Patients Aged 16+" numFmtId="0">
      <sharedItems containsSemiMixedTypes="0" containsString="0" containsNumber="1" containsInteger="1" minValue="181244" maxValue="379875"/>
    </cacheField>
    <cacheField name="A1) All patients who have received any COVID-19 vaccination dose" numFmtId="0">
      <sharedItems containsSemiMixedTypes="0" containsString="0" containsNumber="1" containsInteger="1" minValue="120143" maxValue="239394"/>
    </cacheField>
    <cacheField name="Autism 2nd Vaccine" numFmtId="0">
      <sharedItems containsSemiMixedTypes="0" containsString="0" containsNumber="1" containsInteger="1" minValue="569" maxValue="977"/>
    </cacheField>
    <cacheField name="Homeless 2nd Vaccine" numFmtId="0">
      <sharedItems containsSemiMixedTypes="0" containsString="0" containsNumber="1" containsInteger="1" minValue="40" maxValue="216"/>
    </cacheField>
    <cacheField name="LD 2nd Vaccine" numFmtId="0">
      <sharedItems containsSemiMixedTypes="0" containsString="0" containsNumber="1" containsInteger="1" minValue="819" maxValue="1302"/>
    </cacheField>
    <cacheField name="Traveller Ethnicity 2nd Vaccine" numFmtId="0">
      <sharedItems containsSemiMixedTypes="0" containsString="0" containsNumber="1" containsInteger="1" minValue="43" maxValue="291"/>
    </cacheField>
    <cacheField name="A2) All patients who have received a second COVID-19 vaccination dose" numFmtId="0">
      <sharedItems containsSemiMixedTypes="0" containsString="0" containsNumber="1" containsInteger="1" minValue="110862" maxValue="221676"/>
    </cacheField>
    <cacheField name="SMI 2nd Vaccine" numFmtId="0">
      <sharedItems containsSemiMixedTypes="0" containsString="0" containsNumber="1" containsInteger="1" minValue="1384" maxValue="3443"/>
    </cacheField>
    <cacheField name="SMI eligible for a Covid vaccine aged 18+" numFmtId="0">
      <sharedItems containsSemiMixedTypes="0" containsString="0" containsNumber="1" containsInteger="1" minValue="1974" maxValue="4875"/>
    </cacheField>
    <cacheField name="SMI Vaccinated" numFmtId="0">
      <sharedItems containsSemiMixedTypes="0" containsString="0" containsNumber="1" containsInteger="1" minValue="1485" maxValue="3720"/>
    </cacheField>
    <cacheField name="Autism Booster" numFmtId="0">
      <sharedItems containsSemiMixedTypes="0" containsString="0" containsNumber="1" containsInteger="1" minValue="360" maxValue="660"/>
    </cacheField>
    <cacheField name="Homeless Booster" numFmtId="0">
      <sharedItems containsSemiMixedTypes="0" containsString="0" containsNumber="1" containsInteger="1" minValue="19" maxValue="128"/>
    </cacheField>
    <cacheField name="LD Booster" numFmtId="0">
      <sharedItems containsSemiMixedTypes="0" containsString="0" containsNumber="1" containsInteger="1" minValue="646" maxValue="1045"/>
    </cacheField>
    <cacheField name="SMI Booster" numFmtId="0">
      <sharedItems containsSemiMixedTypes="0" containsString="0" containsNumber="1" containsInteger="1" minValue="993" maxValue="2432"/>
    </cacheField>
    <cacheField name="Traveller Ethinicity Booster" numFmtId="0">
      <sharedItems containsSemiMixedTypes="0" containsString="0" containsNumber="1" containsInteger="1" minValue="24" maxValue="222"/>
    </cacheField>
    <cacheField name="Autism Autumn Booster" numFmtId="0">
      <sharedItems containsSemiMixedTypes="0" containsString="0" containsNumber="1" containsInteger="1" minValue="162" maxValue="356"/>
    </cacheField>
    <cacheField name="Homeless Autumn Booster" numFmtId="0">
      <sharedItems containsSemiMixedTypes="0" containsString="0" containsNumber="1" containsInteger="1" minValue="7" maxValue="43"/>
    </cacheField>
    <cacheField name="LD Autumn Booster" numFmtId="0">
      <sharedItems containsSemiMixedTypes="0" containsString="0" containsNumber="1" containsInteger="1" minValue="266" maxValue="700"/>
    </cacheField>
    <cacheField name="SMI Autumn Booster" numFmtId="0">
      <sharedItems containsSemiMixedTypes="0" containsString="0" containsNumber="1" containsInteger="1" minValue="470" maxValue="1267"/>
    </cacheField>
    <cacheField name="Traveller Autumn Booster" numFmtId="0">
      <sharedItems containsSemiMixedTypes="0" containsString="0" containsNumber="1" containsInteger="1" minValue="8" maxValue="53"/>
    </cacheField>
    <cacheField name="A01b Contraindicated (inc allergies, exclu vaccinated)" numFmtId="0">
      <sharedItems containsSemiMixedTypes="0" containsString="0" containsNumber="1" containsInteger="1" minValue="0" maxValue="0"/>
    </cacheField>
    <cacheField name="A01c Declined (excl vaccinated or contraindicated)" numFmtId="0">
      <sharedItems containsSemiMixedTypes="0" containsString="0" containsNumber="1" containsInteger="1" minValue="34" maxValue="117"/>
    </cacheField>
    <cacheField name="A01d Invited no outcome (excl vac, contr, decl)" numFmtId="0">
      <sharedItems containsSemiMixedTypes="0" containsString="0" containsNumber="1" containsInteger="1" minValue="92" maxValue="222"/>
    </cacheField>
    <cacheField name="A01e No contact coded [CALL]" numFmtId="0">
      <sharedItems containsSemiMixedTypes="0" containsString="0" containsNumber="1" containsInteger="1" minValue="111" maxValue="282"/>
    </cacheField>
    <cacheField name="H01b Contraindicated (inc allergies, exclu vaccinated)" numFmtId="0">
      <sharedItems containsSemiMixedTypes="0" containsString="0" containsNumber="1" containsInteger="1" minValue="0" maxValue="0"/>
    </cacheField>
    <cacheField name="H01c Declined (excl vaccinated or contraindicated)" numFmtId="0">
      <sharedItems containsSemiMixedTypes="0" containsString="0" containsNumber="1" containsInteger="1" minValue="4" maxValue="61"/>
    </cacheField>
    <cacheField name="H01d Invited no outcome (excl vac, contr, decl)" numFmtId="0">
      <sharedItems containsSemiMixedTypes="0" containsString="0" containsNumber="1" containsInteger="1" minValue="19" maxValue="100"/>
    </cacheField>
    <cacheField name="H01e No contact coded [CALL]" numFmtId="0">
      <sharedItems containsSemiMixedTypes="0" containsString="0" containsNumber="1" containsInteger="1" minValue="28" maxValue="94"/>
    </cacheField>
    <cacheField name="L01b Contraindicated (inc allergies, exclu vaccinated)" numFmtId="0">
      <sharedItems containsSemiMixedTypes="0" containsString="0" containsNumber="1" containsInteger="1" minValue="0" maxValue="1"/>
    </cacheField>
    <cacheField name="L01c Declined (excl vaccinated or contraindicated)" numFmtId="0">
      <sharedItems containsSemiMixedTypes="0" containsString="0" containsNumber="1" containsInteger="1" minValue="34" maxValue="195"/>
    </cacheField>
    <cacheField name="L01d Invited no outcome (excl vac, contr, decl)" numFmtId="0">
      <sharedItems containsSemiMixedTypes="0" containsString="0" containsNumber="1" containsInteger="1" minValue="40" maxValue="123"/>
    </cacheField>
    <cacheField name="L01e No contact coded [CALL]" numFmtId="0">
      <sharedItems containsSemiMixedTypes="0" containsString="0" containsNumber="1" containsInteger="1" minValue="36" maxValue="66"/>
    </cacheField>
    <cacheField name="S01b Contraindicated (inc allergies, exclu vaccinated)" numFmtId="0">
      <sharedItems containsSemiMixedTypes="0" containsString="0" containsNumber="1" containsInteger="1" minValue="0" maxValue="1"/>
    </cacheField>
    <cacheField name="S01c Declined (excl vaccinated or contraindicated)" numFmtId="0">
      <sharedItems containsSemiMixedTypes="0" containsString="0" containsNumber="1" containsInteger="1" minValue="123" maxValue="577"/>
    </cacheField>
    <cacheField name="S01d Invited no outcome (excl vac, contr, decl)" numFmtId="0">
      <sharedItems containsSemiMixedTypes="0" containsString="0" containsNumber="1" containsInteger="1" minValue="145" maxValue="698"/>
    </cacheField>
    <cacheField name="S01e No contact coded [CALL]" numFmtId="0">
      <sharedItems containsSemiMixedTypes="0" containsString="0" containsNumber="1" containsInteger="1" minValue="95" maxValue="202"/>
    </cacheField>
    <cacheField name="T01b Contraindicated (inc allergies, exclu vaccinated)" numFmtId="0">
      <sharedItems containsSemiMixedTypes="0" containsString="0" containsNumber="1" containsInteger="1" minValue="0" maxValue="0"/>
    </cacheField>
    <cacheField name="T01c Declined (excl vaccinated or contraindicated)" numFmtId="0">
      <sharedItems containsSemiMixedTypes="0" containsString="0" containsNumber="1" containsInteger="1" minValue="0" maxValue="29"/>
    </cacheField>
    <cacheField name="T01d Invited no outcome (excl vac, contr, decl)" numFmtId="0">
      <sharedItems containsSemiMixedTypes="0" containsString="0" containsNumber="1" containsInteger="1" minValue="10" maxValue="104"/>
    </cacheField>
    <cacheField name="T01e No contact coded [CALL]" numFmtId="0">
      <sharedItems containsSemiMixedTypes="0" containsString="0" containsNumber="1" containsInteger="1" minValue="7" maxValue="48"/>
    </cacheField>
    <cacheField name="%vacc" numFmtId="0" formula="'A1) All patients who have received any COVID-19 vaccination dose'/'Currently Registered Patients Aged 16+'" databaseField="0"/>
    <cacheField name="%vacc2" numFmtId="0" formula="'A2) All patients who have received a second COVID-19 vaccination dose'/'Currently Registered Patients Aged 16+'" databaseField="0"/>
    <cacheField name="%A1" numFmtId="0" formula="'Autism - Cohorts 01-09 Vaccinated'/'Autism - Cohorts 01-09'" databaseField="0"/>
    <cacheField name="%A2" numFmtId="0" formula="'Autism 2nd Vaccine'/'Autism - Cohorts 01-09'" databaseField="0"/>
    <cacheField name="%H1" numFmtId="0" formula="'Homeless - Cohorts 01-10 Vaccinated'/'Homeless - Cohorts 01-10'" databaseField="0"/>
    <cacheField name="%H2" numFmtId="0" formula="'Homeless 2nd Vaccine'/'Homeless - Cohorts 01-10'" databaseField="0"/>
    <cacheField name="%LD1" numFmtId="0" formula="'LD - Cohorts 01-10 Vaccinated'/'LD - Cohorts 01-10'" databaseField="0"/>
    <cacheField name="%LD2" numFmtId="0" formula="'LD 2nd Vaccine'/'LD - Cohorts 01-10'" databaseField="0"/>
    <cacheField name="%T1" numFmtId="0" formula="'Traveller Ethnicity - Cohorts 01-10 Vaccinated'/'Traveller Ethnicity - Cohorts 01-10'" databaseField="0"/>
    <cacheField name="%T2" numFmtId="0" formula="'Traveller Ethnicity 2nd Vaccine'/'Traveller Ethnicity - Cohorts 01-10'" databaseField="0"/>
    <cacheField name="%S1" numFmtId="0" formula="'SMI Vaccinated'/'SMI eligible for a Covid vaccine aged 18+'" databaseField="0"/>
    <cacheField name="%S2" numFmtId="0" formula="'SMI 2nd Vaccine'/'SMI eligible for a Covid vaccine aged 18+'" databaseField="0"/>
    <cacheField name="%A3" numFmtId="0" formula="'Autism Booster'/'Autism - Cohorts 01-09'" databaseField="0"/>
    <cacheField name="%H3" numFmtId="0" formula="'Homeless Booster'/'Homeless - Cohorts 01-10'" databaseField="0"/>
    <cacheField name="%LD3" numFmtId="0" formula="'LD Booster'/'LD - Cohorts 01-10'" databaseField="0"/>
    <cacheField name="%T3" numFmtId="0" formula="'Traveller Ethinicity Booster'/'Traveller Ethnicity - Cohorts 01-10'" databaseField="0"/>
    <cacheField name="%S3" numFmtId="0" formula="'SMI Booster'/'SMI eligible for a Covid vaccine aged 18+'" databaseField="0"/>
    <cacheField name="% of Autism Autumn booster" numFmtId="0" formula="'Autism Autumn Booster'/'Autism 2nd Vaccine'" databaseField="0"/>
    <cacheField name="% Homeless Autumn" numFmtId="0" formula="'Homeless Autumn Booster'/'Homeless 2nd Vaccine'" databaseField="0"/>
    <cacheField name="% LD Autumn Booster" numFmtId="0" formula="'LD Autumn Booster'/'LD 2nd Vaccine'" databaseField="0"/>
    <cacheField name="% Traveller Autumn Booster" numFmtId="0" formula="'Traveller Autumn Booster'/'Traveller Ethnicity 2nd Vaccine'" databaseField="0"/>
    <cacheField name="% SMI Autumn Booster" numFmtId="0" formula="'SMI Autumn Booster'/'SMI 2nd Vaccine'" databaseField="0"/>
    <cacheField name="A01B%" numFmtId="0" formula="'A01b Contraindicated (inc allergies, exclu vaccinated)'/'Autism - Cohorts 01-09'" databaseField="0"/>
    <cacheField name="A01C%" numFmtId="0" formula="'A01c Declined (excl vaccinated or contraindicated)'/'Autism - Cohorts 01-09'" databaseField="0"/>
    <cacheField name="A01D%" numFmtId="0" formula="'A01d Invited no outcome (excl vac, contr, decl)'/'Autism - Cohorts 01-09'" databaseField="0"/>
    <cacheField name="A01E%" numFmtId="0" formula="'A01e No contact coded [CALL]'/'Autism - Cohorts 01-09'" databaseField="0"/>
    <cacheField name="H01B%" numFmtId="0" formula="'H01b Contraindicated (inc allergies, exclu vaccinated)'/'Homeless - Cohorts 01-10'" databaseField="0"/>
    <cacheField name="H01C%" numFmtId="0" formula="'H01c Declined (excl vaccinated or contraindicated)'/'Homeless - Cohorts 01-10'" databaseField="0"/>
    <cacheField name="H01D%" numFmtId="0" formula="'H01d Invited no outcome (excl vac, contr, decl)'/'Homeless - Cohorts 01-10'" databaseField="0"/>
    <cacheField name="H01E%" numFmtId="0" formula="'H01e No contact coded [CALL]'/'Homeless - Cohorts 01-10'" databaseField="0"/>
    <cacheField name="L01B%" numFmtId="0" formula="'L01b Contraindicated (inc allergies, exclu vaccinated)'/'LD - Cohorts 01-10'" databaseField="0"/>
    <cacheField name="L01C%" numFmtId="0" formula="'L01c Declined (excl vaccinated or contraindicated)'/'LD - Cohorts 01-10'" databaseField="0"/>
    <cacheField name="L01D%" numFmtId="0" formula="'L01d Invited no outcome (excl vac, contr, decl)'/'LD - Cohorts 01-10'" databaseField="0"/>
    <cacheField name="L01E%" numFmtId="0" formula="'L01e No contact coded [CALL]'/'LD - Cohorts 01-10'" databaseField="0"/>
    <cacheField name="S01B%" numFmtId="0" formula="'S01b Contraindicated (inc allergies, exclu vaccinated)'/'SMI eligible for a Covid vaccine aged 18+'" databaseField="0"/>
    <cacheField name="S01C%" numFmtId="0" formula="'S01c Declined (excl vaccinated or contraindicated)'/'SMI eligible for a Covid vaccine aged 18+'" databaseField="0"/>
    <cacheField name="S01D%" numFmtId="0" formula="'S01d Invited no outcome (excl vac, contr, decl)'/'SMI eligible for a Covid vaccine aged 18+'" databaseField="0"/>
    <cacheField name="S01E%" numFmtId="0" formula="'S01e No contact coded [CALL]'/'SMI eligible for a Covid vaccine aged 18+'" databaseField="0"/>
    <cacheField name="T01B%" numFmtId="0" formula="'T01b Contraindicated (inc allergies, exclu vaccinated)'/'Traveller Ethnicity - Cohorts 01-10'" databaseField="0"/>
    <cacheField name="T01C%" numFmtId="0" formula="'T01c Declined (excl vaccinated or contraindicated)'/'Traveller Ethnicity - Cohorts 01-10'" databaseField="0"/>
    <cacheField name="T01D%" numFmtId="0" formula="'T01d Invited no outcome (excl vac, contr, decl)'/'Traveller Ethnicity - Cohorts 01-10'" databaseField="0"/>
    <cacheField name="T01E%" numFmtId="0" formula="'T01e No contact coded [CALL]'/'Traveller Ethnicity - Cohorts 01-10'" databaseField="0"/>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
  <r>
    <x v="0"/>
    <d v="2023-10-13T00:00:00"/>
    <n v="1082"/>
    <n v="485"/>
    <n v="365"/>
    <n v="185"/>
  </r>
  <r>
    <x v="1"/>
    <d v="2023-10-13T00:00:00"/>
    <n v="3672"/>
    <n v="1740"/>
    <n v="1567"/>
    <n v="887"/>
  </r>
  <r>
    <x v="2"/>
    <d v="2023-10-13T00:00:00"/>
    <n v="1264"/>
    <n v="545"/>
    <n v="419"/>
    <n v="230"/>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7">
  <r>
    <x v="0"/>
    <n v="45212"/>
    <n v="3757"/>
    <n v="1511"/>
    <n v="1022"/>
    <n v="460"/>
    <n v="444"/>
    <n v="248"/>
    <n v="1968"/>
    <n v="1654"/>
    <n v="1375"/>
    <n v="230"/>
    <n v="213"/>
    <n v="157"/>
    <n v="379875"/>
    <n v="239394"/>
    <n v="929"/>
    <n v="211"/>
    <n v="1302"/>
    <n v="149"/>
    <n v="221676"/>
    <n v="3180"/>
    <n v="4692"/>
    <n v="3408"/>
    <n v="654"/>
    <n v="111"/>
    <n v="1045"/>
    <n v="2280"/>
    <n v="100"/>
    <n v="356"/>
    <n v="43"/>
    <n v="700"/>
    <n v="1191"/>
    <n v="46"/>
    <n v="0"/>
    <n v="57"/>
    <n v="150"/>
    <n v="282"/>
    <n v="0"/>
    <n v="29"/>
    <n v="75"/>
    <n v="92"/>
    <n v="0"/>
    <n v="94"/>
    <n v="119"/>
    <n v="66"/>
    <n v="0"/>
    <n v="384"/>
    <n v="698"/>
    <n v="202"/>
    <n v="0"/>
    <n v="8"/>
    <n v="10"/>
    <n v="38"/>
  </r>
  <r>
    <x v="1"/>
    <n v="45212"/>
    <n v="3048"/>
    <n v="1447"/>
    <n v="1069"/>
    <n v="453"/>
    <n v="450"/>
    <n v="262"/>
    <n v="1596"/>
    <n v="1413"/>
    <n v="1162"/>
    <n v="483"/>
    <n v="463"/>
    <n v="303"/>
    <n v="326264"/>
    <n v="219716"/>
    <n v="977"/>
    <n v="216"/>
    <n v="1092"/>
    <n v="291"/>
    <n v="203036"/>
    <n v="3443"/>
    <n v="4875"/>
    <n v="3720"/>
    <n v="636"/>
    <n v="128"/>
    <n v="760"/>
    <n v="2432"/>
    <n v="222"/>
    <n v="240"/>
    <n v="36"/>
    <n v="266"/>
    <n v="1028"/>
    <n v="51"/>
    <n v="0"/>
    <n v="50"/>
    <n v="194"/>
    <n v="134"/>
    <n v="0"/>
    <n v="30"/>
    <n v="90"/>
    <n v="68"/>
    <n v="0"/>
    <n v="83"/>
    <n v="123"/>
    <n v="45"/>
    <n v="0"/>
    <n v="423"/>
    <n v="559"/>
    <n v="173"/>
    <n v="0"/>
    <n v="8"/>
    <n v="104"/>
    <n v="48"/>
  </r>
  <r>
    <x v="2"/>
    <n v="45212"/>
    <n v="3087"/>
    <n v="1566"/>
    <n v="1017"/>
    <n v="452"/>
    <n v="451"/>
    <n v="196"/>
    <n v="1434"/>
    <n v="1295"/>
    <n v="955"/>
    <n v="427"/>
    <n v="364"/>
    <n v="208"/>
    <n v="284572"/>
    <n v="187164"/>
    <n v="930"/>
    <n v="162"/>
    <n v="899"/>
    <n v="202"/>
    <n v="175579"/>
    <n v="3022"/>
    <n v="4686"/>
    <n v="3238"/>
    <n v="622"/>
    <n v="93"/>
    <n v="665"/>
    <n v="2263"/>
    <n v="153"/>
    <n v="316"/>
    <n v="38"/>
    <n v="394"/>
    <n v="1267"/>
    <n v="53"/>
    <n v="0"/>
    <n v="117"/>
    <n v="222"/>
    <n v="210"/>
    <n v="0"/>
    <n v="61"/>
    <n v="100"/>
    <n v="94"/>
    <n v="0"/>
    <n v="195"/>
    <n v="107"/>
    <n v="38"/>
    <n v="0"/>
    <n v="577"/>
    <n v="679"/>
    <n v="192"/>
    <n v="0"/>
    <n v="29"/>
    <n v="86"/>
    <n v="41"/>
  </r>
  <r>
    <x v="3"/>
    <n v="45212"/>
    <n v="2311"/>
    <n v="1143"/>
    <n v="866"/>
    <n v="128"/>
    <n v="126"/>
    <n v="63"/>
    <n v="1407"/>
    <n v="1252"/>
    <n v="1099"/>
    <n v="185"/>
    <n v="150"/>
    <n v="117"/>
    <n v="251763"/>
    <n v="183582"/>
    <n v="810"/>
    <n v="47"/>
    <n v="1066"/>
    <n v="111"/>
    <n v="173117"/>
    <n v="1945"/>
    <n v="2584"/>
    <n v="2047"/>
    <n v="601"/>
    <n v="28"/>
    <n v="866"/>
    <n v="1500"/>
    <n v="82"/>
    <n v="308"/>
    <n v="9"/>
    <n v="527"/>
    <n v="859"/>
    <n v="29"/>
    <n v="0"/>
    <n v="34"/>
    <n v="132"/>
    <n v="111"/>
    <n v="0"/>
    <n v="7"/>
    <n v="20"/>
    <n v="36"/>
    <n v="0"/>
    <n v="34"/>
    <n v="83"/>
    <n v="36"/>
    <n v="0"/>
    <n v="136"/>
    <n v="306"/>
    <n v="95"/>
    <n v="0"/>
    <n v="3"/>
    <n v="12"/>
    <n v="18"/>
  </r>
  <r>
    <x v="4"/>
    <n v="45212"/>
    <n v="2588"/>
    <n v="1369"/>
    <n v="1015"/>
    <n v="99"/>
    <n v="97"/>
    <n v="46"/>
    <n v="1323"/>
    <n v="1181"/>
    <n v="1053"/>
    <n v="215"/>
    <n v="167"/>
    <n v="107"/>
    <n v="236391"/>
    <n v="190606"/>
    <n v="942"/>
    <n v="40"/>
    <n v="1020"/>
    <n v="103"/>
    <n v="182098"/>
    <n v="1467"/>
    <n v="1977"/>
    <n v="1560"/>
    <n v="660"/>
    <n v="19"/>
    <n v="890"/>
    <n v="1201"/>
    <n v="74"/>
    <n v="306"/>
    <n v="7"/>
    <n v="616"/>
    <n v="698"/>
    <n v="28"/>
    <n v="0"/>
    <n v="46"/>
    <n v="96"/>
    <n v="212"/>
    <n v="0"/>
    <n v="4"/>
    <n v="19"/>
    <n v="28"/>
    <n v="0"/>
    <n v="41"/>
    <n v="40"/>
    <n v="47"/>
    <n v="0"/>
    <n v="123"/>
    <n v="172"/>
    <n v="122"/>
    <n v="0"/>
    <n v="5"/>
    <n v="22"/>
    <n v="33"/>
  </r>
  <r>
    <x v="5"/>
    <n v="45212"/>
    <n v="2361"/>
    <n v="1128"/>
    <n v="741"/>
    <n v="206"/>
    <n v="204"/>
    <n v="82"/>
    <n v="1275"/>
    <n v="1123"/>
    <n v="882"/>
    <n v="128"/>
    <n v="123"/>
    <n v="92"/>
    <n v="223294"/>
    <n v="150869"/>
    <n v="676"/>
    <n v="72"/>
    <n v="835"/>
    <n v="90"/>
    <n v="142437"/>
    <n v="2035"/>
    <n v="2965"/>
    <n v="2168"/>
    <n v="465"/>
    <n v="41"/>
    <n v="653"/>
    <n v="1476"/>
    <n v="69"/>
    <n v="208"/>
    <n v="12"/>
    <n v="353"/>
    <n v="791"/>
    <n v="22"/>
    <n v="0"/>
    <n v="55"/>
    <n v="159"/>
    <n v="173"/>
    <n v="0"/>
    <n v="12"/>
    <n v="51"/>
    <n v="59"/>
    <n v="0"/>
    <n v="72"/>
    <n v="106"/>
    <n v="63"/>
    <n v="0"/>
    <n v="201"/>
    <n v="477"/>
    <n v="119"/>
    <n v="0"/>
    <n v="1"/>
    <n v="23"/>
    <n v="7"/>
  </r>
  <r>
    <x v="6"/>
    <n v="45212"/>
    <n v="2392"/>
    <n v="982"/>
    <n v="632"/>
    <n v="162"/>
    <n v="154"/>
    <n v="90"/>
    <n v="1146"/>
    <n v="1022"/>
    <n v="875"/>
    <n v="113"/>
    <n v="84"/>
    <n v="48"/>
    <n v="181244"/>
    <n v="120143"/>
    <n v="569"/>
    <n v="80"/>
    <n v="819"/>
    <n v="43"/>
    <n v="110862"/>
    <n v="1384"/>
    <n v="1974"/>
    <n v="1485"/>
    <n v="360"/>
    <n v="34"/>
    <n v="646"/>
    <n v="993"/>
    <n v="24"/>
    <n v="162"/>
    <n v="8"/>
    <n v="351"/>
    <n v="470"/>
    <n v="8"/>
    <n v="0"/>
    <n v="39"/>
    <n v="92"/>
    <n v="220"/>
    <n v="0"/>
    <n v="10"/>
    <n v="21"/>
    <n v="33"/>
    <n v="1"/>
    <n v="77"/>
    <n v="59"/>
    <n v="47"/>
    <n v="1"/>
    <n v="229"/>
    <n v="145"/>
    <n v="116"/>
    <n v="0"/>
    <n v="0"/>
    <n v="11"/>
    <n v="25"/>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000-000000000000}" name="PivotTable1" cacheId="7" applyNumberFormats="0" applyBorderFormats="0" applyFontFormats="0" applyPatternFormats="0" applyAlignmentFormats="0" applyWidthHeightFormats="1" dataCaption="Values" errorCaption="0" showError="1" missingCaption="0" updatedVersion="8" minRefreshableVersion="3" itemPrintTitles="1" createdVersion="6" indent="0" outline="1" outlineData="1" multipleFieldFilters="0">
  <location ref="A7:AT15" firstHeaderRow="0" firstDataRow="1" firstDataCol="1"/>
  <pivotFields count="96">
    <pivotField axis="axisRow" showAll="0">
      <items count="9">
        <item sd="0" m="1" x="7"/>
        <item sd="0" x="2"/>
        <item sd="0" x="4"/>
        <item sd="0" x="0"/>
        <item sd="0" x="3"/>
        <item sd="0" x="1"/>
        <item sd="0" x="5"/>
        <item sd="0" x="6"/>
        <item t="default" sd="0"/>
      </items>
    </pivotField>
    <pivotField numFmtId="22" showAll="0"/>
    <pivotField showAll="0"/>
    <pivotField dataField="1" showAll="0"/>
    <pivotField dataField="1" showAll="0"/>
    <pivotField showAll="0"/>
    <pivotField dataField="1" showAll="0"/>
    <pivotField dataField="1" showAll="0"/>
    <pivotField showAll="0"/>
    <pivotField dataField="1" showAll="0"/>
    <pivotField dataField="1" showAll="0"/>
    <pivotField showAll="0"/>
    <pivotField dataField="1" showAll="0"/>
    <pivotField dataField="1" showAll="0"/>
    <pivotField showAll="0"/>
    <pivotField showAll="0"/>
    <pivotField dataField="1" showAll="0"/>
    <pivotField dataField="1" showAll="0"/>
    <pivotField dataField="1" showAll="0"/>
    <pivotField dataField="1" showAll="0"/>
    <pivotField showAll="0" defaultSubtotal="0"/>
    <pivotField dataField="1" showAll="0" defaultSubtotal="0"/>
    <pivotField dataField="1" showAll="0" defaultSubtotal="0"/>
    <pivotField dataField="1" showAll="0" defaultSubtota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0"/>
  </rowFields>
  <rowItems count="8">
    <i>
      <x v="1"/>
    </i>
    <i>
      <x v="2"/>
    </i>
    <i>
      <x v="3"/>
    </i>
    <i>
      <x v="4"/>
    </i>
    <i>
      <x v="5"/>
    </i>
    <i>
      <x v="6"/>
    </i>
    <i>
      <x v="7"/>
    </i>
    <i t="grand">
      <x/>
    </i>
  </rowItems>
  <colFields count="1">
    <field x="-2"/>
  </colFields>
  <colItems count="45">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i i="23">
      <x v="23"/>
    </i>
    <i i="24">
      <x v="24"/>
    </i>
    <i i="25">
      <x v="25"/>
    </i>
    <i i="26">
      <x v="26"/>
    </i>
    <i i="27">
      <x v="27"/>
    </i>
    <i i="28">
      <x v="28"/>
    </i>
    <i i="29">
      <x v="29"/>
    </i>
    <i i="30">
      <x v="30"/>
    </i>
    <i i="31">
      <x v="31"/>
    </i>
    <i i="32">
      <x v="32"/>
    </i>
    <i i="33">
      <x v="33"/>
    </i>
    <i i="34">
      <x v="34"/>
    </i>
    <i i="35">
      <x v="35"/>
    </i>
    <i i="36">
      <x v="36"/>
    </i>
    <i i="37">
      <x v="37"/>
    </i>
    <i i="38">
      <x v="38"/>
    </i>
    <i i="39">
      <x v="39"/>
    </i>
    <i i="40">
      <x v="40"/>
    </i>
    <i i="41">
      <x v="41"/>
    </i>
    <i i="42">
      <x v="42"/>
    </i>
    <i i="43">
      <x v="43"/>
    </i>
    <i i="44">
      <x v="44"/>
    </i>
  </colItems>
  <dataFields count="45">
    <dataField name="Autism - Cohorts 01-10" fld="3" baseField="0" baseItem="0"/>
    <dataField name="Autism - Cohorts 01-10 Vaccinated" fld="4" baseField="0" baseItem="0"/>
    <dataField name="Sum of %A1" fld="56" baseField="0" baseItem="0" numFmtId="9"/>
    <dataField name="Sum of Autism 2nd Vaccine" fld="16" baseField="0" baseItem="0"/>
    <dataField name="Sum of %A2" fld="57" baseField="0" baseItem="0" numFmtId="9"/>
    <dataField name="Sum of Autism Booster" fld="24" baseField="0" baseItem="0"/>
    <dataField name="Sum of %A3" fld="66" baseField="0" baseItem="6" numFmtId="9"/>
    <dataField name="Sum of Autism Autumn Booster" fld="29" baseField="0" baseItem="0"/>
    <dataField name="Sum of % of Autism Autumn booster" fld="71" baseField="0" baseItem="4" numFmtId="9"/>
    <dataField name="Sum of Homeless - Cohorts 01-10" fld="6" baseField="0" baseItem="0"/>
    <dataField name="Sum of Homeless - Cohorts 01-10 Vaccinated" fld="7" baseField="0" baseItem="0"/>
    <dataField name="Sum of %H1" fld="58" baseField="0" baseItem="0" numFmtId="9"/>
    <dataField name="Sum of Homeless 2nd Vaccine" fld="17" baseField="0" baseItem="0"/>
    <dataField name="Sum of %H2" fld="59" baseField="0" baseItem="0" numFmtId="9"/>
    <dataField name="Sum of Homeless Booster" fld="25" baseField="0" baseItem="0"/>
    <dataField name="Sum of %H3" fld="67" baseField="0" baseItem="5" numFmtId="9"/>
    <dataField name="Sum of Homeless Autumn Booster" fld="30" baseField="0" baseItem="0" numFmtId="1"/>
    <dataField name="Sum of % Homeless Autumn" fld="72" baseField="0" baseItem="4" numFmtId="9"/>
    <dataField name="Sum of LD - Cohorts 01-10" fld="9" baseField="0" baseItem="0"/>
    <dataField name="Sum of LD - Cohorts 01-10 Vaccinated" fld="10" baseField="0" baseItem="0"/>
    <dataField name="Sum of %LD1" fld="60" baseField="0" baseItem="0" numFmtId="9"/>
    <dataField name="Sum of LD 2nd Vaccine" fld="18" baseField="0" baseItem="0"/>
    <dataField name="Sum of %LD2" fld="61" baseField="0" baseItem="0" numFmtId="9"/>
    <dataField name="Sum of LD Booster" fld="26" baseField="0" baseItem="0"/>
    <dataField name="Sum of %LD3" fld="68" baseField="0" baseItem="5" numFmtId="9"/>
    <dataField name="Sum of LD Autumn Booster" fld="31" baseField="0" baseItem="0"/>
    <dataField name="Sum of % LD Autumn Booster" fld="73" baseField="0" baseItem="3" numFmtId="9"/>
    <dataField name="Sum of Traveller Ethnicity - Cohorts 01-10" fld="12" baseField="0" baseItem="0"/>
    <dataField name="Sum of Traveller Ethnicity - Cohorts 01-10 Vaccinated" fld="13" baseField="0" baseItem="0"/>
    <dataField name="Sum of %T1" fld="62" baseField="0" baseItem="0" numFmtId="9"/>
    <dataField name="Sum of Traveller Ethnicity 2nd Vaccine" fld="19" baseField="0" baseItem="0"/>
    <dataField name="Sum of %T2" fld="63" baseField="0" baseItem="0" numFmtId="9"/>
    <dataField name="Sum of Traveller Ethinicity Booster" fld="28" baseField="0" baseItem="0"/>
    <dataField name="Sum of %T3" fld="69" baseField="0" baseItem="5" numFmtId="9"/>
    <dataField name="Sum of Traveller Autumn Booster" fld="33" baseField="0" baseItem="0"/>
    <dataField name="Sum of % Traveller Autumn Booster" fld="74" baseField="0" baseItem="3" numFmtId="9"/>
    <dataField name="Sum of SMI eligible for a Covid vaccine aged 18+" fld="22" baseField="0" baseItem="3"/>
    <dataField name="Sum of SMI Vaccinated" fld="23" baseField="0" baseItem="3"/>
    <dataField name="Sum of %S1" fld="64" baseField="0" baseItem="0" numFmtId="9"/>
    <dataField name="Sum of SMI 2nd Vaccine" fld="21" baseField="0" baseItem="3"/>
    <dataField name="Sum of %S2" fld="65" baseField="0" baseItem="0" numFmtId="9"/>
    <dataField name="Sum of SMI Booster" fld="27" baseField="0" baseItem="0"/>
    <dataField name="Sum of %S3" fld="70" baseField="0" baseItem="5" numFmtId="9"/>
    <dataField name="Sum of SMI Autumn Booster" fld="32" baseField="0" baseItem="0"/>
    <dataField name="Sum of % SMI Autumn Booster" fld="75" baseField="0" baseItem="0" numFmtId="9"/>
  </dataFields>
  <formats count="35">
    <format dxfId="151">
      <pivotArea field="0" type="button" dataOnly="0" labelOnly="1" outline="0" axis="axisRow" fieldPosition="0"/>
    </format>
    <format dxfId="150">
      <pivotArea dataOnly="0" labelOnly="1" outline="0" fieldPosition="0">
        <references count="1">
          <reference field="4294967294" count="12">
            <x v="0"/>
            <x v="1"/>
            <x v="3"/>
            <x v="9"/>
            <x v="10"/>
            <x v="12"/>
            <x v="18"/>
            <x v="19"/>
            <x v="21"/>
            <x v="27"/>
            <x v="28"/>
            <x v="30"/>
          </reference>
        </references>
      </pivotArea>
    </format>
    <format dxfId="149">
      <pivotArea field="0" type="button" dataOnly="0" labelOnly="1" outline="0" axis="axisRow" fieldPosition="0"/>
    </format>
    <format dxfId="148">
      <pivotArea dataOnly="0" labelOnly="1" outline="0" fieldPosition="0">
        <references count="1">
          <reference field="4294967294" count="12">
            <x v="0"/>
            <x v="1"/>
            <x v="3"/>
            <x v="9"/>
            <x v="10"/>
            <x v="12"/>
            <x v="18"/>
            <x v="19"/>
            <x v="21"/>
            <x v="27"/>
            <x v="28"/>
            <x v="30"/>
          </reference>
        </references>
      </pivotArea>
    </format>
    <format dxfId="147">
      <pivotArea field="0" type="button" dataOnly="0" labelOnly="1" outline="0" axis="axisRow" fieldPosition="0"/>
    </format>
    <format dxfId="146">
      <pivotArea dataOnly="0" labelOnly="1" outline="0" fieldPosition="0">
        <references count="1">
          <reference field="4294967294" count="12">
            <x v="0"/>
            <x v="1"/>
            <x v="3"/>
            <x v="9"/>
            <x v="10"/>
            <x v="12"/>
            <x v="18"/>
            <x v="19"/>
            <x v="21"/>
            <x v="27"/>
            <x v="28"/>
            <x v="30"/>
          </reference>
        </references>
      </pivotArea>
    </format>
    <format dxfId="145">
      <pivotArea outline="0" collapsedLevelsAreSubtotals="1" fieldPosition="0"/>
    </format>
    <format dxfId="144">
      <pivotArea outline="0" collapsedLevelsAreSubtotals="1" fieldPosition="0"/>
    </format>
    <format dxfId="143">
      <pivotArea outline="0" collapsedLevelsAreSubtotals="1" fieldPosition="0"/>
    </format>
    <format dxfId="142">
      <pivotArea outline="0" collapsedLevelsAreSubtotals="1" fieldPosition="0">
        <references count="1">
          <reference field="4294967294" count="1" selected="0">
            <x v="40"/>
          </reference>
        </references>
      </pivotArea>
    </format>
    <format dxfId="141">
      <pivotArea collapsedLevelsAreSubtotals="1" fieldPosition="0">
        <references count="2">
          <reference field="4294967294" count="1" selected="0">
            <x v="38"/>
          </reference>
          <reference field="0" count="1">
            <x v="0"/>
          </reference>
        </references>
      </pivotArea>
    </format>
    <format dxfId="140">
      <pivotArea collapsedLevelsAreSubtotals="1" fieldPosition="0">
        <references count="2">
          <reference field="4294967294" count="1" selected="0">
            <x v="31"/>
          </reference>
          <reference field="0" count="0"/>
        </references>
      </pivotArea>
    </format>
    <format dxfId="139">
      <pivotArea outline="0" collapsedLevelsAreSubtotals="1" fieldPosition="0">
        <references count="1">
          <reference field="4294967294" count="1" selected="0">
            <x v="2"/>
          </reference>
        </references>
      </pivotArea>
    </format>
    <format dxfId="138">
      <pivotArea outline="0" collapsedLevelsAreSubtotals="1" fieldPosition="0">
        <references count="1">
          <reference field="4294967294" count="1" selected="0">
            <x v="4"/>
          </reference>
        </references>
      </pivotArea>
    </format>
    <format dxfId="137">
      <pivotArea outline="0" collapsedLevelsAreSubtotals="1" fieldPosition="0">
        <references count="1">
          <reference field="4294967294" count="1" selected="0">
            <x v="11"/>
          </reference>
        </references>
      </pivotArea>
    </format>
    <format dxfId="136">
      <pivotArea outline="0" collapsedLevelsAreSubtotals="1" fieldPosition="0">
        <references count="1">
          <reference field="4294967294" count="1" selected="0">
            <x v="13"/>
          </reference>
        </references>
      </pivotArea>
    </format>
    <format dxfId="135">
      <pivotArea outline="0" collapsedLevelsAreSubtotals="1" fieldPosition="0">
        <references count="1">
          <reference field="4294967294" count="1" selected="0">
            <x v="20"/>
          </reference>
        </references>
      </pivotArea>
    </format>
    <format dxfId="134">
      <pivotArea outline="0" collapsedLevelsAreSubtotals="1" fieldPosition="0">
        <references count="1">
          <reference field="4294967294" count="1" selected="0">
            <x v="22"/>
          </reference>
        </references>
      </pivotArea>
    </format>
    <format dxfId="133">
      <pivotArea outline="0" collapsedLevelsAreSubtotals="1" fieldPosition="0">
        <references count="1">
          <reference field="4294967294" count="1" selected="0">
            <x v="29"/>
          </reference>
        </references>
      </pivotArea>
    </format>
    <format dxfId="132">
      <pivotArea outline="0" collapsedLevelsAreSubtotals="1" fieldPosition="0">
        <references count="1">
          <reference field="4294967294" count="1" selected="0">
            <x v="31"/>
          </reference>
        </references>
      </pivotArea>
    </format>
    <format dxfId="131">
      <pivotArea outline="0" collapsedLevelsAreSubtotals="1" fieldPosition="0">
        <references count="1">
          <reference field="4294967294" count="1" selected="0">
            <x v="38"/>
          </reference>
        </references>
      </pivotArea>
    </format>
    <format dxfId="130">
      <pivotArea outline="0" collapsedLevelsAreSubtotals="1" fieldPosition="0">
        <references count="1">
          <reference field="4294967294" count="1" selected="0">
            <x v="40"/>
          </reference>
        </references>
      </pivotArea>
    </format>
    <format dxfId="129">
      <pivotArea outline="0" fieldPosition="0">
        <references count="1">
          <reference field="4294967294" count="1">
            <x v="6"/>
          </reference>
        </references>
      </pivotArea>
    </format>
    <format dxfId="128">
      <pivotArea dataOnly="0" labelOnly="1" outline="0" fieldPosition="0">
        <references count="1">
          <reference field="4294967294" count="3">
            <x v="4"/>
            <x v="5"/>
            <x v="6"/>
          </reference>
        </references>
      </pivotArea>
    </format>
    <format dxfId="127">
      <pivotArea dataOnly="0" labelOnly="1" outline="0" fieldPosition="0">
        <references count="1">
          <reference field="4294967294" count="3">
            <x v="4"/>
            <x v="5"/>
            <x v="6"/>
          </reference>
        </references>
      </pivotArea>
    </format>
    <format dxfId="126">
      <pivotArea outline="0" fieldPosition="0">
        <references count="1">
          <reference field="4294967294" count="1">
            <x v="15"/>
          </reference>
        </references>
      </pivotArea>
    </format>
    <format dxfId="125">
      <pivotArea outline="0" fieldPosition="0">
        <references count="1">
          <reference field="4294967294" count="1">
            <x v="24"/>
          </reference>
        </references>
      </pivotArea>
    </format>
    <format dxfId="124">
      <pivotArea outline="0" fieldPosition="0">
        <references count="1">
          <reference field="4294967294" count="1">
            <x v="33"/>
          </reference>
        </references>
      </pivotArea>
    </format>
    <format dxfId="123">
      <pivotArea outline="0" fieldPosition="0">
        <references count="1">
          <reference field="4294967294" count="1">
            <x v="42"/>
          </reference>
        </references>
      </pivotArea>
    </format>
    <format dxfId="122">
      <pivotArea outline="0" fieldPosition="0">
        <references count="1">
          <reference field="4294967294" count="1">
            <x v="8"/>
          </reference>
        </references>
      </pivotArea>
    </format>
    <format dxfId="121">
      <pivotArea outline="0" fieldPosition="0">
        <references count="1">
          <reference field="4294967294" count="1">
            <x v="17"/>
          </reference>
        </references>
      </pivotArea>
    </format>
    <format dxfId="120">
      <pivotArea outline="0" collapsedLevelsAreSubtotals="1" fieldPosition="0">
        <references count="1">
          <reference field="4294967294" count="1" selected="0">
            <x v="16"/>
          </reference>
        </references>
      </pivotArea>
    </format>
    <format dxfId="119">
      <pivotArea outline="0" fieldPosition="0">
        <references count="1">
          <reference field="4294967294" count="1">
            <x v="26"/>
          </reference>
        </references>
      </pivotArea>
    </format>
    <format dxfId="118">
      <pivotArea outline="0" fieldPosition="0">
        <references count="1">
          <reference field="4294967294" count="1">
            <x v="35"/>
          </reference>
        </references>
      </pivotArea>
    </format>
    <format dxfId="117">
      <pivotArea outline="0" fieldPosition="0">
        <references count="1">
          <reference field="4294967294" count="1">
            <x v="44"/>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F9BD0F6F-E757-4B7F-AD85-E4173CD98270}" name="PivotTable1" cacheId="7" applyNumberFormats="0" applyBorderFormats="0" applyFontFormats="0" applyPatternFormats="0" applyAlignmentFormats="0" applyWidthHeightFormats="1" dataCaption="Values" errorCaption="0" showError="1" missingCaption="0" updatedVersion="8" minRefreshableVersion="3" itemPrintTitles="1" createdVersion="6" indent="0" outline="1" outlineData="1" multipleFieldFilters="0">
  <location ref="A7:AT15" firstHeaderRow="0" firstDataRow="1" firstDataCol="1"/>
  <pivotFields count="96">
    <pivotField axis="axisRow" showAll="0">
      <items count="9">
        <item sd="0" m="1" x="7"/>
        <item sd="0" x="2"/>
        <item sd="0" x="4"/>
        <item sd="0" x="0"/>
        <item sd="0" x="3"/>
        <item sd="0" x="1"/>
        <item sd="0" x="5"/>
        <item sd="0" x="6"/>
        <item t="default" sd="0"/>
      </items>
    </pivotField>
    <pivotField numFmtId="22" showAll="0"/>
    <pivotField showAll="0"/>
    <pivotField dataField="1" showAll="0"/>
    <pivotField showAll="0"/>
    <pivotField showAll="0"/>
    <pivotField dataField="1" showAll="0"/>
    <pivotField showAll="0"/>
    <pivotField showAll="0"/>
    <pivotField dataField="1" showAll="0"/>
    <pivotField showAll="0"/>
    <pivotField showAll="0"/>
    <pivotField dataField="1" showAll="0"/>
    <pivotField showAll="0"/>
    <pivotField showAll="0"/>
    <pivotField showAll="0"/>
    <pivotField showAll="0"/>
    <pivotField showAll="0"/>
    <pivotField showAll="0"/>
    <pivotField showAll="0"/>
    <pivotField showAll="0" defaultSubtotal="0"/>
    <pivotField showAll="0" defaultSubtotal="0"/>
    <pivotField dataField="1" showAll="0" defaultSubtotal="0"/>
    <pivotField showAll="0" defaultSubtota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s>
  <rowFields count="1">
    <field x="0"/>
  </rowFields>
  <rowItems count="8">
    <i>
      <x v="1"/>
    </i>
    <i>
      <x v="2"/>
    </i>
    <i>
      <x v="3"/>
    </i>
    <i>
      <x v="4"/>
    </i>
    <i>
      <x v="5"/>
    </i>
    <i>
      <x v="6"/>
    </i>
    <i>
      <x v="7"/>
    </i>
    <i t="grand">
      <x/>
    </i>
  </rowItems>
  <colFields count="1">
    <field x="-2"/>
  </colFields>
  <colItems count="45">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i i="23">
      <x v="23"/>
    </i>
    <i i="24">
      <x v="24"/>
    </i>
    <i i="25">
      <x v="25"/>
    </i>
    <i i="26">
      <x v="26"/>
    </i>
    <i i="27">
      <x v="27"/>
    </i>
    <i i="28">
      <x v="28"/>
    </i>
    <i i="29">
      <x v="29"/>
    </i>
    <i i="30">
      <x v="30"/>
    </i>
    <i i="31">
      <x v="31"/>
    </i>
    <i i="32">
      <x v="32"/>
    </i>
    <i i="33">
      <x v="33"/>
    </i>
    <i i="34">
      <x v="34"/>
    </i>
    <i i="35">
      <x v="35"/>
    </i>
    <i i="36">
      <x v="36"/>
    </i>
    <i i="37">
      <x v="37"/>
    </i>
    <i i="38">
      <x v="38"/>
    </i>
    <i i="39">
      <x v="39"/>
    </i>
    <i i="40">
      <x v="40"/>
    </i>
    <i i="41">
      <x v="41"/>
    </i>
    <i i="42">
      <x v="42"/>
    </i>
    <i i="43">
      <x v="43"/>
    </i>
    <i i="44">
      <x v="44"/>
    </i>
  </colItems>
  <dataFields count="45">
    <dataField name="Autism - Cohorts 01-10" fld="3" baseField="0" baseItem="0"/>
    <dataField name="Sum of A01b Contraindicated (inc allergies, exclu vaccinated)" fld="34" baseField="0" baseItem="0" numFmtId="1"/>
    <dataField name="Sum of A01B%" fld="76" baseField="0" baseItem="3" numFmtId="10"/>
    <dataField name="Sum of A01c Declined (excl vaccinated or contraindicated)" fld="35" baseField="0" baseItem="0"/>
    <dataField name="Sum of A01C%" fld="77" baseField="0" baseItem="3" numFmtId="10"/>
    <dataField name="Sum of A01d Invited no outcome (excl vac, contr, decl)" fld="36" baseField="0" baseItem="0"/>
    <dataField name="Sum of A01D%" fld="78" baseField="0" baseItem="3" numFmtId="10"/>
    <dataField name="Sum of A01e No contact coded [CALL]" fld="37" baseField="0" baseItem="0"/>
    <dataField name="Sum of A01E%" fld="79" baseField="0" baseItem="3" numFmtId="10"/>
    <dataField name="Sum of Homeless - Cohorts 01-10" fld="6" baseField="0" baseItem="0"/>
    <dataField name="Sum of H01b Contraindicated (inc allergies, exclu vaccinated)" fld="38" baseField="0" baseItem="0" numFmtId="1"/>
    <dataField name="Sum of H01B%" fld="80" baseField="0" baseItem="3" numFmtId="10"/>
    <dataField name="Sum of H01c Declined (excl vaccinated or contraindicated)" fld="39" baseField="0" baseItem="0"/>
    <dataField name="Sum of H01C%" fld="81" baseField="0" baseItem="3" numFmtId="10"/>
    <dataField name="Sum of H01d Invited no outcome (excl vac, contr, decl)" fld="40" baseField="0" baseItem="0"/>
    <dataField name="Sum of H01D%" fld="82" baseField="0" baseItem="3" numFmtId="10"/>
    <dataField name="Sum of H01e No contact coded [CALL]" fld="41" baseField="0" baseItem="0"/>
    <dataField name="Sum of H01E%" fld="83" baseField="0" baseItem="3" numFmtId="10"/>
    <dataField name="Sum of LD - Cohorts 01-10" fld="9" baseField="0" baseItem="0"/>
    <dataField name="Sum of L01b Contraindicated (inc allergies, exclu vaccinated)" fld="42" baseField="0" baseItem="0" numFmtId="1"/>
    <dataField name="Sum of L01B%" fld="84" baseField="0" baseItem="3" numFmtId="10"/>
    <dataField name="Sum of L01c Declined (excl vaccinated or contraindicated)" fld="43" baseField="0" baseItem="0"/>
    <dataField name="Sum of L01C%" fld="85" baseField="0" baseItem="3" numFmtId="10"/>
    <dataField name="Sum of L01d Invited no outcome (excl vac, contr, decl)" fld="44" baseField="0" baseItem="0"/>
    <dataField name="Sum of L01D%" fld="86" baseField="0" baseItem="3" numFmtId="10"/>
    <dataField name="Sum of L01e No contact coded [CALL]" fld="45" baseField="0" baseItem="0"/>
    <dataField name="Sum of L01E%" fld="87" baseField="0" baseItem="3" numFmtId="10"/>
    <dataField name="Sum of SMI eligible for a Covid vaccine aged 18+" fld="22" baseField="0" baseItem="3"/>
    <dataField name="Sum of S01b Contraindicated (inc allergies, exclu vaccinated)" fld="46" baseField="0" baseItem="0" numFmtId="1"/>
    <dataField name="Sum of S01B%" fld="88" baseField="0" baseItem="3" numFmtId="10"/>
    <dataField name="Sum of S01c Declined (excl vaccinated or contraindicated)" fld="47" baseField="0" baseItem="0"/>
    <dataField name="Sum of S01C%" fld="89" baseField="0" baseItem="3" numFmtId="10"/>
    <dataField name="Sum of S01d Invited no outcome (excl vac, contr, decl)" fld="48" baseField="0" baseItem="0"/>
    <dataField name="Sum of S01D%" fld="90" baseField="0" baseItem="3" numFmtId="10"/>
    <dataField name="Sum of S01e No contact coded [CALL]" fld="49" baseField="0" baseItem="0"/>
    <dataField name="Sum of S01E%" fld="91" baseField="0" baseItem="3" numFmtId="10"/>
    <dataField name="Sum of Traveller Ethnicity - Cohorts 01-10" fld="12" baseField="0" baseItem="0"/>
    <dataField name="Sum of T01b Contraindicated (inc allergies, exclu vaccinated)" fld="50" baseField="0" baseItem="0" numFmtId="1"/>
    <dataField name="Sum of T01B%" fld="92" baseField="0" baseItem="3" numFmtId="10"/>
    <dataField name="Sum of T01c Declined (excl vaccinated or contraindicated)" fld="51" baseField="0" baseItem="0" numFmtId="1"/>
    <dataField name="Sum of T01C%" fld="93" baseField="0" baseItem="3" numFmtId="10"/>
    <dataField name="Sum of T01d Invited no outcome (excl vac, contr, decl)" fld="52" baseField="0" baseItem="0"/>
    <dataField name="Sum of T01D%" fld="94" baseField="0" baseItem="3" numFmtId="10"/>
    <dataField name="Sum of T01e No contact coded [CALL]" fld="53" baseField="0" baseItem="0"/>
    <dataField name="Sum of T01E%" fld="95" baseField="0" baseItem="3" numFmtId="10"/>
  </dataFields>
  <formats count="35">
    <format dxfId="115">
      <pivotArea field="0" type="button" dataOnly="0" labelOnly="1" outline="0" axis="axisRow" fieldPosition="0"/>
    </format>
    <format dxfId="114">
      <pivotArea dataOnly="0" labelOnly="1" outline="0" fieldPosition="0">
        <references count="1">
          <reference field="4294967294" count="4">
            <x v="0"/>
            <x v="9"/>
            <x v="18"/>
            <x v="36"/>
          </reference>
        </references>
      </pivotArea>
    </format>
    <format dxfId="113">
      <pivotArea field="0" type="button" dataOnly="0" labelOnly="1" outline="0" axis="axisRow" fieldPosition="0"/>
    </format>
    <format dxfId="112">
      <pivotArea dataOnly="0" labelOnly="1" outline="0" fieldPosition="0">
        <references count="1">
          <reference field="4294967294" count="4">
            <x v="0"/>
            <x v="9"/>
            <x v="18"/>
            <x v="36"/>
          </reference>
        </references>
      </pivotArea>
    </format>
    <format dxfId="111">
      <pivotArea field="0" type="button" dataOnly="0" labelOnly="1" outline="0" axis="axisRow" fieldPosition="0"/>
    </format>
    <format dxfId="110">
      <pivotArea dataOnly="0" labelOnly="1" outline="0" fieldPosition="0">
        <references count="1">
          <reference field="4294967294" count="4">
            <x v="0"/>
            <x v="9"/>
            <x v="18"/>
            <x v="36"/>
          </reference>
        </references>
      </pivotArea>
    </format>
    <format dxfId="109">
      <pivotArea outline="0" collapsedLevelsAreSubtotals="1" fieldPosition="0"/>
    </format>
    <format dxfId="108">
      <pivotArea outline="0" collapsedLevelsAreSubtotals="1" fieldPosition="0"/>
    </format>
    <format dxfId="107">
      <pivotArea outline="0" collapsedLevelsAreSubtotals="1" fieldPosition="0"/>
    </format>
    <format dxfId="106">
      <pivotArea outline="0" fieldPosition="0">
        <references count="1">
          <reference field="4294967294" count="1">
            <x v="2"/>
          </reference>
        </references>
      </pivotArea>
    </format>
    <format dxfId="105">
      <pivotArea outline="0" fieldPosition="0">
        <references count="1">
          <reference field="4294967294" count="1">
            <x v="4"/>
          </reference>
        </references>
      </pivotArea>
    </format>
    <format dxfId="104">
      <pivotArea outline="0" fieldPosition="0">
        <references count="1">
          <reference field="4294967294" count="1">
            <x v="6"/>
          </reference>
        </references>
      </pivotArea>
    </format>
    <format dxfId="103">
      <pivotArea outline="0" fieldPosition="0">
        <references count="1">
          <reference field="4294967294" count="1">
            <x v="8"/>
          </reference>
        </references>
      </pivotArea>
    </format>
    <format dxfId="102">
      <pivotArea outline="0" fieldPosition="0">
        <references count="1">
          <reference field="4294967294" count="1">
            <x v="11"/>
          </reference>
        </references>
      </pivotArea>
    </format>
    <format dxfId="101">
      <pivotArea outline="0" fieldPosition="0">
        <references count="1">
          <reference field="4294967294" count="1">
            <x v="13"/>
          </reference>
        </references>
      </pivotArea>
    </format>
    <format dxfId="100">
      <pivotArea outline="0" fieldPosition="0">
        <references count="1">
          <reference field="4294967294" count="1">
            <x v="15"/>
          </reference>
        </references>
      </pivotArea>
    </format>
    <format dxfId="99">
      <pivotArea outline="0" fieldPosition="0">
        <references count="1">
          <reference field="4294967294" count="1">
            <x v="17"/>
          </reference>
        </references>
      </pivotArea>
    </format>
    <format dxfId="98">
      <pivotArea outline="0" fieldPosition="0">
        <references count="1">
          <reference field="4294967294" count="1">
            <x v="20"/>
          </reference>
        </references>
      </pivotArea>
    </format>
    <format dxfId="97">
      <pivotArea outline="0" fieldPosition="0">
        <references count="1">
          <reference field="4294967294" count="1">
            <x v="22"/>
          </reference>
        </references>
      </pivotArea>
    </format>
    <format dxfId="96">
      <pivotArea outline="0" fieldPosition="0">
        <references count="1">
          <reference field="4294967294" count="1">
            <x v="24"/>
          </reference>
        </references>
      </pivotArea>
    </format>
    <format dxfId="95">
      <pivotArea outline="0" fieldPosition="0">
        <references count="1">
          <reference field="4294967294" count="1">
            <x v="26"/>
          </reference>
        </references>
      </pivotArea>
    </format>
    <format dxfId="94">
      <pivotArea outline="0" fieldPosition="0">
        <references count="1">
          <reference field="4294967294" count="1">
            <x v="29"/>
          </reference>
        </references>
      </pivotArea>
    </format>
    <format dxfId="93">
      <pivotArea outline="0" fieldPosition="0">
        <references count="1">
          <reference field="4294967294" count="1">
            <x v="31"/>
          </reference>
        </references>
      </pivotArea>
    </format>
    <format dxfId="92">
      <pivotArea outline="0" fieldPosition="0">
        <references count="1">
          <reference field="4294967294" count="1">
            <x v="33"/>
          </reference>
        </references>
      </pivotArea>
    </format>
    <format dxfId="91">
      <pivotArea outline="0" fieldPosition="0">
        <references count="1">
          <reference field="4294967294" count="1">
            <x v="35"/>
          </reference>
        </references>
      </pivotArea>
    </format>
    <format dxfId="90">
      <pivotArea outline="0" fieldPosition="0">
        <references count="1">
          <reference field="4294967294" count="1">
            <x v="38"/>
          </reference>
        </references>
      </pivotArea>
    </format>
    <format dxfId="89">
      <pivotArea outline="0" fieldPosition="0">
        <references count="1">
          <reference field="4294967294" count="1">
            <x v="40"/>
          </reference>
        </references>
      </pivotArea>
    </format>
    <format dxfId="88">
      <pivotArea outline="0" fieldPosition="0">
        <references count="1">
          <reference field="4294967294" count="1">
            <x v="42"/>
          </reference>
        </references>
      </pivotArea>
    </format>
    <format dxfId="87">
      <pivotArea outline="0" fieldPosition="0">
        <references count="1">
          <reference field="4294967294" count="1">
            <x v="44"/>
          </reference>
        </references>
      </pivotArea>
    </format>
    <format dxfId="86">
      <pivotArea outline="0" collapsedLevelsAreSubtotals="1" fieldPosition="0">
        <references count="1">
          <reference field="4294967294" count="1" selected="0">
            <x v="1"/>
          </reference>
        </references>
      </pivotArea>
    </format>
    <format dxfId="85">
      <pivotArea outline="0" collapsedLevelsAreSubtotals="1" fieldPosition="0">
        <references count="1">
          <reference field="4294967294" count="1" selected="0">
            <x v="10"/>
          </reference>
        </references>
      </pivotArea>
    </format>
    <format dxfId="84">
      <pivotArea outline="0" collapsedLevelsAreSubtotals="1" fieldPosition="0">
        <references count="1">
          <reference field="4294967294" count="1" selected="0">
            <x v="19"/>
          </reference>
        </references>
      </pivotArea>
    </format>
    <format dxfId="83">
      <pivotArea outline="0" collapsedLevelsAreSubtotals="1" fieldPosition="0">
        <references count="1">
          <reference field="4294967294" count="1" selected="0">
            <x v="28"/>
          </reference>
        </references>
      </pivotArea>
    </format>
    <format dxfId="82">
      <pivotArea outline="0" collapsedLevelsAreSubtotals="1" fieldPosition="0">
        <references count="1">
          <reference field="4294967294" count="1" selected="0">
            <x v="37"/>
          </reference>
        </references>
      </pivotArea>
    </format>
    <format dxfId="81">
      <pivotArea outline="0" collapsedLevelsAreSubtotals="1" fieldPosition="0">
        <references count="1">
          <reference field="4294967294" count="1" selected="0">
            <x v="39"/>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00000000-0007-0000-0200-000000000000}" name="PivotTable1" cacheId="4" applyNumberFormats="0" applyBorderFormats="0" applyFontFormats="0" applyPatternFormats="0" applyAlignmentFormats="0" applyWidthHeightFormats="1" dataCaption="Values" updatedVersion="8" minRefreshableVersion="3" itemPrintTitles="1" createdVersion="6" indent="0" outline="1" outlineData="1" multipleFieldFilters="0">
  <location ref="A14:H18" firstHeaderRow="0" firstDataRow="1" firstDataCol="1"/>
  <pivotFields count="9">
    <pivotField axis="axisRow" showAll="0" defaultSubtotal="0">
      <items count="3">
        <item x="0"/>
        <item x="1"/>
        <item x="2"/>
      </items>
    </pivotField>
    <pivotField numFmtId="22" showAll="0"/>
    <pivotField dataField="1" showAll="0"/>
    <pivotField dataField="1" showAll="0"/>
    <pivotField dataField="1" showAll="0"/>
    <pivotField dataField="1" showAll="0"/>
    <pivotField dataField="1" dragToRow="0" dragToCol="0" dragToPage="0" showAll="0" defaultSubtotal="0"/>
    <pivotField dataField="1" dragToRow="0" dragToCol="0" dragToPage="0" showAll="0" defaultSubtotal="0"/>
    <pivotField dataField="1" dragToRow="0" dragToCol="0" dragToPage="0" showAll="0" defaultSubtotal="0"/>
  </pivotFields>
  <rowFields count="1">
    <field x="0"/>
  </rowFields>
  <rowItems count="4">
    <i>
      <x/>
    </i>
    <i>
      <x v="1"/>
    </i>
    <i>
      <x v="2"/>
    </i>
    <i t="grand">
      <x/>
    </i>
  </rowItems>
  <colFields count="1">
    <field x="-2"/>
  </colFields>
  <colItems count="7">
    <i>
      <x/>
    </i>
    <i i="1">
      <x v="1"/>
    </i>
    <i i="2">
      <x v="2"/>
    </i>
    <i i="3">
      <x v="3"/>
    </i>
    <i i="4">
      <x v="4"/>
    </i>
    <i i="5">
      <x v="5"/>
    </i>
    <i i="6">
      <x v="6"/>
    </i>
  </colItems>
  <dataFields count="7">
    <dataField name="Sum of Currently Registered Patients Aged 16+" fld="2" baseField="2" baseItem="0"/>
    <dataField name="Sum of A1) All patients who have received any COVID-19 vaccination dose" fld="3" baseField="2" baseItem="0"/>
    <dataField name="Sum of %vacc" fld="6" baseField="0" baseItem="0" numFmtId="9"/>
    <dataField name="Sum of A2) All patients who have received a second COVID-19 vaccination dose" fld="4" baseField="2" baseItem="0"/>
    <dataField name="Sum of %vacc2" fld="7" baseField="0" baseItem="0" numFmtId="9"/>
    <dataField name="Sum of A3) All patients who have received a Booster Covid19 vaccination" fld="5" baseField="0" baseItem="0"/>
    <dataField name="Sum of %vacc3" fld="8" baseField="0" baseItem="1" numFmtId="9"/>
  </dataFields>
  <formats count="5">
    <format dxfId="80">
      <pivotArea outline="0" collapsedLevelsAreSubtotals="1" fieldPosition="0">
        <references count="1">
          <reference field="4294967294" count="1" selected="0">
            <x v="2"/>
          </reference>
        </references>
      </pivotArea>
    </format>
    <format dxfId="79">
      <pivotArea dataOnly="0" labelOnly="1" outline="0" fieldPosition="0">
        <references count="1">
          <reference field="4294967294" count="1">
            <x v="2"/>
          </reference>
        </references>
      </pivotArea>
    </format>
    <format dxfId="78">
      <pivotArea outline="0" collapsedLevelsAreSubtotals="1" fieldPosition="0">
        <references count="1">
          <reference field="4294967294" count="1" selected="0">
            <x v="4"/>
          </reference>
        </references>
      </pivotArea>
    </format>
    <format dxfId="77">
      <pivotArea dataOnly="0" labelOnly="1" outline="0" fieldPosition="0">
        <references count="1">
          <reference field="4294967294" count="1">
            <x v="4"/>
          </reference>
        </references>
      </pivotArea>
    </format>
    <format dxfId="76">
      <pivotArea outline="0" fieldPosition="0">
        <references count="1">
          <reference field="4294967294" count="1">
            <x v="6"/>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1" xr16:uid="{00000000-0016-0000-0100-000000000000}" autoFormatId="16" applyNumberFormats="0" applyBorderFormats="0" applyFontFormats="0" applyPatternFormats="0" applyAlignmentFormats="0" applyWidthHeightFormats="0">
  <queryTableRefresh nextId="7">
    <queryTableFields count="6">
      <queryTableField id="1" name="Practice" tableColumnId="1"/>
      <queryTableField id="2" name="Rel_D" tableColumnId="2"/>
      <queryTableField id="3" name="Currently Registered Patients Aged 16+" tableColumnId="3"/>
      <queryTableField id="4" name="A1) All patients who have received any COVID-19 vaccination dose" tableColumnId="4"/>
      <queryTableField id="5" name="A2) All patients who have received a second COVID-19 vaccination dose" tableColumnId="5"/>
      <queryTableField id="6" name="A3) All patients who have received a Booster Covid19 vaccination" tableColumnId="6"/>
    </queryTable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ExternalData_1" connectionId="2" xr16:uid="{00000000-0016-0000-0300-000001000000}" autoFormatId="0" applyNumberFormats="0" applyBorderFormats="0" applyFontFormats="1" applyPatternFormats="1" applyAlignmentFormats="0" applyWidthHeightFormats="0">
  <queryTableRefresh preserveSortFilterLayout="0" nextId="55">
    <queryTableFields count="54">
      <queryTableField id="1" name="Locality" tableColumnId="55"/>
      <queryTableField id="2" name="Rel_D" tableColumnId="56"/>
      <queryTableField id="3" name="Autism" tableColumnId="57"/>
      <queryTableField id="4" name="Autism - Cohorts 01-09" tableColumnId="58"/>
      <queryTableField id="5" name="Autism - Cohorts 01-09 Vaccinated" tableColumnId="59"/>
      <queryTableField id="6" name="Homeless" tableColumnId="60"/>
      <queryTableField id="7" name="Homeless - Cohorts 01-10" tableColumnId="61"/>
      <queryTableField id="8" name="Homeless - Cohorts 01-10 Vaccinated" tableColumnId="62"/>
      <queryTableField id="9" name="Learning Disabilities" tableColumnId="63"/>
      <queryTableField id="10" name="LD - Cohorts 01-10" tableColumnId="64"/>
      <queryTableField id="11" name="LD - Cohorts 01-10 Vaccinated" tableColumnId="65"/>
      <queryTableField id="12" name="Traveller Ethnicity" tableColumnId="66"/>
      <queryTableField id="13" name="Traveller Ethnicity - Cohorts 01-10" tableColumnId="67"/>
      <queryTableField id="14" name="Traveller Ethnicity - Cohorts 01-10 Vaccinated" tableColumnId="68"/>
      <queryTableField id="15" name="Currently Registered Patients Aged 16+" tableColumnId="69"/>
      <queryTableField id="16" name="A1) All patients who have received any COVID-19 vaccination dose" tableColumnId="70"/>
      <queryTableField id="17" name="Autism 2nd Vaccine" tableColumnId="71"/>
      <queryTableField id="18" name="Homeless 2nd Vaccine" tableColumnId="72"/>
      <queryTableField id="19" name="LD 2nd Vaccine" tableColumnId="73"/>
      <queryTableField id="20" name="Traveller Ethnicity 2nd Vaccine" tableColumnId="74"/>
      <queryTableField id="21" name="A2) All patients who have received a second COVID-19 vaccination dose" tableColumnId="75"/>
      <queryTableField id="22" name="SMI 2nd Vaccine" tableColumnId="76"/>
      <queryTableField id="23" name="SMI eligible for a Covid vaccine aged 18+" tableColumnId="77"/>
      <queryTableField id="24" name="SMI Vaccinated" tableColumnId="78"/>
      <queryTableField id="25" name="Autism Booster" tableColumnId="79"/>
      <queryTableField id="26" name="Homeless Booster" tableColumnId="80"/>
      <queryTableField id="27" name="LD Booster" tableColumnId="81"/>
      <queryTableField id="28" name="SMI Booster" tableColumnId="82"/>
      <queryTableField id="29" name="Traveller Ethinicity Booster" tableColumnId="83"/>
      <queryTableField id="30" name="Autism Autumn Booster" tableColumnId="84"/>
      <queryTableField id="31" name="Homeless Autumn Booster" tableColumnId="85"/>
      <queryTableField id="32" name="LD Autumn Booster" tableColumnId="86"/>
      <queryTableField id="33" name="SMI Autumn Booster" tableColumnId="87"/>
      <queryTableField id="34" name="Traveller Autumn Booster" tableColumnId="88"/>
      <queryTableField id="35" name="A01b Contraindicated (inc allergies, exclu vaccinated)" tableColumnId="89"/>
      <queryTableField id="36" name="A01c Declined (excl vaccinated or contraindicated)" tableColumnId="90"/>
      <queryTableField id="37" name="A01d Invited no outcome (excl vac, contr, decl)" tableColumnId="91"/>
      <queryTableField id="38" name="A01e No contact coded [CALL]" tableColumnId="92"/>
      <queryTableField id="39" name="H01b Contraindicated (inc allergies, exclu vaccinated)" tableColumnId="93"/>
      <queryTableField id="40" name="H01c Declined (excl vaccinated or contraindicated)" tableColumnId="94"/>
      <queryTableField id="41" name="H01d Invited no outcome (excl vac, contr, decl)" tableColumnId="95"/>
      <queryTableField id="42" name="H01e No contact coded [CALL]" tableColumnId="96"/>
      <queryTableField id="43" name="L01b Contraindicated (inc allergies, exclu vaccinated)" tableColumnId="97"/>
      <queryTableField id="44" name="L01c Declined (excl vaccinated or contraindicated)" tableColumnId="98"/>
      <queryTableField id="45" name="L01d Invited no outcome (excl vac, contr, decl)" tableColumnId="99"/>
      <queryTableField id="46" name="L01e No contact coded [CALL]" tableColumnId="100"/>
      <queryTableField id="47" name="S01b Contraindicated (inc allergies, exclu vaccinated)" tableColumnId="101"/>
      <queryTableField id="48" name="S01c Declined (excl vaccinated or contraindicated)" tableColumnId="102"/>
      <queryTableField id="49" name="S01d Invited no outcome (excl vac, contr, decl)" tableColumnId="103"/>
      <queryTableField id="50" name="S01e No contact coded [CALL]" tableColumnId="104"/>
      <queryTableField id="51" name="T01b Contraindicated (inc allergies, exclu vaccinated)" tableColumnId="105"/>
      <queryTableField id="52" name="T01c Declined (excl vaccinated or contraindicated)" tableColumnId="106"/>
      <queryTableField id="53" name="T01d Invited no outcome (excl vac, contr, decl)" tableColumnId="107"/>
      <queryTableField id="54" name="T01e No contact coded [CALL]" tableColumnId="108"/>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0000000}" name="UP_Homeless_Practice_Data" displayName="UP_Homeless_Practice_Data" ref="A1:F4" tableType="queryTable" totalsRowShown="0">
  <autoFilter ref="A1:F4" xr:uid="{00000000-0009-0000-0100-000003000000}"/>
  <tableColumns count="6">
    <tableColumn id="1" xr3:uid="{00000000-0010-0000-0000-000001000000}" uniqueName="1" name="Practice" queryTableFieldId="1" dataDxfId="116"/>
    <tableColumn id="2" xr3:uid="{00000000-0010-0000-0000-000002000000}" uniqueName="2" name="Rel_D" queryTableFieldId="2" dataDxfId="0"/>
    <tableColumn id="3" xr3:uid="{00000000-0010-0000-0000-000003000000}" uniqueName="3" name="Currently Registered Patients Aged 16+" queryTableFieldId="3"/>
    <tableColumn id="4" xr3:uid="{00000000-0010-0000-0000-000004000000}" uniqueName="4" name="A1) All patients who have received any COVID-19 vaccination dose" queryTableFieldId="4"/>
    <tableColumn id="5" xr3:uid="{00000000-0010-0000-0000-000005000000}" uniqueName="5" name="A2) All patients who have received a second COVID-19 vaccination dose" queryTableFieldId="5"/>
    <tableColumn id="6" xr3:uid="{00000000-0010-0000-0000-000006000000}" uniqueName="6" name="A3) All patients who have received a Booster Covid19 vaccination" queryTableFieldId="6"/>
  </tableColumns>
  <tableStyleInfo name="TableStyleMedium7"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UPdata" displayName="UPdata" ref="A1:BB8" tableType="queryTable" totalsRowShown="0">
  <autoFilter ref="A1:BB8" xr:uid="{00000000-000C-0000-FFFF-FFFF01000000}"/>
  <tableColumns count="54">
    <tableColumn id="55" xr3:uid="{507913EB-6360-4DB6-B693-9D2D5659D55E}" uniqueName="55" name="Locality" queryTableFieldId="1"/>
    <tableColumn id="56" xr3:uid="{773D2B54-51E3-4622-81E1-2BDDC5BA77D2}" uniqueName="56" name="Rel_D" queryTableFieldId="2"/>
    <tableColumn id="57" xr3:uid="{AA160828-0597-4D4E-A8CA-6ABA2D6C0F3A}" uniqueName="57" name="Autism" queryTableFieldId="3"/>
    <tableColumn id="58" xr3:uid="{E87E41F4-880A-451C-B430-C02DA5770FD9}" uniqueName="58" name="Autism - Cohorts 01-09" queryTableFieldId="4"/>
    <tableColumn id="59" xr3:uid="{F95631D5-8511-4F5C-8CD3-325474986269}" uniqueName="59" name="Autism - Cohorts 01-09 Vaccinated" queryTableFieldId="5"/>
    <tableColumn id="60" xr3:uid="{6AAC1015-B977-418A-A9C3-143DC4AF9D90}" uniqueName="60" name="Homeless" queryTableFieldId="6"/>
    <tableColumn id="61" xr3:uid="{23151860-35FD-4C1B-B721-1BDA1CEF0A0D}" uniqueName="61" name="Homeless - Cohorts 01-10" queryTableFieldId="7"/>
    <tableColumn id="62" xr3:uid="{BD8ECD7C-7254-41CE-89E7-A4E7F73F1D51}" uniqueName="62" name="Homeless - Cohorts 01-10 Vaccinated" queryTableFieldId="8"/>
    <tableColumn id="63" xr3:uid="{C08C8A5F-018C-46F9-B2DC-131D8D46A94E}" uniqueName="63" name="Learning Disabilities" queryTableFieldId="9"/>
    <tableColumn id="64" xr3:uid="{7DB448EC-4B39-419B-AA9B-E12C9DDBDBEE}" uniqueName="64" name="LD - Cohorts 01-10" queryTableFieldId="10"/>
    <tableColumn id="65" xr3:uid="{96BFFA81-FEED-44E4-97D1-58DE4CC26309}" uniqueName="65" name="LD - Cohorts 01-10 Vaccinated" queryTableFieldId="11"/>
    <tableColumn id="66" xr3:uid="{3B48A0E2-FC91-49A7-9783-61D026879DEF}" uniqueName="66" name="Traveller Ethnicity" queryTableFieldId="12"/>
    <tableColumn id="67" xr3:uid="{4E876824-E362-4CB5-9D89-9524AF53E19F}" uniqueName="67" name="Traveller Ethnicity - Cohorts 01-10" queryTableFieldId="13"/>
    <tableColumn id="68" xr3:uid="{548D0187-B7C9-4889-8CD8-5DE06702B9D6}" uniqueName="68" name="Traveller Ethnicity - Cohorts 01-10 Vaccinated" queryTableFieldId="14"/>
    <tableColumn id="69" xr3:uid="{D4160E9E-EFFE-4A11-84DC-FDC036C7391A}" uniqueName="69" name="Currently Registered Patients Aged 16+" queryTableFieldId="15"/>
    <tableColumn id="70" xr3:uid="{C7E5F5AB-707E-472D-BE93-E552B36525DD}" uniqueName="70" name="A1) All patients who have received any COVID-19 vaccination dose" queryTableFieldId="16"/>
    <tableColumn id="71" xr3:uid="{8C7237B7-5D17-451E-846F-EED94F63BAC9}" uniqueName="71" name="Autism 2nd Vaccine" queryTableFieldId="17"/>
    <tableColumn id="72" xr3:uid="{31DCA74B-5AE3-4DCB-A88C-F3D4BC87DD56}" uniqueName="72" name="Homeless 2nd Vaccine" queryTableFieldId="18"/>
    <tableColumn id="73" xr3:uid="{843C2667-CF4A-4CE2-88F9-8804FF29D3BE}" uniqueName="73" name="LD 2nd Vaccine" queryTableFieldId="19"/>
    <tableColumn id="74" xr3:uid="{4098FC00-0243-4E09-8916-FBA999A652F2}" uniqueName="74" name="Traveller Ethnicity 2nd Vaccine" queryTableFieldId="20"/>
    <tableColumn id="75" xr3:uid="{F29BB0C6-EF5B-4FDD-A787-FB2A47910E50}" uniqueName="75" name="A2) All patients who have received a second COVID-19 vaccination dose" queryTableFieldId="21"/>
    <tableColumn id="76" xr3:uid="{B4D76990-A078-4FD7-9417-99AD0A17AB01}" uniqueName="76" name="SMI 2nd Vaccine" queryTableFieldId="22"/>
    <tableColumn id="77" xr3:uid="{236259F4-8656-45AA-A44B-8A64AE16C4A4}" uniqueName="77" name="SMI eligible for a Covid vaccine aged 18+" queryTableFieldId="23"/>
    <tableColumn id="78" xr3:uid="{5D734DCD-222E-4F23-BFCE-827CA84B6170}" uniqueName="78" name="SMI Vaccinated" queryTableFieldId="24"/>
    <tableColumn id="79" xr3:uid="{9DB24C18-17FA-4696-9EF6-0E542D378C0E}" uniqueName="79" name="Autism Booster" queryTableFieldId="25"/>
    <tableColumn id="80" xr3:uid="{FD74C580-257E-400E-A7FB-460E73D48B40}" uniqueName="80" name="Homeless Booster" queryTableFieldId="26"/>
    <tableColumn id="81" xr3:uid="{74A85713-5848-4599-9530-7AE77DE98D03}" uniqueName="81" name="LD Booster" queryTableFieldId="27"/>
    <tableColumn id="82" xr3:uid="{B3AC8E3B-B49D-4456-A82E-D24CF054C6EC}" uniqueName="82" name="SMI Booster" queryTableFieldId="28"/>
    <tableColumn id="83" xr3:uid="{DAA98E2D-17EF-4FA7-9369-C611EEAB289D}" uniqueName="83" name="Traveller Ethinicity Booster" queryTableFieldId="29"/>
    <tableColumn id="84" xr3:uid="{DE8882C6-79F0-49B9-AF7B-230EDA6EB428}" uniqueName="84" name="Autism Autumn Booster" queryTableFieldId="30"/>
    <tableColumn id="85" xr3:uid="{E1573336-433A-4E21-A90F-F780529E4A65}" uniqueName="85" name="Homeless Autumn Booster" queryTableFieldId="31"/>
    <tableColumn id="86" xr3:uid="{A5CF89A9-7D0B-471A-A85C-B3AC9F542204}" uniqueName="86" name="LD Autumn Booster" queryTableFieldId="32"/>
    <tableColumn id="87" xr3:uid="{F8598D14-7A91-4C51-9EAE-DBC4B766913F}" uniqueName="87" name="SMI Autumn Booster" queryTableFieldId="33"/>
    <tableColumn id="88" xr3:uid="{C46EB55F-AD23-44D6-ABDC-0EFD06F09F6E}" uniqueName="88" name="Traveller Autumn Booster" queryTableFieldId="34"/>
    <tableColumn id="89" xr3:uid="{45AF3491-ADEF-4B20-BB13-F9A87FDEC78D}" uniqueName="89" name="A01b Contraindicated (inc allergies, exclu vaccinated)" queryTableFieldId="35"/>
    <tableColumn id="90" xr3:uid="{97DA7DA6-A4A8-4FAC-9A7E-724319B393F5}" uniqueName="90" name="A01c Declined (excl vaccinated or contraindicated)" queryTableFieldId="36"/>
    <tableColumn id="91" xr3:uid="{1AFDD07E-62AC-46CE-931F-24864520886B}" uniqueName="91" name="A01d Invited no outcome (excl vac, contr, decl)" queryTableFieldId="37"/>
    <tableColumn id="92" xr3:uid="{E18A0E28-968A-4608-90D4-BD1C66610914}" uniqueName="92" name="A01e No contact coded [CALL]" queryTableFieldId="38"/>
    <tableColumn id="93" xr3:uid="{1230FDD4-D84A-4362-9095-0D5F2495D1FD}" uniqueName="93" name="H01b Contraindicated (inc allergies, exclu vaccinated)" queryTableFieldId="39"/>
    <tableColumn id="94" xr3:uid="{C5DCD54C-DDBC-4EA3-BEC7-820C8814265A}" uniqueName="94" name="H01c Declined (excl vaccinated or contraindicated)" queryTableFieldId="40"/>
    <tableColumn id="95" xr3:uid="{3D96F2F9-7916-4517-AA3C-C9A91EF6E943}" uniqueName="95" name="H01d Invited no outcome (excl vac, contr, decl)" queryTableFieldId="41"/>
    <tableColumn id="96" xr3:uid="{64DAC996-C49A-4281-A1F0-C9CC1B3624D3}" uniqueName="96" name="H01e No contact coded [CALL]" queryTableFieldId="42"/>
    <tableColumn id="97" xr3:uid="{47DB0EDE-3979-4300-ACAD-5A4D69A41874}" uniqueName="97" name="L01b Contraindicated (inc allergies, exclu vaccinated)" queryTableFieldId="43"/>
    <tableColumn id="98" xr3:uid="{FAA24C84-7B3B-465A-8DD2-42B668D892EA}" uniqueName="98" name="L01c Declined (excl vaccinated or contraindicated)" queryTableFieldId="44"/>
    <tableColumn id="99" xr3:uid="{6176838A-E7D7-4DCC-9ADB-5652F06DA0F1}" uniqueName="99" name="L01d Invited no outcome (excl vac, contr, decl)" queryTableFieldId="45"/>
    <tableColumn id="100" xr3:uid="{2FD02D8C-FF2E-4BE4-A49D-9580348321B8}" uniqueName="100" name="L01e No contact coded [CALL]" queryTableFieldId="46"/>
    <tableColumn id="101" xr3:uid="{BEABFA99-5F86-4B5B-B2F5-E17F031461BE}" uniqueName="101" name="S01b Contraindicated (inc allergies, exclu vaccinated)" queryTableFieldId="47"/>
    <tableColumn id="102" xr3:uid="{F340EC86-9BD3-40D7-888C-20FEEBE21D3F}" uniqueName="102" name="S01c Declined (excl vaccinated or contraindicated)" queryTableFieldId="48"/>
    <tableColumn id="103" xr3:uid="{10F59029-3DF8-4626-A9A4-E2D33A48D582}" uniqueName="103" name="S01d Invited no outcome (excl vac, contr, decl)" queryTableFieldId="49"/>
    <tableColumn id="104" xr3:uid="{01431966-B772-4E72-B787-99E6A4D84714}" uniqueName="104" name="S01e No contact coded [CALL]" queryTableFieldId="50"/>
    <tableColumn id="105" xr3:uid="{478FCE3D-CBBB-405A-A4F2-8FB30CB8F9EF}" uniqueName="105" name="T01b Contraindicated (inc allergies, exclu vaccinated)" queryTableFieldId="51"/>
    <tableColumn id="106" xr3:uid="{5527B3BA-9CD3-41C3-9990-870F0AA30A8B}" uniqueName="106" name="T01c Declined (excl vaccinated or contraindicated)" queryTableFieldId="52"/>
    <tableColumn id="107" xr3:uid="{CECF3363-C591-4554-80BF-122CAA90B662}" uniqueName="107" name="T01d Invited no outcome (excl vac, contr, decl)" queryTableFieldId="53"/>
    <tableColumn id="108" xr3:uid="{84BAEE4E-B2BB-49DB-A8FD-10581D96E832}" uniqueName="108" name="T01e No contact coded [CALL]" queryTableFieldId="54"/>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pivotTable" Target="../pivotTables/pivotTable1.xml"/></Relationships>
</file>

<file path=xl/worksheets/_rels/sheet4.xml.rels><?xml version="1.0" encoding="UTF-8" standalone="yes"?>
<Relationships xmlns="http://schemas.openxmlformats.org/package/2006/relationships"><Relationship Id="rId1" Type="http://schemas.openxmlformats.org/officeDocument/2006/relationships/table" Target="../tables/table1.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pivotTable" Target="../pivotTables/pivotTable2.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pivotTable" Target="../pivotTables/pivotTable3.xml"/></Relationships>
</file>

<file path=xl/worksheets/_rels/sheet7.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7D65A7-C7D2-4B90-A27D-0CCAC135C0DD}">
  <dimension ref="A1:C29"/>
  <sheetViews>
    <sheetView workbookViewId="0"/>
  </sheetViews>
  <sheetFormatPr defaultRowHeight="15" x14ac:dyDescent="0.25"/>
  <cols>
    <col min="1" max="1" width="15.85546875" bestFit="1" customWidth="1"/>
    <col min="2" max="2" width="7.28515625" bestFit="1" customWidth="1"/>
    <col min="3" max="3" width="105.140625" bestFit="1" customWidth="1"/>
  </cols>
  <sheetData>
    <row r="1" spans="1:3" x14ac:dyDescent="0.25">
      <c r="A1" s="26" t="s">
        <v>117</v>
      </c>
    </row>
    <row r="2" spans="1:3" x14ac:dyDescent="0.25">
      <c r="A2" s="27" t="s">
        <v>118</v>
      </c>
      <c r="B2" s="27" t="s">
        <v>119</v>
      </c>
      <c r="C2" s="27" t="s">
        <v>120</v>
      </c>
    </row>
    <row r="3" spans="1:3" x14ac:dyDescent="0.25">
      <c r="A3">
        <v>1</v>
      </c>
      <c r="B3" t="s">
        <v>121</v>
      </c>
      <c r="C3" t="s">
        <v>122</v>
      </c>
    </row>
    <row r="4" spans="1:3" x14ac:dyDescent="0.25">
      <c r="A4">
        <v>2</v>
      </c>
      <c r="B4" t="s">
        <v>123</v>
      </c>
      <c r="C4" t="s">
        <v>124</v>
      </c>
    </row>
    <row r="5" spans="1:3" x14ac:dyDescent="0.25">
      <c r="A5">
        <v>3</v>
      </c>
      <c r="B5" t="s">
        <v>125</v>
      </c>
      <c r="C5" t="s">
        <v>126</v>
      </c>
    </row>
    <row r="6" spans="1:3" x14ac:dyDescent="0.25">
      <c r="A6">
        <v>4</v>
      </c>
      <c r="B6" t="s">
        <v>127</v>
      </c>
      <c r="C6" t="s">
        <v>128</v>
      </c>
    </row>
    <row r="7" spans="1:3" x14ac:dyDescent="0.25">
      <c r="A7">
        <v>5</v>
      </c>
      <c r="B7" t="s">
        <v>129</v>
      </c>
      <c r="C7" t="s">
        <v>130</v>
      </c>
    </row>
    <row r="8" spans="1:3" x14ac:dyDescent="0.25">
      <c r="A8">
        <v>6</v>
      </c>
      <c r="B8" t="s">
        <v>131</v>
      </c>
      <c r="C8" t="s">
        <v>132</v>
      </c>
    </row>
    <row r="9" spans="1:3" x14ac:dyDescent="0.25">
      <c r="A9">
        <v>7</v>
      </c>
      <c r="B9" t="s">
        <v>133</v>
      </c>
      <c r="C9" t="s">
        <v>134</v>
      </c>
    </row>
    <row r="10" spans="1:3" x14ac:dyDescent="0.25">
      <c r="A10">
        <v>8</v>
      </c>
      <c r="B10" t="s">
        <v>135</v>
      </c>
      <c r="C10" t="s">
        <v>136</v>
      </c>
    </row>
    <row r="11" spans="1:3" x14ac:dyDescent="0.25">
      <c r="A11">
        <v>9</v>
      </c>
      <c r="B11" t="s">
        <v>137</v>
      </c>
      <c r="C11" t="s">
        <v>138</v>
      </c>
    </row>
    <row r="12" spans="1:3" x14ac:dyDescent="0.25">
      <c r="A12">
        <v>10</v>
      </c>
      <c r="B12" t="s">
        <v>139</v>
      </c>
      <c r="C12" t="s">
        <v>140</v>
      </c>
    </row>
    <row r="13" spans="1:3" x14ac:dyDescent="0.25">
      <c r="A13">
        <v>11</v>
      </c>
      <c r="B13" t="s">
        <v>141</v>
      </c>
      <c r="C13" t="s">
        <v>142</v>
      </c>
    </row>
    <row r="14" spans="1:3" x14ac:dyDescent="0.25">
      <c r="A14">
        <v>12</v>
      </c>
      <c r="B14" t="s">
        <v>143</v>
      </c>
      <c r="C14" t="s">
        <v>144</v>
      </c>
    </row>
    <row r="15" spans="1:3" x14ac:dyDescent="0.25">
      <c r="A15">
        <v>13</v>
      </c>
      <c r="B15" t="s">
        <v>145</v>
      </c>
      <c r="C15" t="s">
        <v>146</v>
      </c>
    </row>
    <row r="16" spans="1:3" x14ac:dyDescent="0.25">
      <c r="A16">
        <v>14</v>
      </c>
      <c r="B16" t="s">
        <v>147</v>
      </c>
      <c r="C16" t="s">
        <v>148</v>
      </c>
    </row>
    <row r="17" spans="1:3" x14ac:dyDescent="0.25">
      <c r="A17">
        <v>15</v>
      </c>
      <c r="B17" t="s">
        <v>149</v>
      </c>
      <c r="C17" t="s">
        <v>150</v>
      </c>
    </row>
    <row r="18" spans="1:3" x14ac:dyDescent="0.25">
      <c r="A18">
        <v>16</v>
      </c>
      <c r="B18" t="s">
        <v>151</v>
      </c>
      <c r="C18" t="s">
        <v>152</v>
      </c>
    </row>
    <row r="19" spans="1:3" x14ac:dyDescent="0.25">
      <c r="A19">
        <v>17</v>
      </c>
      <c r="B19" t="s">
        <v>153</v>
      </c>
      <c r="C19" t="s">
        <v>154</v>
      </c>
    </row>
    <row r="21" spans="1:3" x14ac:dyDescent="0.25">
      <c r="A21" s="26" t="s">
        <v>155</v>
      </c>
    </row>
    <row r="22" spans="1:3" x14ac:dyDescent="0.25">
      <c r="A22" s="27" t="s">
        <v>118</v>
      </c>
      <c r="B22" s="27" t="s">
        <v>156</v>
      </c>
      <c r="C22" s="27" t="s">
        <v>120</v>
      </c>
    </row>
    <row r="25" spans="1:3" x14ac:dyDescent="0.25">
      <c r="A25" s="26" t="s">
        <v>157</v>
      </c>
      <c r="B25" t="s">
        <v>158</v>
      </c>
    </row>
    <row r="26" spans="1:3" x14ac:dyDescent="0.25">
      <c r="B26" t="s">
        <v>159</v>
      </c>
    </row>
    <row r="28" spans="1:3" x14ac:dyDescent="0.25">
      <c r="B28" t="s">
        <v>160</v>
      </c>
    </row>
    <row r="29" spans="1:3" x14ac:dyDescent="0.25">
      <c r="B29" t="s">
        <v>161</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893F4B-19E6-487C-B13C-4C3E0FB091A3}">
  <dimension ref="F4:F5"/>
  <sheetViews>
    <sheetView showGridLines="0" workbookViewId="0">
      <selection activeCell="F42" sqref="F42"/>
    </sheetView>
  </sheetViews>
  <sheetFormatPr defaultRowHeight="15" x14ac:dyDescent="0.25"/>
  <cols>
    <col min="3" max="3" width="9.140625" customWidth="1"/>
  </cols>
  <sheetData>
    <row r="4" spans="6:6" ht="23.25" x14ac:dyDescent="0.35">
      <c r="F4" s="30" t="s">
        <v>0</v>
      </c>
    </row>
    <row r="5" spans="6:6" ht="18.75" x14ac:dyDescent="0.3">
      <c r="F5" s="4" t="s">
        <v>235</v>
      </c>
    </row>
  </sheetData>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U15"/>
  <sheetViews>
    <sheetView showGridLines="0" tabSelected="1" zoomScale="90" zoomScaleNormal="90" workbookViewId="0">
      <pane ySplit="7" topLeftCell="A8" activePane="bottomLeft" state="frozen"/>
      <selection activeCell="B27" sqref="B27"/>
      <selection pane="bottomLeft" activeCell="J12" sqref="J12"/>
    </sheetView>
  </sheetViews>
  <sheetFormatPr defaultRowHeight="15" x14ac:dyDescent="0.25"/>
  <cols>
    <col min="1" max="1" width="32.28515625" customWidth="1"/>
    <col min="2" max="2" width="9.5703125" customWidth="1"/>
    <col min="3" max="3" width="12.140625" customWidth="1"/>
    <col min="4" max="4" width="6.7109375" customWidth="1"/>
    <col min="5" max="5" width="11.42578125" customWidth="1"/>
    <col min="6" max="6" width="6.7109375" customWidth="1"/>
    <col min="7" max="7" width="11.140625" customWidth="1"/>
    <col min="8" max="8" width="6.7109375" customWidth="1"/>
    <col min="9" max="9" width="9.85546875" customWidth="1"/>
    <col min="10" max="10" width="7.7109375" customWidth="1"/>
    <col min="11" max="11" width="9.5703125" customWidth="1"/>
    <col min="12" max="12" width="10.28515625" customWidth="1"/>
    <col min="13" max="13" width="6.7109375" customWidth="1"/>
    <col min="14" max="14" width="10" customWidth="1"/>
    <col min="15" max="15" width="6.7109375" customWidth="1"/>
    <col min="16" max="16" width="10.7109375" customWidth="1"/>
    <col min="17" max="17" width="7.5703125" customWidth="1"/>
    <col min="18" max="18" width="9.5703125" customWidth="1"/>
    <col min="19" max="19" width="7.42578125" customWidth="1"/>
    <col min="20" max="20" width="8.42578125" customWidth="1"/>
    <col min="22" max="22" width="6.7109375" customWidth="1"/>
    <col min="23" max="23" width="9.28515625" customWidth="1"/>
    <col min="24" max="24" width="7.42578125" customWidth="1"/>
    <col min="25" max="25" width="8" customWidth="1"/>
    <col min="27" max="27" width="8.140625" customWidth="1"/>
    <col min="29" max="29" width="9" customWidth="1"/>
    <col min="30" max="30" width="9.85546875" customWidth="1"/>
    <col min="32" max="32" width="10.140625" customWidth="1"/>
    <col min="33" max="33" width="8.28515625" customWidth="1"/>
    <col min="34" max="34" width="10" customWidth="1"/>
    <col min="35" max="35" width="7.42578125" customWidth="1"/>
    <col min="36" max="36" width="9.140625" customWidth="1"/>
    <col min="37" max="37" width="7.28515625" customWidth="1"/>
  </cols>
  <sheetData>
    <row r="1" spans="1:281" ht="18.75" x14ac:dyDescent="0.3">
      <c r="A1" s="5" t="s">
        <v>0</v>
      </c>
    </row>
    <row r="2" spans="1:281" ht="18.75" x14ac:dyDescent="0.3">
      <c r="A2" s="4" t="s">
        <v>1</v>
      </c>
    </row>
    <row r="3" spans="1:281" x14ac:dyDescent="0.25">
      <c r="A3" s="7">
        <f>MAX(UPdata[Rel_D])</f>
        <v>45212</v>
      </c>
    </row>
    <row r="6" spans="1:281" s="6" customFormat="1" ht="88.5" customHeight="1" x14ac:dyDescent="0.25">
      <c r="B6" s="6" t="s">
        <v>2</v>
      </c>
      <c r="C6" s="6" t="s">
        <v>3</v>
      </c>
      <c r="D6" s="6" t="s">
        <v>4</v>
      </c>
      <c r="E6" s="6" t="s">
        <v>5</v>
      </c>
      <c r="F6" s="6" t="s">
        <v>4</v>
      </c>
      <c r="G6" s="6" t="s">
        <v>90</v>
      </c>
      <c r="H6" s="6" t="s">
        <v>4</v>
      </c>
      <c r="I6" s="6" t="s">
        <v>111</v>
      </c>
      <c r="J6" s="6" t="s">
        <v>4</v>
      </c>
      <c r="K6" s="6" t="s">
        <v>6</v>
      </c>
      <c r="L6" s="6" t="s">
        <v>7</v>
      </c>
      <c r="M6" s="6" t="s">
        <v>4</v>
      </c>
      <c r="N6" s="6" t="s">
        <v>8</v>
      </c>
      <c r="O6" s="6" t="s">
        <v>4</v>
      </c>
      <c r="P6" s="6" t="s">
        <v>99</v>
      </c>
      <c r="Q6" s="6" t="s">
        <v>4</v>
      </c>
      <c r="R6" s="6" t="s">
        <v>112</v>
      </c>
      <c r="S6" s="6" t="s">
        <v>4</v>
      </c>
      <c r="T6" s="6" t="s">
        <v>9</v>
      </c>
      <c r="U6" s="6" t="s">
        <v>10</v>
      </c>
      <c r="V6" s="6" t="s">
        <v>4</v>
      </c>
      <c r="W6" s="6" t="s">
        <v>11</v>
      </c>
      <c r="X6" s="6" t="s">
        <v>4</v>
      </c>
      <c r="Y6" s="6" t="s">
        <v>100</v>
      </c>
      <c r="Z6" s="6" t="s">
        <v>4</v>
      </c>
      <c r="AA6" s="6" t="s">
        <v>113</v>
      </c>
      <c r="AB6" s="6" t="s">
        <v>4</v>
      </c>
      <c r="AC6" s="6" t="s">
        <v>12</v>
      </c>
      <c r="AD6" s="6" t="s">
        <v>13</v>
      </c>
      <c r="AE6" s="6" t="s">
        <v>4</v>
      </c>
      <c r="AF6" s="6" t="s">
        <v>14</v>
      </c>
      <c r="AG6" s="6" t="s">
        <v>4</v>
      </c>
      <c r="AH6" s="6" t="s">
        <v>101</v>
      </c>
      <c r="AI6" s="6" t="s">
        <v>4</v>
      </c>
      <c r="AJ6" s="6" t="s">
        <v>115</v>
      </c>
      <c r="AK6" s="6" t="s">
        <v>4</v>
      </c>
      <c r="AL6" s="6" t="s">
        <v>15</v>
      </c>
      <c r="AM6" s="6" t="s">
        <v>16</v>
      </c>
      <c r="AN6" s="6" t="s">
        <v>4</v>
      </c>
      <c r="AO6" s="6" t="s">
        <v>17</v>
      </c>
      <c r="AP6" s="6" t="s">
        <v>4</v>
      </c>
      <c r="AQ6" s="6" t="s">
        <v>86</v>
      </c>
      <c r="AR6" s="6" t="s">
        <v>4</v>
      </c>
      <c r="AS6" s="6" t="s">
        <v>114</v>
      </c>
      <c r="AT6" s="6" t="s">
        <v>4</v>
      </c>
    </row>
    <row r="7" spans="1:281" s="3" customFormat="1" ht="105" hidden="1" x14ac:dyDescent="0.25">
      <c r="A7" s="2" t="s">
        <v>18</v>
      </c>
      <c r="B7" s="3" t="s">
        <v>19</v>
      </c>
      <c r="C7" s="3" t="s">
        <v>20</v>
      </c>
      <c r="D7" t="s">
        <v>21</v>
      </c>
      <c r="E7" s="3" t="s">
        <v>22</v>
      </c>
      <c r="F7" s="24" t="s">
        <v>23</v>
      </c>
      <c r="G7" s="24" t="s">
        <v>88</v>
      </c>
      <c r="H7" s="24" t="s">
        <v>89</v>
      </c>
      <c r="I7" t="s">
        <v>116</v>
      </c>
      <c r="J7" t="s">
        <v>166</v>
      </c>
      <c r="K7" s="3" t="s">
        <v>24</v>
      </c>
      <c r="L7" s="3" t="s">
        <v>25</v>
      </c>
      <c r="M7" t="s">
        <v>26</v>
      </c>
      <c r="N7" s="3" t="s">
        <v>27</v>
      </c>
      <c r="O7" t="s">
        <v>28</v>
      </c>
      <c r="P7" t="s">
        <v>91</v>
      </c>
      <c r="Q7" t="s">
        <v>95</v>
      </c>
      <c r="R7" t="s">
        <v>162</v>
      </c>
      <c r="S7" t="s">
        <v>167</v>
      </c>
      <c r="T7" s="3" t="s">
        <v>29</v>
      </c>
      <c r="U7" s="3" t="s">
        <v>30</v>
      </c>
      <c r="V7" t="s">
        <v>31</v>
      </c>
      <c r="W7" s="3" t="s">
        <v>32</v>
      </c>
      <c r="X7" t="s">
        <v>33</v>
      </c>
      <c r="Y7" t="s">
        <v>92</v>
      </c>
      <c r="Z7" t="s">
        <v>96</v>
      </c>
      <c r="AA7" t="s">
        <v>163</v>
      </c>
      <c r="AB7" t="s">
        <v>168</v>
      </c>
      <c r="AC7" s="3" t="s">
        <v>34</v>
      </c>
      <c r="AD7" s="3" t="s">
        <v>35</v>
      </c>
      <c r="AE7" t="s">
        <v>36</v>
      </c>
      <c r="AF7" s="3" t="s">
        <v>37</v>
      </c>
      <c r="AG7" t="s">
        <v>38</v>
      </c>
      <c r="AH7" t="s">
        <v>94</v>
      </c>
      <c r="AI7" t="s">
        <v>97</v>
      </c>
      <c r="AJ7" t="s">
        <v>165</v>
      </c>
      <c r="AK7" t="s">
        <v>169</v>
      </c>
      <c r="AL7" t="s">
        <v>39</v>
      </c>
      <c r="AM7" t="s">
        <v>40</v>
      </c>
      <c r="AN7" t="s">
        <v>41</v>
      </c>
      <c r="AO7" t="s">
        <v>42</v>
      </c>
      <c r="AP7" t="s">
        <v>43</v>
      </c>
      <c r="AQ7" t="s">
        <v>93</v>
      </c>
      <c r="AR7" t="s">
        <v>98</v>
      </c>
      <c r="AS7" t="s">
        <v>164</v>
      </c>
      <c r="AT7" t="s">
        <v>170</v>
      </c>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c r="IO7"/>
      <c r="IP7"/>
      <c r="IQ7"/>
      <c r="IR7"/>
      <c r="IS7"/>
      <c r="IT7"/>
      <c r="IU7"/>
      <c r="IV7"/>
      <c r="IW7"/>
      <c r="IX7"/>
      <c r="IY7"/>
      <c r="IZ7"/>
      <c r="JA7"/>
      <c r="JB7"/>
      <c r="JC7"/>
      <c r="JD7"/>
      <c r="JE7"/>
      <c r="JF7"/>
      <c r="JG7"/>
      <c r="JH7"/>
      <c r="JI7"/>
      <c r="JJ7"/>
      <c r="JK7"/>
      <c r="JL7"/>
      <c r="JM7"/>
      <c r="JN7"/>
      <c r="JO7"/>
      <c r="JP7"/>
      <c r="JQ7"/>
      <c r="JR7"/>
      <c r="JS7"/>
      <c r="JT7"/>
      <c r="JU7"/>
    </row>
    <row r="8" spans="1:281" x14ac:dyDescent="0.25">
      <c r="A8" s="1" t="s">
        <v>106</v>
      </c>
      <c r="B8" s="23">
        <v>1566</v>
      </c>
      <c r="C8" s="23">
        <v>1017</v>
      </c>
      <c r="D8" s="21">
        <v>0.64942528735632188</v>
      </c>
      <c r="E8" s="23">
        <v>930</v>
      </c>
      <c r="F8" s="21">
        <v>0.5938697318007663</v>
      </c>
      <c r="G8" s="23">
        <v>622</v>
      </c>
      <c r="H8" s="21">
        <v>0.39719029374201786</v>
      </c>
      <c r="I8" s="23">
        <v>316</v>
      </c>
      <c r="J8" s="21">
        <v>0.33978494623655914</v>
      </c>
      <c r="K8" s="23">
        <v>451</v>
      </c>
      <c r="L8" s="23">
        <v>196</v>
      </c>
      <c r="M8" s="21">
        <v>0.43458980044345896</v>
      </c>
      <c r="N8" s="23">
        <v>162</v>
      </c>
      <c r="O8" s="21">
        <v>0.35920177383592017</v>
      </c>
      <c r="P8" s="23">
        <v>93</v>
      </c>
      <c r="Q8" s="21">
        <v>0.20620842572062084</v>
      </c>
      <c r="R8" s="28">
        <v>38</v>
      </c>
      <c r="S8" s="21">
        <v>0.23456790123456789</v>
      </c>
      <c r="T8" s="23">
        <v>1295</v>
      </c>
      <c r="U8" s="23">
        <v>955</v>
      </c>
      <c r="V8" s="21">
        <v>0.73745173745173742</v>
      </c>
      <c r="W8" s="23">
        <v>899</v>
      </c>
      <c r="X8" s="21">
        <v>0.69420849420849418</v>
      </c>
      <c r="Y8" s="23">
        <v>665</v>
      </c>
      <c r="Z8" s="21">
        <v>0.51351351351351349</v>
      </c>
      <c r="AA8" s="23">
        <v>394</v>
      </c>
      <c r="AB8" s="21">
        <v>0.43826473859844273</v>
      </c>
      <c r="AC8" s="23">
        <v>364</v>
      </c>
      <c r="AD8" s="23">
        <v>208</v>
      </c>
      <c r="AE8" s="21">
        <v>0.5714285714285714</v>
      </c>
      <c r="AF8" s="23">
        <v>202</v>
      </c>
      <c r="AG8" s="21">
        <v>0.55494505494505497</v>
      </c>
      <c r="AH8" s="23">
        <v>153</v>
      </c>
      <c r="AI8" s="21">
        <v>0.42032967032967034</v>
      </c>
      <c r="AJ8" s="23">
        <v>53</v>
      </c>
      <c r="AK8" s="21">
        <v>0.26237623762376239</v>
      </c>
      <c r="AL8" s="23">
        <v>4686</v>
      </c>
      <c r="AM8" s="23">
        <v>3238</v>
      </c>
      <c r="AN8" s="21">
        <v>0.69099445155783179</v>
      </c>
      <c r="AO8" s="23">
        <v>3022</v>
      </c>
      <c r="AP8" s="21">
        <v>0.64489970123772944</v>
      </c>
      <c r="AQ8" s="23">
        <v>2263</v>
      </c>
      <c r="AR8" s="21">
        <v>0.48292787025181394</v>
      </c>
      <c r="AS8" s="23">
        <v>1267</v>
      </c>
      <c r="AT8" s="21">
        <v>0.41925876902713433</v>
      </c>
    </row>
    <row r="9" spans="1:281" x14ac:dyDescent="0.25">
      <c r="A9" s="1" t="s">
        <v>110</v>
      </c>
      <c r="B9" s="23">
        <v>1369</v>
      </c>
      <c r="C9" s="23">
        <v>1015</v>
      </c>
      <c r="D9" s="21">
        <v>0.74141709276844414</v>
      </c>
      <c r="E9" s="23">
        <v>942</v>
      </c>
      <c r="F9" s="21">
        <v>0.68809349890430971</v>
      </c>
      <c r="G9" s="23">
        <v>660</v>
      </c>
      <c r="H9" s="21">
        <v>0.4821037253469686</v>
      </c>
      <c r="I9" s="23">
        <v>306</v>
      </c>
      <c r="J9" s="21">
        <v>0.32484076433121017</v>
      </c>
      <c r="K9" s="23">
        <v>97</v>
      </c>
      <c r="L9" s="23">
        <v>46</v>
      </c>
      <c r="M9" s="21">
        <v>0.47422680412371132</v>
      </c>
      <c r="N9" s="23">
        <v>40</v>
      </c>
      <c r="O9" s="21">
        <v>0.41237113402061853</v>
      </c>
      <c r="P9" s="23">
        <v>19</v>
      </c>
      <c r="Q9" s="21">
        <v>0.19587628865979381</v>
      </c>
      <c r="R9" s="28">
        <v>7</v>
      </c>
      <c r="S9" s="21">
        <v>0.17499999999999999</v>
      </c>
      <c r="T9" s="23">
        <v>1181</v>
      </c>
      <c r="U9" s="23">
        <v>1053</v>
      </c>
      <c r="V9" s="21">
        <v>0.89161727349703646</v>
      </c>
      <c r="W9" s="23">
        <v>1020</v>
      </c>
      <c r="X9" s="21">
        <v>0.86367485182049109</v>
      </c>
      <c r="Y9" s="23">
        <v>890</v>
      </c>
      <c r="Z9" s="21">
        <v>0.75359864521591868</v>
      </c>
      <c r="AA9" s="23">
        <v>616</v>
      </c>
      <c r="AB9" s="21">
        <v>0.60392156862745094</v>
      </c>
      <c r="AC9" s="23">
        <v>167</v>
      </c>
      <c r="AD9" s="23">
        <v>107</v>
      </c>
      <c r="AE9" s="21">
        <v>0.64071856287425155</v>
      </c>
      <c r="AF9" s="23">
        <v>103</v>
      </c>
      <c r="AG9" s="21">
        <v>0.61676646706586824</v>
      </c>
      <c r="AH9" s="23">
        <v>74</v>
      </c>
      <c r="AI9" s="21">
        <v>0.44311377245508982</v>
      </c>
      <c r="AJ9" s="23">
        <v>28</v>
      </c>
      <c r="AK9" s="21">
        <v>0.27184466019417475</v>
      </c>
      <c r="AL9" s="23">
        <v>1977</v>
      </c>
      <c r="AM9" s="23">
        <v>1560</v>
      </c>
      <c r="AN9" s="21">
        <v>0.7890743550834598</v>
      </c>
      <c r="AO9" s="23">
        <v>1467</v>
      </c>
      <c r="AP9" s="21">
        <v>0.74203338391502272</v>
      </c>
      <c r="AQ9" s="23">
        <v>1201</v>
      </c>
      <c r="AR9" s="21">
        <v>0.60748609003540721</v>
      </c>
      <c r="AS9" s="23">
        <v>698</v>
      </c>
      <c r="AT9" s="21">
        <v>0.47580095432856168</v>
      </c>
    </row>
    <row r="10" spans="1:281" x14ac:dyDescent="0.25">
      <c r="A10" s="1" t="s">
        <v>107</v>
      </c>
      <c r="B10" s="23">
        <v>1511</v>
      </c>
      <c r="C10" s="23">
        <v>1022</v>
      </c>
      <c r="D10" s="21">
        <v>0.67637326273990739</v>
      </c>
      <c r="E10" s="23">
        <v>929</v>
      </c>
      <c r="F10" s="21">
        <v>0.61482461945731304</v>
      </c>
      <c r="G10" s="23">
        <v>654</v>
      </c>
      <c r="H10" s="21">
        <v>0.43282594308405031</v>
      </c>
      <c r="I10" s="23">
        <v>356</v>
      </c>
      <c r="J10" s="21">
        <v>0.38320775026910658</v>
      </c>
      <c r="K10" s="23">
        <v>444</v>
      </c>
      <c r="L10" s="23">
        <v>248</v>
      </c>
      <c r="M10" s="21">
        <v>0.55855855855855852</v>
      </c>
      <c r="N10" s="23">
        <v>211</v>
      </c>
      <c r="O10" s="21">
        <v>0.4752252252252252</v>
      </c>
      <c r="P10" s="23">
        <v>111</v>
      </c>
      <c r="Q10" s="21">
        <v>0.25</v>
      </c>
      <c r="R10" s="28">
        <v>43</v>
      </c>
      <c r="S10" s="21">
        <v>0.20379146919431279</v>
      </c>
      <c r="T10" s="23">
        <v>1654</v>
      </c>
      <c r="U10" s="23">
        <v>1375</v>
      </c>
      <c r="V10" s="21">
        <v>0.83131801692865781</v>
      </c>
      <c r="W10" s="23">
        <v>1302</v>
      </c>
      <c r="X10" s="21">
        <v>0.78718258766626359</v>
      </c>
      <c r="Y10" s="23">
        <v>1045</v>
      </c>
      <c r="Z10" s="21">
        <v>0.63180169286577992</v>
      </c>
      <c r="AA10" s="23">
        <v>700</v>
      </c>
      <c r="AB10" s="21">
        <v>0.5376344086021505</v>
      </c>
      <c r="AC10" s="23">
        <v>213</v>
      </c>
      <c r="AD10" s="23">
        <v>157</v>
      </c>
      <c r="AE10" s="21">
        <v>0.73708920187793425</v>
      </c>
      <c r="AF10" s="23">
        <v>149</v>
      </c>
      <c r="AG10" s="21">
        <v>0.69953051643192488</v>
      </c>
      <c r="AH10" s="23">
        <v>100</v>
      </c>
      <c r="AI10" s="21">
        <v>0.46948356807511737</v>
      </c>
      <c r="AJ10" s="23">
        <v>46</v>
      </c>
      <c r="AK10" s="21">
        <v>0.3087248322147651</v>
      </c>
      <c r="AL10" s="23">
        <v>4692</v>
      </c>
      <c r="AM10" s="23">
        <v>3408</v>
      </c>
      <c r="AN10" s="21">
        <v>0.72634271099744241</v>
      </c>
      <c r="AO10" s="23">
        <v>3180</v>
      </c>
      <c r="AP10" s="21">
        <v>0.67774936061381075</v>
      </c>
      <c r="AQ10" s="23">
        <v>2280</v>
      </c>
      <c r="AR10" s="21">
        <v>0.48593350383631712</v>
      </c>
      <c r="AS10" s="23">
        <v>1191</v>
      </c>
      <c r="AT10" s="21">
        <v>0.37452830188679243</v>
      </c>
    </row>
    <row r="11" spans="1:281" x14ac:dyDescent="0.25">
      <c r="A11" s="1" t="s">
        <v>108</v>
      </c>
      <c r="B11" s="23">
        <v>1143</v>
      </c>
      <c r="C11" s="23">
        <v>866</v>
      </c>
      <c r="D11" s="21">
        <v>0.75765529308836399</v>
      </c>
      <c r="E11" s="23">
        <v>810</v>
      </c>
      <c r="F11" s="21">
        <v>0.70866141732283461</v>
      </c>
      <c r="G11" s="23">
        <v>601</v>
      </c>
      <c r="H11" s="21">
        <v>0.52580927384076992</v>
      </c>
      <c r="I11" s="23">
        <v>308</v>
      </c>
      <c r="J11" s="21">
        <v>0.38024691358024693</v>
      </c>
      <c r="K11" s="23">
        <v>126</v>
      </c>
      <c r="L11" s="23">
        <v>63</v>
      </c>
      <c r="M11" s="21">
        <v>0.5</v>
      </c>
      <c r="N11" s="23">
        <v>47</v>
      </c>
      <c r="O11" s="21">
        <v>0.37301587301587302</v>
      </c>
      <c r="P11" s="23">
        <v>28</v>
      </c>
      <c r="Q11" s="21">
        <v>0.22222222222222221</v>
      </c>
      <c r="R11" s="28">
        <v>9</v>
      </c>
      <c r="S11" s="21">
        <v>0.19148936170212766</v>
      </c>
      <c r="T11" s="23">
        <v>1252</v>
      </c>
      <c r="U11" s="23">
        <v>1099</v>
      </c>
      <c r="V11" s="21">
        <v>0.87779552715654952</v>
      </c>
      <c r="W11" s="23">
        <v>1066</v>
      </c>
      <c r="X11" s="21">
        <v>0.8514376996805112</v>
      </c>
      <c r="Y11" s="23">
        <v>866</v>
      </c>
      <c r="Z11" s="21">
        <v>0.69169329073482433</v>
      </c>
      <c r="AA11" s="23">
        <v>527</v>
      </c>
      <c r="AB11" s="21">
        <v>0.49437148217636023</v>
      </c>
      <c r="AC11" s="23">
        <v>150</v>
      </c>
      <c r="AD11" s="23">
        <v>117</v>
      </c>
      <c r="AE11" s="21">
        <v>0.78</v>
      </c>
      <c r="AF11" s="23">
        <v>111</v>
      </c>
      <c r="AG11" s="21">
        <v>0.74</v>
      </c>
      <c r="AH11" s="23">
        <v>82</v>
      </c>
      <c r="AI11" s="21">
        <v>0.54666666666666663</v>
      </c>
      <c r="AJ11" s="23">
        <v>29</v>
      </c>
      <c r="AK11" s="21">
        <v>0.26126126126126126</v>
      </c>
      <c r="AL11" s="23">
        <v>2584</v>
      </c>
      <c r="AM11" s="23">
        <v>2047</v>
      </c>
      <c r="AN11" s="21">
        <v>0.79218266253869973</v>
      </c>
      <c r="AO11" s="23">
        <v>1945</v>
      </c>
      <c r="AP11" s="21">
        <v>0.75270897832817341</v>
      </c>
      <c r="AQ11" s="23">
        <v>1500</v>
      </c>
      <c r="AR11" s="21">
        <v>0.58049535603715174</v>
      </c>
      <c r="AS11" s="23">
        <v>859</v>
      </c>
      <c r="AT11" s="21">
        <v>0.44164524421593832</v>
      </c>
    </row>
    <row r="12" spans="1:281" x14ac:dyDescent="0.25">
      <c r="A12" s="1" t="s">
        <v>44</v>
      </c>
      <c r="B12" s="23">
        <v>1447</v>
      </c>
      <c r="C12" s="23">
        <v>1069</v>
      </c>
      <c r="D12" s="21">
        <v>0.73876986869384931</v>
      </c>
      <c r="E12" s="23">
        <v>977</v>
      </c>
      <c r="F12" s="21">
        <v>0.6751900483759502</v>
      </c>
      <c r="G12" s="23">
        <v>636</v>
      </c>
      <c r="H12" s="21">
        <v>0.43953006219765028</v>
      </c>
      <c r="I12" s="23">
        <v>240</v>
      </c>
      <c r="J12" s="21">
        <v>0.24564994882292732</v>
      </c>
      <c r="K12" s="23">
        <v>450</v>
      </c>
      <c r="L12" s="23">
        <v>262</v>
      </c>
      <c r="M12" s="21">
        <v>0.5822222222222222</v>
      </c>
      <c r="N12" s="23">
        <v>216</v>
      </c>
      <c r="O12" s="21">
        <v>0.48</v>
      </c>
      <c r="P12" s="23">
        <v>128</v>
      </c>
      <c r="Q12" s="21">
        <v>0.28444444444444444</v>
      </c>
      <c r="R12" s="28">
        <v>36</v>
      </c>
      <c r="S12" s="21">
        <v>0.16666666666666666</v>
      </c>
      <c r="T12" s="23">
        <v>1413</v>
      </c>
      <c r="U12" s="23">
        <v>1162</v>
      </c>
      <c r="V12" s="21">
        <v>0.82236376503892428</v>
      </c>
      <c r="W12" s="23">
        <v>1092</v>
      </c>
      <c r="X12" s="21">
        <v>0.772823779193206</v>
      </c>
      <c r="Y12" s="23">
        <v>760</v>
      </c>
      <c r="Z12" s="21">
        <v>0.53786270346779896</v>
      </c>
      <c r="AA12" s="23">
        <v>266</v>
      </c>
      <c r="AB12" s="21">
        <v>0.24358974358974358</v>
      </c>
      <c r="AC12" s="23">
        <v>463</v>
      </c>
      <c r="AD12" s="23">
        <v>303</v>
      </c>
      <c r="AE12" s="21">
        <v>0.6544276457883369</v>
      </c>
      <c r="AF12" s="23">
        <v>291</v>
      </c>
      <c r="AG12" s="21">
        <v>0.62850971922246224</v>
      </c>
      <c r="AH12" s="23">
        <v>222</v>
      </c>
      <c r="AI12" s="21">
        <v>0.4794816414686825</v>
      </c>
      <c r="AJ12" s="23">
        <v>51</v>
      </c>
      <c r="AK12" s="21">
        <v>0.17525773195876287</v>
      </c>
      <c r="AL12" s="23">
        <v>4875</v>
      </c>
      <c r="AM12" s="23">
        <v>3720</v>
      </c>
      <c r="AN12" s="21">
        <v>0.7630769230769231</v>
      </c>
      <c r="AO12" s="23">
        <v>3443</v>
      </c>
      <c r="AP12" s="21">
        <v>0.70625641025641028</v>
      </c>
      <c r="AQ12" s="23">
        <v>2432</v>
      </c>
      <c r="AR12" s="21">
        <v>0.49887179487179489</v>
      </c>
      <c r="AS12" s="23">
        <v>1028</v>
      </c>
      <c r="AT12" s="21">
        <v>0.29857682253848389</v>
      </c>
    </row>
    <row r="13" spans="1:281" x14ac:dyDescent="0.25">
      <c r="A13" s="1" t="s">
        <v>45</v>
      </c>
      <c r="B13" s="23">
        <v>1128</v>
      </c>
      <c r="C13" s="23">
        <v>741</v>
      </c>
      <c r="D13" s="21">
        <v>0.65691489361702127</v>
      </c>
      <c r="E13" s="23">
        <v>676</v>
      </c>
      <c r="F13" s="21">
        <v>0.599290780141844</v>
      </c>
      <c r="G13" s="23">
        <v>465</v>
      </c>
      <c r="H13" s="21">
        <v>0.41223404255319152</v>
      </c>
      <c r="I13" s="23">
        <v>208</v>
      </c>
      <c r="J13" s="21">
        <v>0.30769230769230771</v>
      </c>
      <c r="K13" s="23">
        <v>204</v>
      </c>
      <c r="L13" s="23">
        <v>82</v>
      </c>
      <c r="M13" s="21">
        <v>0.40196078431372551</v>
      </c>
      <c r="N13" s="23">
        <v>72</v>
      </c>
      <c r="O13" s="21">
        <v>0.35294117647058826</v>
      </c>
      <c r="P13" s="23">
        <v>41</v>
      </c>
      <c r="Q13" s="21">
        <v>0.20098039215686275</v>
      </c>
      <c r="R13" s="28">
        <v>12</v>
      </c>
      <c r="S13" s="21">
        <v>0.16666666666666666</v>
      </c>
      <c r="T13" s="23">
        <v>1123</v>
      </c>
      <c r="U13" s="23">
        <v>882</v>
      </c>
      <c r="V13" s="21">
        <v>0.78539626001780949</v>
      </c>
      <c r="W13" s="23">
        <v>835</v>
      </c>
      <c r="X13" s="21">
        <v>0.74354407836153158</v>
      </c>
      <c r="Y13" s="23">
        <v>653</v>
      </c>
      <c r="Z13" s="21">
        <v>0.58147818343722169</v>
      </c>
      <c r="AA13" s="23">
        <v>353</v>
      </c>
      <c r="AB13" s="21">
        <v>0.42275449101796408</v>
      </c>
      <c r="AC13" s="23">
        <v>123</v>
      </c>
      <c r="AD13" s="23">
        <v>92</v>
      </c>
      <c r="AE13" s="21">
        <v>0.74796747967479671</v>
      </c>
      <c r="AF13" s="23">
        <v>90</v>
      </c>
      <c r="AG13" s="21">
        <v>0.73170731707317072</v>
      </c>
      <c r="AH13" s="23">
        <v>69</v>
      </c>
      <c r="AI13" s="21">
        <v>0.56097560975609762</v>
      </c>
      <c r="AJ13" s="23">
        <v>22</v>
      </c>
      <c r="AK13" s="21">
        <v>0.24444444444444444</v>
      </c>
      <c r="AL13" s="23">
        <v>2965</v>
      </c>
      <c r="AM13" s="23">
        <v>2168</v>
      </c>
      <c r="AN13" s="21">
        <v>0.73119730185497467</v>
      </c>
      <c r="AO13" s="23">
        <v>2035</v>
      </c>
      <c r="AP13" s="21">
        <v>0.68634064080944346</v>
      </c>
      <c r="AQ13" s="23">
        <v>1476</v>
      </c>
      <c r="AR13" s="21">
        <v>0.49780775716694775</v>
      </c>
      <c r="AS13" s="23">
        <v>791</v>
      </c>
      <c r="AT13" s="21">
        <v>0.3886977886977887</v>
      </c>
    </row>
    <row r="14" spans="1:281" x14ac:dyDescent="0.25">
      <c r="A14" s="1" t="s">
        <v>109</v>
      </c>
      <c r="B14" s="23">
        <v>982</v>
      </c>
      <c r="C14" s="23">
        <v>632</v>
      </c>
      <c r="D14" s="21">
        <v>0.64358452138492872</v>
      </c>
      <c r="E14" s="23">
        <v>569</v>
      </c>
      <c r="F14" s="21">
        <v>0.57942973523421593</v>
      </c>
      <c r="G14" s="23">
        <v>360</v>
      </c>
      <c r="H14" s="21">
        <v>0.36659877800407331</v>
      </c>
      <c r="I14" s="23">
        <v>162</v>
      </c>
      <c r="J14" s="21">
        <v>0.28471001757469244</v>
      </c>
      <c r="K14" s="23">
        <v>154</v>
      </c>
      <c r="L14" s="23">
        <v>90</v>
      </c>
      <c r="M14" s="21">
        <v>0.58441558441558439</v>
      </c>
      <c r="N14" s="23">
        <v>80</v>
      </c>
      <c r="O14" s="21">
        <v>0.51948051948051943</v>
      </c>
      <c r="P14" s="23">
        <v>34</v>
      </c>
      <c r="Q14" s="21">
        <v>0.22077922077922077</v>
      </c>
      <c r="R14" s="28">
        <v>8</v>
      </c>
      <c r="S14" s="21">
        <v>0.1</v>
      </c>
      <c r="T14" s="23">
        <v>1022</v>
      </c>
      <c r="U14" s="23">
        <v>875</v>
      </c>
      <c r="V14" s="21">
        <v>0.85616438356164382</v>
      </c>
      <c r="W14" s="23">
        <v>819</v>
      </c>
      <c r="X14" s="21">
        <v>0.80136986301369861</v>
      </c>
      <c r="Y14" s="23">
        <v>646</v>
      </c>
      <c r="Z14" s="21">
        <v>0.6320939334637965</v>
      </c>
      <c r="AA14" s="23">
        <v>351</v>
      </c>
      <c r="AB14" s="21">
        <v>0.42857142857142855</v>
      </c>
      <c r="AC14" s="23">
        <v>84</v>
      </c>
      <c r="AD14" s="23">
        <v>48</v>
      </c>
      <c r="AE14" s="21">
        <v>0.5714285714285714</v>
      </c>
      <c r="AF14" s="23">
        <v>43</v>
      </c>
      <c r="AG14" s="21">
        <v>0.51190476190476186</v>
      </c>
      <c r="AH14" s="23">
        <v>24</v>
      </c>
      <c r="AI14" s="21">
        <v>0.2857142857142857</v>
      </c>
      <c r="AJ14" s="23">
        <v>8</v>
      </c>
      <c r="AK14" s="21">
        <v>0.18604651162790697</v>
      </c>
      <c r="AL14" s="23">
        <v>1974</v>
      </c>
      <c r="AM14" s="23">
        <v>1485</v>
      </c>
      <c r="AN14" s="21">
        <v>0.75227963525835861</v>
      </c>
      <c r="AO14" s="23">
        <v>1384</v>
      </c>
      <c r="AP14" s="21">
        <v>0.70111448834853085</v>
      </c>
      <c r="AQ14" s="23">
        <v>993</v>
      </c>
      <c r="AR14" s="21">
        <v>0.50303951367781152</v>
      </c>
      <c r="AS14" s="23">
        <v>470</v>
      </c>
      <c r="AT14" s="21">
        <v>0.33959537572254334</v>
      </c>
    </row>
    <row r="15" spans="1:281" x14ac:dyDescent="0.25">
      <c r="A15" s="1" t="s">
        <v>46</v>
      </c>
      <c r="B15" s="23">
        <v>9146</v>
      </c>
      <c r="C15" s="23">
        <v>6362</v>
      </c>
      <c r="D15" s="21">
        <v>0.6956046359064072</v>
      </c>
      <c r="E15" s="23">
        <v>5833</v>
      </c>
      <c r="F15" s="21">
        <v>0.63776514323201394</v>
      </c>
      <c r="G15" s="23">
        <v>3998</v>
      </c>
      <c r="H15" s="21">
        <v>0.43713098622348567</v>
      </c>
      <c r="I15" s="23">
        <v>1896</v>
      </c>
      <c r="J15" s="21">
        <v>0.32504714555117437</v>
      </c>
      <c r="K15" s="23">
        <v>1926</v>
      </c>
      <c r="L15" s="23">
        <v>987</v>
      </c>
      <c r="M15" s="21">
        <v>0.51246105919003115</v>
      </c>
      <c r="N15" s="23">
        <v>828</v>
      </c>
      <c r="O15" s="21">
        <v>0.42990654205607476</v>
      </c>
      <c r="P15" s="23">
        <v>454</v>
      </c>
      <c r="Q15" s="21">
        <v>0.23572170301142265</v>
      </c>
      <c r="R15" s="28">
        <v>153</v>
      </c>
      <c r="S15" s="21">
        <v>0.18478260869565216</v>
      </c>
      <c r="T15" s="23">
        <v>8940</v>
      </c>
      <c r="U15" s="23">
        <v>7401</v>
      </c>
      <c r="V15" s="21">
        <v>0.82785234899328863</v>
      </c>
      <c r="W15" s="23">
        <v>7033</v>
      </c>
      <c r="X15" s="21">
        <v>0.78668903803131995</v>
      </c>
      <c r="Y15" s="23">
        <v>5525</v>
      </c>
      <c r="Z15" s="21">
        <v>0.6180089485458613</v>
      </c>
      <c r="AA15" s="23">
        <v>3207</v>
      </c>
      <c r="AB15" s="21">
        <v>0.45599317503199205</v>
      </c>
      <c r="AC15" s="23">
        <v>1564</v>
      </c>
      <c r="AD15" s="23">
        <v>1032</v>
      </c>
      <c r="AE15" s="21">
        <v>0.65984654731457804</v>
      </c>
      <c r="AF15" s="23">
        <v>989</v>
      </c>
      <c r="AG15" s="21">
        <v>0.63235294117647056</v>
      </c>
      <c r="AH15" s="23">
        <v>724</v>
      </c>
      <c r="AI15" s="21">
        <v>0.46291560102301788</v>
      </c>
      <c r="AJ15" s="23">
        <v>237</v>
      </c>
      <c r="AK15" s="21">
        <v>0.23963599595551061</v>
      </c>
      <c r="AL15" s="23">
        <v>23753</v>
      </c>
      <c r="AM15" s="23">
        <v>17626</v>
      </c>
      <c r="AN15" s="21">
        <v>0.74205363533027402</v>
      </c>
      <c r="AO15" s="23">
        <v>16476</v>
      </c>
      <c r="AP15" s="21">
        <v>0.69363869826969227</v>
      </c>
      <c r="AQ15" s="23">
        <v>12145</v>
      </c>
      <c r="AR15" s="21">
        <v>0.51130383530501411</v>
      </c>
      <c r="AS15" s="23">
        <v>6304</v>
      </c>
      <c r="AT15" s="21">
        <v>0.38261714008254433</v>
      </c>
    </row>
  </sheetData>
  <sheetProtection pivotTables="0"/>
  <pageMargins left="0.7" right="0.7" top="0.75" bottom="0.75" header="0.3" footer="0.3"/>
  <pageSetup paperSize="9" orientation="portrait" horizontalDpi="4294967293" r:id="rId2"/>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15"/>
  <sheetViews>
    <sheetView workbookViewId="0">
      <selection activeCell="D13" sqref="D13"/>
    </sheetView>
  </sheetViews>
  <sheetFormatPr defaultRowHeight="15" x14ac:dyDescent="0.25"/>
  <cols>
    <col min="1" max="1" width="25.7109375" bestFit="1" customWidth="1"/>
    <col min="2" max="2" width="10.7109375" bestFit="1" customWidth="1"/>
    <col min="3" max="3" width="38.5703125" bestFit="1" customWidth="1"/>
    <col min="4" max="4" width="63.28515625" bestFit="1" customWidth="1"/>
    <col min="5" max="5" width="68" bestFit="1" customWidth="1"/>
    <col min="6" max="6" width="62.28515625" bestFit="1" customWidth="1"/>
  </cols>
  <sheetData>
    <row r="1" spans="1:6" x14ac:dyDescent="0.25">
      <c r="A1" t="s">
        <v>58</v>
      </c>
      <c r="B1" t="s">
        <v>59</v>
      </c>
      <c r="C1" t="s">
        <v>60</v>
      </c>
      <c r="D1" t="s">
        <v>61</v>
      </c>
      <c r="E1" t="s">
        <v>62</v>
      </c>
      <c r="F1" t="s">
        <v>102</v>
      </c>
    </row>
    <row r="2" spans="1:6" x14ac:dyDescent="0.25">
      <c r="A2" t="s">
        <v>50</v>
      </c>
      <c r="B2" s="22">
        <v>45212</v>
      </c>
      <c r="C2">
        <v>1082</v>
      </c>
      <c r="D2">
        <v>485</v>
      </c>
      <c r="E2">
        <v>365</v>
      </c>
      <c r="F2">
        <v>185</v>
      </c>
    </row>
    <row r="3" spans="1:6" x14ac:dyDescent="0.25">
      <c r="A3" t="s">
        <v>51</v>
      </c>
      <c r="B3" s="22">
        <v>45212</v>
      </c>
      <c r="C3">
        <v>3672</v>
      </c>
      <c r="D3">
        <v>1740</v>
      </c>
      <c r="E3">
        <v>1567</v>
      </c>
      <c r="F3">
        <v>887</v>
      </c>
    </row>
    <row r="4" spans="1:6" x14ac:dyDescent="0.25">
      <c r="A4" t="s">
        <v>52</v>
      </c>
      <c r="B4" s="22">
        <v>45212</v>
      </c>
      <c r="C4">
        <v>1264</v>
      </c>
      <c r="D4">
        <v>545</v>
      </c>
      <c r="E4">
        <v>419</v>
      </c>
      <c r="F4">
        <v>230</v>
      </c>
    </row>
    <row r="13" spans="1:6" x14ac:dyDescent="0.25">
      <c r="C13" s="25"/>
    </row>
    <row r="14" spans="1:6" x14ac:dyDescent="0.25">
      <c r="C14" s="25"/>
    </row>
    <row r="15" spans="1:6" x14ac:dyDescent="0.25">
      <c r="C15" s="25"/>
    </row>
  </sheetData>
  <pageMargins left="0.7" right="0.7" top="0.75" bottom="0.75" header="0.3" footer="0.3"/>
  <tableParts count="1">
    <tablePart r:id="rId1"/>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F44445-C54E-49BB-94B4-B63195369439}">
  <dimension ref="A1:JU15"/>
  <sheetViews>
    <sheetView showGridLines="0" zoomScale="80" zoomScaleNormal="80" workbookViewId="0">
      <pane ySplit="7" topLeftCell="A8" activePane="bottomLeft" state="frozen"/>
      <selection activeCell="B27" sqref="B27"/>
      <selection pane="bottomLeft" activeCell="H14" sqref="H14"/>
    </sheetView>
  </sheetViews>
  <sheetFormatPr defaultRowHeight="15" x14ac:dyDescent="0.25"/>
  <cols>
    <col min="1" max="1" width="32.28515625" customWidth="1"/>
    <col min="2" max="2" width="9.5703125" customWidth="1"/>
    <col min="3" max="3" width="15" customWidth="1"/>
    <col min="4" max="4" width="6.7109375" customWidth="1"/>
    <col min="5" max="5" width="11.42578125" customWidth="1"/>
    <col min="6" max="6" width="6.7109375" customWidth="1"/>
    <col min="7" max="7" width="11.140625" customWidth="1"/>
    <col min="8" max="8" width="8" customWidth="1"/>
    <col min="9" max="9" width="9.85546875" customWidth="1"/>
    <col min="10" max="10" width="7.7109375" customWidth="1"/>
    <col min="11" max="11" width="9" customWidth="1"/>
    <col min="12" max="12" width="15.28515625" customWidth="1"/>
    <col min="13" max="13" width="6.7109375" customWidth="1"/>
    <col min="14" max="14" width="10" customWidth="1"/>
    <col min="15" max="15" width="7.42578125" customWidth="1"/>
    <col min="16" max="16" width="9.85546875" customWidth="1"/>
    <col min="17" max="17" width="7.5703125" customWidth="1"/>
    <col min="18" max="18" width="9.5703125" customWidth="1"/>
    <col min="19" max="19" width="7.42578125" customWidth="1"/>
    <col min="20" max="20" width="8.42578125" customWidth="1"/>
    <col min="21" max="21" width="15" customWidth="1"/>
    <col min="22" max="22" width="6.7109375" customWidth="1"/>
    <col min="23" max="23" width="9.28515625" customWidth="1"/>
    <col min="24" max="24" width="7.42578125" customWidth="1"/>
    <col min="25" max="25" width="8" customWidth="1"/>
    <col min="27" max="27" width="8.140625" customWidth="1"/>
    <col min="29" max="29" width="9" customWidth="1"/>
    <col min="30" max="30" width="15" customWidth="1"/>
    <col min="32" max="32" width="10.140625" customWidth="1"/>
    <col min="33" max="33" width="8.28515625" customWidth="1"/>
    <col min="34" max="34" width="10" customWidth="1"/>
    <col min="35" max="35" width="7.42578125" customWidth="1"/>
    <col min="36" max="36" width="9.140625" customWidth="1"/>
    <col min="37" max="37" width="7.28515625" customWidth="1"/>
    <col min="39" max="39" width="15" customWidth="1"/>
  </cols>
  <sheetData>
    <row r="1" spans="1:281" ht="18.75" x14ac:dyDescent="0.3">
      <c r="A1" s="5" t="s">
        <v>0</v>
      </c>
    </row>
    <row r="2" spans="1:281" ht="18.75" x14ac:dyDescent="0.3">
      <c r="A2" s="4" t="s">
        <v>1</v>
      </c>
    </row>
    <row r="3" spans="1:281" x14ac:dyDescent="0.25">
      <c r="A3" s="7">
        <f>MAX(UPdata[Rel_D])</f>
        <v>45212</v>
      </c>
    </row>
    <row r="6" spans="1:281" s="6" customFormat="1" ht="88.5" customHeight="1" x14ac:dyDescent="0.25">
      <c r="B6" s="6" t="s">
        <v>2</v>
      </c>
      <c r="C6" s="6" t="s">
        <v>231</v>
      </c>
      <c r="D6" s="6" t="s">
        <v>4</v>
      </c>
      <c r="E6" s="6" t="s">
        <v>232</v>
      </c>
      <c r="F6" s="6" t="s">
        <v>4</v>
      </c>
      <c r="G6" s="6" t="s">
        <v>233</v>
      </c>
      <c r="H6" s="6" t="s">
        <v>4</v>
      </c>
      <c r="I6" s="6" t="s">
        <v>234</v>
      </c>
      <c r="J6" s="6" t="s">
        <v>4</v>
      </c>
      <c r="K6" s="6" t="s">
        <v>6</v>
      </c>
      <c r="L6" s="6" t="s">
        <v>231</v>
      </c>
      <c r="M6" s="6" t="s">
        <v>4</v>
      </c>
      <c r="N6" s="6" t="s">
        <v>232</v>
      </c>
      <c r="O6" s="6" t="s">
        <v>4</v>
      </c>
      <c r="P6" s="6" t="s">
        <v>233</v>
      </c>
      <c r="Q6" s="6" t="s">
        <v>4</v>
      </c>
      <c r="R6" s="6" t="s">
        <v>234</v>
      </c>
      <c r="S6" s="6" t="s">
        <v>4</v>
      </c>
      <c r="T6" s="6" t="s">
        <v>9</v>
      </c>
      <c r="U6" s="6" t="s">
        <v>231</v>
      </c>
      <c r="V6" s="6" t="s">
        <v>4</v>
      </c>
      <c r="W6" s="6" t="s">
        <v>232</v>
      </c>
      <c r="X6" s="6" t="s">
        <v>4</v>
      </c>
      <c r="Y6" s="6" t="s">
        <v>233</v>
      </c>
      <c r="Z6" s="6" t="s">
        <v>4</v>
      </c>
      <c r="AA6" s="6" t="s">
        <v>234</v>
      </c>
      <c r="AB6" s="6" t="s">
        <v>4</v>
      </c>
      <c r="AC6" s="6" t="s">
        <v>12</v>
      </c>
      <c r="AD6" s="6" t="s">
        <v>231</v>
      </c>
      <c r="AE6" s="6" t="s">
        <v>4</v>
      </c>
      <c r="AF6" s="6" t="s">
        <v>232</v>
      </c>
      <c r="AG6" s="6" t="s">
        <v>4</v>
      </c>
      <c r="AH6" s="6" t="s">
        <v>233</v>
      </c>
      <c r="AI6" s="6" t="s">
        <v>4</v>
      </c>
      <c r="AJ6" s="6" t="s">
        <v>234</v>
      </c>
      <c r="AK6" s="6" t="s">
        <v>4</v>
      </c>
      <c r="AL6" s="6" t="s">
        <v>15</v>
      </c>
      <c r="AM6" s="6" t="s">
        <v>231</v>
      </c>
      <c r="AN6" s="6" t="s">
        <v>4</v>
      </c>
      <c r="AO6" s="6" t="s">
        <v>232</v>
      </c>
      <c r="AP6" s="6" t="s">
        <v>4</v>
      </c>
      <c r="AQ6" s="6" t="s">
        <v>233</v>
      </c>
      <c r="AR6" s="6" t="s">
        <v>4</v>
      </c>
      <c r="AS6" s="6" t="s">
        <v>234</v>
      </c>
      <c r="AT6" s="6" t="s">
        <v>4</v>
      </c>
    </row>
    <row r="7" spans="1:281" s="3" customFormat="1" ht="75" hidden="1" x14ac:dyDescent="0.25">
      <c r="A7" s="2" t="s">
        <v>18</v>
      </c>
      <c r="B7" s="3" t="s">
        <v>19</v>
      </c>
      <c r="C7" t="s">
        <v>191</v>
      </c>
      <c r="D7" t="s">
        <v>211</v>
      </c>
      <c r="E7" t="s">
        <v>192</v>
      </c>
      <c r="F7" t="s">
        <v>212</v>
      </c>
      <c r="G7" t="s">
        <v>193</v>
      </c>
      <c r="H7" t="s">
        <v>213</v>
      </c>
      <c r="I7" t="s">
        <v>194</v>
      </c>
      <c r="J7" t="s">
        <v>214</v>
      </c>
      <c r="K7" s="3" t="s">
        <v>24</v>
      </c>
      <c r="L7" t="s">
        <v>195</v>
      </c>
      <c r="M7" t="s">
        <v>215</v>
      </c>
      <c r="N7" t="s">
        <v>196</v>
      </c>
      <c r="O7" t="s">
        <v>216</v>
      </c>
      <c r="P7" t="s">
        <v>197</v>
      </c>
      <c r="Q7" t="s">
        <v>217</v>
      </c>
      <c r="R7" t="s">
        <v>198</v>
      </c>
      <c r="S7" t="s">
        <v>218</v>
      </c>
      <c r="T7" s="3" t="s">
        <v>29</v>
      </c>
      <c r="U7" t="s">
        <v>199</v>
      </c>
      <c r="V7" t="s">
        <v>219</v>
      </c>
      <c r="W7" t="s">
        <v>200</v>
      </c>
      <c r="X7" t="s">
        <v>220</v>
      </c>
      <c r="Y7" t="s">
        <v>201</v>
      </c>
      <c r="Z7" t="s">
        <v>221</v>
      </c>
      <c r="AA7" t="s">
        <v>202</v>
      </c>
      <c r="AB7" t="s">
        <v>222</v>
      </c>
      <c r="AC7" t="s">
        <v>39</v>
      </c>
      <c r="AD7" t="s">
        <v>203</v>
      </c>
      <c r="AE7" t="s">
        <v>223</v>
      </c>
      <c r="AF7" t="s">
        <v>204</v>
      </c>
      <c r="AG7" t="s">
        <v>224</v>
      </c>
      <c r="AH7" t="s">
        <v>205</v>
      </c>
      <c r="AI7" t="s">
        <v>225</v>
      </c>
      <c r="AJ7" t="s">
        <v>206</v>
      </c>
      <c r="AK7" t="s">
        <v>226</v>
      </c>
      <c r="AL7" s="3" t="s">
        <v>34</v>
      </c>
      <c r="AM7" t="s">
        <v>207</v>
      </c>
      <c r="AN7" t="s">
        <v>227</v>
      </c>
      <c r="AO7" t="s">
        <v>208</v>
      </c>
      <c r="AP7" t="s">
        <v>228</v>
      </c>
      <c r="AQ7" t="s">
        <v>209</v>
      </c>
      <c r="AR7" t="s">
        <v>229</v>
      </c>
      <c r="AS7" t="s">
        <v>210</v>
      </c>
      <c r="AT7" t="s">
        <v>230</v>
      </c>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c r="IO7"/>
      <c r="IP7"/>
      <c r="IQ7"/>
      <c r="IR7"/>
      <c r="IS7"/>
      <c r="IT7"/>
      <c r="IU7"/>
      <c r="IV7"/>
      <c r="IW7"/>
      <c r="IX7"/>
      <c r="IY7"/>
      <c r="IZ7"/>
      <c r="JA7"/>
      <c r="JB7"/>
      <c r="JC7"/>
      <c r="JD7"/>
      <c r="JE7"/>
      <c r="JF7"/>
      <c r="JG7"/>
      <c r="JH7"/>
      <c r="JI7"/>
      <c r="JJ7"/>
      <c r="JK7"/>
      <c r="JL7"/>
      <c r="JM7"/>
      <c r="JN7"/>
      <c r="JO7"/>
      <c r="JP7"/>
      <c r="JQ7"/>
      <c r="JR7"/>
      <c r="JS7"/>
      <c r="JT7"/>
      <c r="JU7"/>
    </row>
    <row r="8" spans="1:281" x14ac:dyDescent="0.25">
      <c r="A8" s="1" t="s">
        <v>106</v>
      </c>
      <c r="B8" s="23">
        <v>1566</v>
      </c>
      <c r="C8" s="28">
        <v>0</v>
      </c>
      <c r="D8" s="29">
        <v>0</v>
      </c>
      <c r="E8" s="23">
        <v>117</v>
      </c>
      <c r="F8" s="29">
        <v>7.4712643678160925E-2</v>
      </c>
      <c r="G8" s="23">
        <v>222</v>
      </c>
      <c r="H8" s="29">
        <v>0.1417624521072797</v>
      </c>
      <c r="I8" s="23">
        <v>210</v>
      </c>
      <c r="J8" s="29">
        <v>0.13409961685823754</v>
      </c>
      <c r="K8" s="23">
        <v>451</v>
      </c>
      <c r="L8" s="28">
        <v>0</v>
      </c>
      <c r="M8" s="29">
        <v>0</v>
      </c>
      <c r="N8" s="23">
        <v>61</v>
      </c>
      <c r="O8" s="29">
        <v>0.1352549889135255</v>
      </c>
      <c r="P8" s="23">
        <v>100</v>
      </c>
      <c r="Q8" s="29">
        <v>0.22172949002217296</v>
      </c>
      <c r="R8" s="23">
        <v>94</v>
      </c>
      <c r="S8" s="29">
        <v>0.20842572062084258</v>
      </c>
      <c r="T8" s="23">
        <v>1295</v>
      </c>
      <c r="U8" s="28">
        <v>0</v>
      </c>
      <c r="V8" s="29">
        <v>0</v>
      </c>
      <c r="W8" s="23">
        <v>195</v>
      </c>
      <c r="X8" s="29">
        <v>0.15057915057915058</v>
      </c>
      <c r="Y8" s="23">
        <v>107</v>
      </c>
      <c r="Z8" s="29">
        <v>8.2625482625482624E-2</v>
      </c>
      <c r="AA8" s="23">
        <v>38</v>
      </c>
      <c r="AB8" s="29">
        <v>2.9343629343629343E-2</v>
      </c>
      <c r="AC8" s="23">
        <v>4686</v>
      </c>
      <c r="AD8" s="28">
        <v>0</v>
      </c>
      <c r="AE8" s="29">
        <v>0</v>
      </c>
      <c r="AF8" s="23">
        <v>577</v>
      </c>
      <c r="AG8" s="29">
        <v>0.12313273580879215</v>
      </c>
      <c r="AH8" s="23">
        <v>679</v>
      </c>
      <c r="AI8" s="29">
        <v>0.14489970123772941</v>
      </c>
      <c r="AJ8" s="23">
        <v>192</v>
      </c>
      <c r="AK8" s="29">
        <v>4.0973111395646605E-2</v>
      </c>
      <c r="AL8" s="23">
        <v>364</v>
      </c>
      <c r="AM8" s="28">
        <v>0</v>
      </c>
      <c r="AN8" s="29">
        <v>0</v>
      </c>
      <c r="AO8" s="28">
        <v>29</v>
      </c>
      <c r="AP8" s="29">
        <v>7.9670329670329665E-2</v>
      </c>
      <c r="AQ8" s="23">
        <v>86</v>
      </c>
      <c r="AR8" s="29">
        <v>0.23626373626373626</v>
      </c>
      <c r="AS8" s="23">
        <v>41</v>
      </c>
      <c r="AT8" s="29">
        <v>0.11263736263736264</v>
      </c>
    </row>
    <row r="9" spans="1:281" x14ac:dyDescent="0.25">
      <c r="A9" s="1" t="s">
        <v>110</v>
      </c>
      <c r="B9" s="23">
        <v>1369</v>
      </c>
      <c r="C9" s="28">
        <v>0</v>
      </c>
      <c r="D9" s="29">
        <v>0</v>
      </c>
      <c r="E9" s="23">
        <v>46</v>
      </c>
      <c r="F9" s="29">
        <v>3.3601168736303873E-2</v>
      </c>
      <c r="G9" s="23">
        <v>96</v>
      </c>
      <c r="H9" s="29">
        <v>7.0124178232286338E-2</v>
      </c>
      <c r="I9" s="23">
        <v>212</v>
      </c>
      <c r="J9" s="29">
        <v>0.15485756026296568</v>
      </c>
      <c r="K9" s="23">
        <v>97</v>
      </c>
      <c r="L9" s="28">
        <v>0</v>
      </c>
      <c r="M9" s="29">
        <v>0</v>
      </c>
      <c r="N9" s="23">
        <v>4</v>
      </c>
      <c r="O9" s="29">
        <v>4.1237113402061855E-2</v>
      </c>
      <c r="P9" s="23">
        <v>19</v>
      </c>
      <c r="Q9" s="29">
        <v>0.19587628865979381</v>
      </c>
      <c r="R9" s="23">
        <v>28</v>
      </c>
      <c r="S9" s="29">
        <v>0.28865979381443296</v>
      </c>
      <c r="T9" s="23">
        <v>1181</v>
      </c>
      <c r="U9" s="28">
        <v>0</v>
      </c>
      <c r="V9" s="29">
        <v>0</v>
      </c>
      <c r="W9" s="23">
        <v>41</v>
      </c>
      <c r="X9" s="29">
        <v>3.4716342082980522E-2</v>
      </c>
      <c r="Y9" s="23">
        <v>40</v>
      </c>
      <c r="Z9" s="29">
        <v>3.3869602032176122E-2</v>
      </c>
      <c r="AA9" s="23">
        <v>47</v>
      </c>
      <c r="AB9" s="29">
        <v>3.9796782387806942E-2</v>
      </c>
      <c r="AC9" s="23">
        <v>1977</v>
      </c>
      <c r="AD9" s="28">
        <v>0</v>
      </c>
      <c r="AE9" s="29">
        <v>0</v>
      </c>
      <c r="AF9" s="23">
        <v>123</v>
      </c>
      <c r="AG9" s="29">
        <v>6.2215477996965099E-2</v>
      </c>
      <c r="AH9" s="23">
        <v>172</v>
      </c>
      <c r="AI9" s="29">
        <v>8.700050581689428E-2</v>
      </c>
      <c r="AJ9" s="23">
        <v>122</v>
      </c>
      <c r="AK9" s="29">
        <v>6.1709661102680828E-2</v>
      </c>
      <c r="AL9" s="23">
        <v>167</v>
      </c>
      <c r="AM9" s="28">
        <v>0</v>
      </c>
      <c r="AN9" s="29">
        <v>0</v>
      </c>
      <c r="AO9" s="28">
        <v>5</v>
      </c>
      <c r="AP9" s="29">
        <v>2.9940119760479042E-2</v>
      </c>
      <c r="AQ9" s="23">
        <v>22</v>
      </c>
      <c r="AR9" s="29">
        <v>0.1317365269461078</v>
      </c>
      <c r="AS9" s="23">
        <v>33</v>
      </c>
      <c r="AT9" s="29">
        <v>0.19760479041916168</v>
      </c>
    </row>
    <row r="10" spans="1:281" x14ac:dyDescent="0.25">
      <c r="A10" s="1" t="s">
        <v>107</v>
      </c>
      <c r="B10" s="23">
        <v>1511</v>
      </c>
      <c r="C10" s="28">
        <v>0</v>
      </c>
      <c r="D10" s="29">
        <v>0</v>
      </c>
      <c r="E10" s="23">
        <v>57</v>
      </c>
      <c r="F10" s="29">
        <v>3.7723362011912641E-2</v>
      </c>
      <c r="G10" s="23">
        <v>150</v>
      </c>
      <c r="H10" s="29">
        <v>9.9272005294506943E-2</v>
      </c>
      <c r="I10" s="23">
        <v>282</v>
      </c>
      <c r="J10" s="29">
        <v>0.18663136995367308</v>
      </c>
      <c r="K10" s="23">
        <v>444</v>
      </c>
      <c r="L10" s="28">
        <v>0</v>
      </c>
      <c r="M10" s="29">
        <v>0</v>
      </c>
      <c r="N10" s="23">
        <v>29</v>
      </c>
      <c r="O10" s="29">
        <v>6.5315315315315314E-2</v>
      </c>
      <c r="P10" s="23">
        <v>75</v>
      </c>
      <c r="Q10" s="29">
        <v>0.16891891891891891</v>
      </c>
      <c r="R10" s="23">
        <v>92</v>
      </c>
      <c r="S10" s="29">
        <v>0.2072072072072072</v>
      </c>
      <c r="T10" s="23">
        <v>1654</v>
      </c>
      <c r="U10" s="28">
        <v>0</v>
      </c>
      <c r="V10" s="29">
        <v>0</v>
      </c>
      <c r="W10" s="23">
        <v>94</v>
      </c>
      <c r="X10" s="29">
        <v>5.6831922611850064E-2</v>
      </c>
      <c r="Y10" s="23">
        <v>119</v>
      </c>
      <c r="Z10" s="29">
        <v>7.194679564691657E-2</v>
      </c>
      <c r="AA10" s="23">
        <v>66</v>
      </c>
      <c r="AB10" s="29">
        <v>3.9903264812575577E-2</v>
      </c>
      <c r="AC10" s="23">
        <v>4692</v>
      </c>
      <c r="AD10" s="28">
        <v>0</v>
      </c>
      <c r="AE10" s="29">
        <v>0</v>
      </c>
      <c r="AF10" s="23">
        <v>384</v>
      </c>
      <c r="AG10" s="29">
        <v>8.1841432225063945E-2</v>
      </c>
      <c r="AH10" s="23">
        <v>698</v>
      </c>
      <c r="AI10" s="29">
        <v>0.14876385336743392</v>
      </c>
      <c r="AJ10" s="23">
        <v>202</v>
      </c>
      <c r="AK10" s="29">
        <v>4.3052003410059679E-2</v>
      </c>
      <c r="AL10" s="23">
        <v>213</v>
      </c>
      <c r="AM10" s="28">
        <v>0</v>
      </c>
      <c r="AN10" s="29">
        <v>0</v>
      </c>
      <c r="AO10" s="28">
        <v>8</v>
      </c>
      <c r="AP10" s="29">
        <v>3.7558685446009391E-2</v>
      </c>
      <c r="AQ10" s="23">
        <v>10</v>
      </c>
      <c r="AR10" s="29">
        <v>4.6948356807511735E-2</v>
      </c>
      <c r="AS10" s="23">
        <v>38</v>
      </c>
      <c r="AT10" s="29">
        <v>0.17840375586854459</v>
      </c>
    </row>
    <row r="11" spans="1:281" x14ac:dyDescent="0.25">
      <c r="A11" s="1" t="s">
        <v>108</v>
      </c>
      <c r="B11" s="23">
        <v>1143</v>
      </c>
      <c r="C11" s="28">
        <v>0</v>
      </c>
      <c r="D11" s="29">
        <v>0</v>
      </c>
      <c r="E11" s="23">
        <v>34</v>
      </c>
      <c r="F11" s="29">
        <v>2.974628171478565E-2</v>
      </c>
      <c r="G11" s="23">
        <v>132</v>
      </c>
      <c r="H11" s="29">
        <v>0.11548556430446194</v>
      </c>
      <c r="I11" s="23">
        <v>111</v>
      </c>
      <c r="J11" s="29">
        <v>9.711286089238845E-2</v>
      </c>
      <c r="K11" s="23">
        <v>126</v>
      </c>
      <c r="L11" s="28">
        <v>0</v>
      </c>
      <c r="M11" s="29">
        <v>0</v>
      </c>
      <c r="N11" s="23">
        <v>7</v>
      </c>
      <c r="O11" s="29">
        <v>5.5555555555555552E-2</v>
      </c>
      <c r="P11" s="23">
        <v>20</v>
      </c>
      <c r="Q11" s="29">
        <v>0.15873015873015872</v>
      </c>
      <c r="R11" s="23">
        <v>36</v>
      </c>
      <c r="S11" s="29">
        <v>0.2857142857142857</v>
      </c>
      <c r="T11" s="23">
        <v>1252</v>
      </c>
      <c r="U11" s="28">
        <v>0</v>
      </c>
      <c r="V11" s="29">
        <v>0</v>
      </c>
      <c r="W11" s="23">
        <v>34</v>
      </c>
      <c r="X11" s="29">
        <v>2.7156549520766772E-2</v>
      </c>
      <c r="Y11" s="23">
        <v>83</v>
      </c>
      <c r="Z11" s="29">
        <v>6.6293929712460065E-2</v>
      </c>
      <c r="AA11" s="23">
        <v>36</v>
      </c>
      <c r="AB11" s="29">
        <v>2.8753993610223641E-2</v>
      </c>
      <c r="AC11" s="23">
        <v>2584</v>
      </c>
      <c r="AD11" s="28">
        <v>0</v>
      </c>
      <c r="AE11" s="29">
        <v>0</v>
      </c>
      <c r="AF11" s="23">
        <v>136</v>
      </c>
      <c r="AG11" s="29">
        <v>5.2631578947368418E-2</v>
      </c>
      <c r="AH11" s="23">
        <v>306</v>
      </c>
      <c r="AI11" s="29">
        <v>0.11842105263157894</v>
      </c>
      <c r="AJ11" s="23">
        <v>95</v>
      </c>
      <c r="AK11" s="29">
        <v>3.6764705882352942E-2</v>
      </c>
      <c r="AL11" s="23">
        <v>150</v>
      </c>
      <c r="AM11" s="28">
        <v>0</v>
      </c>
      <c r="AN11" s="29">
        <v>0</v>
      </c>
      <c r="AO11" s="28">
        <v>3</v>
      </c>
      <c r="AP11" s="29">
        <v>0.02</v>
      </c>
      <c r="AQ11" s="23">
        <v>12</v>
      </c>
      <c r="AR11" s="29">
        <v>0.08</v>
      </c>
      <c r="AS11" s="23">
        <v>18</v>
      </c>
      <c r="AT11" s="29">
        <v>0.12</v>
      </c>
    </row>
    <row r="12" spans="1:281" x14ac:dyDescent="0.25">
      <c r="A12" s="1" t="s">
        <v>44</v>
      </c>
      <c r="B12" s="23">
        <v>1447</v>
      </c>
      <c r="C12" s="28">
        <v>0</v>
      </c>
      <c r="D12" s="29">
        <v>0</v>
      </c>
      <c r="E12" s="23">
        <v>50</v>
      </c>
      <c r="F12" s="29">
        <v>3.455425017277125E-2</v>
      </c>
      <c r="G12" s="23">
        <v>194</v>
      </c>
      <c r="H12" s="29">
        <v>0.13407049067035245</v>
      </c>
      <c r="I12" s="23">
        <v>134</v>
      </c>
      <c r="J12" s="29">
        <v>9.2605390463026946E-2</v>
      </c>
      <c r="K12" s="23">
        <v>450</v>
      </c>
      <c r="L12" s="28">
        <v>0</v>
      </c>
      <c r="M12" s="29">
        <v>0</v>
      </c>
      <c r="N12" s="23">
        <v>30</v>
      </c>
      <c r="O12" s="29">
        <v>6.6666666666666666E-2</v>
      </c>
      <c r="P12" s="23">
        <v>90</v>
      </c>
      <c r="Q12" s="29">
        <v>0.2</v>
      </c>
      <c r="R12" s="23">
        <v>68</v>
      </c>
      <c r="S12" s="29">
        <v>0.15111111111111111</v>
      </c>
      <c r="T12" s="23">
        <v>1413</v>
      </c>
      <c r="U12" s="28">
        <v>0</v>
      </c>
      <c r="V12" s="29">
        <v>0</v>
      </c>
      <c r="W12" s="23">
        <v>83</v>
      </c>
      <c r="X12" s="29">
        <v>5.8740268931351737E-2</v>
      </c>
      <c r="Y12" s="23">
        <v>123</v>
      </c>
      <c r="Z12" s="29">
        <v>8.7048832271762203E-2</v>
      </c>
      <c r="AA12" s="23">
        <v>45</v>
      </c>
      <c r="AB12" s="29">
        <v>3.1847133757961783E-2</v>
      </c>
      <c r="AC12" s="23">
        <v>4875</v>
      </c>
      <c r="AD12" s="28">
        <v>0</v>
      </c>
      <c r="AE12" s="29">
        <v>0</v>
      </c>
      <c r="AF12" s="23">
        <v>423</v>
      </c>
      <c r="AG12" s="29">
        <v>8.6769230769230765E-2</v>
      </c>
      <c r="AH12" s="23">
        <v>559</v>
      </c>
      <c r="AI12" s="29">
        <v>0.11466666666666667</v>
      </c>
      <c r="AJ12" s="23">
        <v>173</v>
      </c>
      <c r="AK12" s="29">
        <v>3.5487179487179485E-2</v>
      </c>
      <c r="AL12" s="23">
        <v>463</v>
      </c>
      <c r="AM12" s="28">
        <v>0</v>
      </c>
      <c r="AN12" s="29">
        <v>0</v>
      </c>
      <c r="AO12" s="28">
        <v>8</v>
      </c>
      <c r="AP12" s="29">
        <v>1.7278617710583154E-2</v>
      </c>
      <c r="AQ12" s="23">
        <v>104</v>
      </c>
      <c r="AR12" s="29">
        <v>0.22462203023758098</v>
      </c>
      <c r="AS12" s="23">
        <v>48</v>
      </c>
      <c r="AT12" s="29">
        <v>0.10367170626349892</v>
      </c>
    </row>
    <row r="13" spans="1:281" x14ac:dyDescent="0.25">
      <c r="A13" s="1" t="s">
        <v>45</v>
      </c>
      <c r="B13" s="23">
        <v>1128</v>
      </c>
      <c r="C13" s="28">
        <v>0</v>
      </c>
      <c r="D13" s="29">
        <v>0</v>
      </c>
      <c r="E13" s="23">
        <v>55</v>
      </c>
      <c r="F13" s="29">
        <v>4.8758865248226951E-2</v>
      </c>
      <c r="G13" s="23">
        <v>159</v>
      </c>
      <c r="H13" s="29">
        <v>0.14095744680851063</v>
      </c>
      <c r="I13" s="23">
        <v>173</v>
      </c>
      <c r="J13" s="29">
        <v>0.15336879432624115</v>
      </c>
      <c r="K13" s="23">
        <v>204</v>
      </c>
      <c r="L13" s="28">
        <v>0</v>
      </c>
      <c r="M13" s="29">
        <v>0</v>
      </c>
      <c r="N13" s="23">
        <v>12</v>
      </c>
      <c r="O13" s="29">
        <v>5.8823529411764705E-2</v>
      </c>
      <c r="P13" s="23">
        <v>51</v>
      </c>
      <c r="Q13" s="29">
        <v>0.25</v>
      </c>
      <c r="R13" s="23">
        <v>59</v>
      </c>
      <c r="S13" s="29">
        <v>0.28921568627450983</v>
      </c>
      <c r="T13" s="23">
        <v>1123</v>
      </c>
      <c r="U13" s="28">
        <v>0</v>
      </c>
      <c r="V13" s="29">
        <v>0</v>
      </c>
      <c r="W13" s="23">
        <v>72</v>
      </c>
      <c r="X13" s="29">
        <v>6.4113980409617091E-2</v>
      </c>
      <c r="Y13" s="23">
        <v>106</v>
      </c>
      <c r="Z13" s="29">
        <v>9.4390026714158498E-2</v>
      </c>
      <c r="AA13" s="23">
        <v>63</v>
      </c>
      <c r="AB13" s="29">
        <v>5.6099732858414957E-2</v>
      </c>
      <c r="AC13" s="23">
        <v>2965</v>
      </c>
      <c r="AD13" s="28">
        <v>0</v>
      </c>
      <c r="AE13" s="29">
        <v>0</v>
      </c>
      <c r="AF13" s="23">
        <v>201</v>
      </c>
      <c r="AG13" s="29">
        <v>6.7790893760539622E-2</v>
      </c>
      <c r="AH13" s="23">
        <v>477</v>
      </c>
      <c r="AI13" s="29">
        <v>0.1608768971332209</v>
      </c>
      <c r="AJ13" s="23">
        <v>119</v>
      </c>
      <c r="AK13" s="29">
        <v>4.0134907251264756E-2</v>
      </c>
      <c r="AL13" s="23">
        <v>123</v>
      </c>
      <c r="AM13" s="28">
        <v>0</v>
      </c>
      <c r="AN13" s="29">
        <v>0</v>
      </c>
      <c r="AO13" s="28">
        <v>1</v>
      </c>
      <c r="AP13" s="29">
        <v>8.130081300813009E-3</v>
      </c>
      <c r="AQ13" s="23">
        <v>23</v>
      </c>
      <c r="AR13" s="29">
        <v>0.18699186991869918</v>
      </c>
      <c r="AS13" s="23">
        <v>7</v>
      </c>
      <c r="AT13" s="29">
        <v>5.6910569105691054E-2</v>
      </c>
    </row>
    <row r="14" spans="1:281" x14ac:dyDescent="0.25">
      <c r="A14" s="1" t="s">
        <v>109</v>
      </c>
      <c r="B14" s="23">
        <v>982</v>
      </c>
      <c r="C14" s="28">
        <v>0</v>
      </c>
      <c r="D14" s="29">
        <v>0</v>
      </c>
      <c r="E14" s="23">
        <v>39</v>
      </c>
      <c r="F14" s="29">
        <v>3.9714867617107942E-2</v>
      </c>
      <c r="G14" s="23">
        <v>92</v>
      </c>
      <c r="H14" s="29">
        <v>9.368635437881874E-2</v>
      </c>
      <c r="I14" s="23">
        <v>220</v>
      </c>
      <c r="J14" s="29">
        <v>0.22403258655804481</v>
      </c>
      <c r="K14" s="23">
        <v>154</v>
      </c>
      <c r="L14" s="28">
        <v>0</v>
      </c>
      <c r="M14" s="29">
        <v>0</v>
      </c>
      <c r="N14" s="23">
        <v>10</v>
      </c>
      <c r="O14" s="29">
        <v>6.4935064935064929E-2</v>
      </c>
      <c r="P14" s="23">
        <v>21</v>
      </c>
      <c r="Q14" s="29">
        <v>0.13636363636363635</v>
      </c>
      <c r="R14" s="23">
        <v>33</v>
      </c>
      <c r="S14" s="29">
        <v>0.21428571428571427</v>
      </c>
      <c r="T14" s="23">
        <v>1022</v>
      </c>
      <c r="U14" s="28">
        <v>1</v>
      </c>
      <c r="V14" s="29">
        <v>9.7847358121330719E-4</v>
      </c>
      <c r="W14" s="23">
        <v>77</v>
      </c>
      <c r="X14" s="29">
        <v>7.5342465753424653E-2</v>
      </c>
      <c r="Y14" s="23">
        <v>59</v>
      </c>
      <c r="Z14" s="29">
        <v>5.7729941291585124E-2</v>
      </c>
      <c r="AA14" s="23">
        <v>47</v>
      </c>
      <c r="AB14" s="29">
        <v>4.5988258317025438E-2</v>
      </c>
      <c r="AC14" s="23">
        <v>1974</v>
      </c>
      <c r="AD14" s="28">
        <v>1</v>
      </c>
      <c r="AE14" s="29">
        <v>5.0658561296859173E-4</v>
      </c>
      <c r="AF14" s="23">
        <v>229</v>
      </c>
      <c r="AG14" s="29">
        <v>0.1160081053698075</v>
      </c>
      <c r="AH14" s="23">
        <v>145</v>
      </c>
      <c r="AI14" s="29">
        <v>7.3454913880445796E-2</v>
      </c>
      <c r="AJ14" s="23">
        <v>116</v>
      </c>
      <c r="AK14" s="29">
        <v>5.8763931104356633E-2</v>
      </c>
      <c r="AL14" s="23">
        <v>84</v>
      </c>
      <c r="AM14" s="28">
        <v>0</v>
      </c>
      <c r="AN14" s="29">
        <v>0</v>
      </c>
      <c r="AO14" s="28">
        <v>0</v>
      </c>
      <c r="AP14" s="29">
        <v>0</v>
      </c>
      <c r="AQ14" s="23">
        <v>11</v>
      </c>
      <c r="AR14" s="29">
        <v>0.13095238095238096</v>
      </c>
      <c r="AS14" s="23">
        <v>25</v>
      </c>
      <c r="AT14" s="29">
        <v>0.29761904761904762</v>
      </c>
    </row>
    <row r="15" spans="1:281" x14ac:dyDescent="0.25">
      <c r="A15" s="1" t="s">
        <v>46</v>
      </c>
      <c r="B15" s="23">
        <v>9146</v>
      </c>
      <c r="C15" s="28">
        <v>0</v>
      </c>
      <c r="D15" s="29">
        <v>0</v>
      </c>
      <c r="E15" s="23">
        <v>398</v>
      </c>
      <c r="F15" s="29">
        <v>4.3516291274874261E-2</v>
      </c>
      <c r="G15" s="23">
        <v>1045</v>
      </c>
      <c r="H15" s="29">
        <v>0.11425759895036082</v>
      </c>
      <c r="I15" s="23">
        <v>1342</v>
      </c>
      <c r="J15" s="29">
        <v>0.14673081128362125</v>
      </c>
      <c r="K15" s="23">
        <v>1926</v>
      </c>
      <c r="L15" s="28">
        <v>0</v>
      </c>
      <c r="M15" s="29">
        <v>0</v>
      </c>
      <c r="N15" s="23">
        <v>153</v>
      </c>
      <c r="O15" s="29">
        <v>7.9439252336448593E-2</v>
      </c>
      <c r="P15" s="23">
        <v>376</v>
      </c>
      <c r="Q15" s="29">
        <v>0.19522326064382139</v>
      </c>
      <c r="R15" s="23">
        <v>410</v>
      </c>
      <c r="S15" s="29">
        <v>0.21287642782969884</v>
      </c>
      <c r="T15" s="23">
        <v>8940</v>
      </c>
      <c r="U15" s="28">
        <v>1</v>
      </c>
      <c r="V15" s="29">
        <v>1.1185682326621924E-4</v>
      </c>
      <c r="W15" s="23">
        <v>596</v>
      </c>
      <c r="X15" s="29">
        <v>6.6666666666666666E-2</v>
      </c>
      <c r="Y15" s="23">
        <v>637</v>
      </c>
      <c r="Z15" s="29">
        <v>7.125279642058166E-2</v>
      </c>
      <c r="AA15" s="23">
        <v>342</v>
      </c>
      <c r="AB15" s="29">
        <v>3.8255033557046979E-2</v>
      </c>
      <c r="AC15" s="23">
        <v>23753</v>
      </c>
      <c r="AD15" s="28">
        <v>1</v>
      </c>
      <c r="AE15" s="29">
        <v>4.2099945270071146E-5</v>
      </c>
      <c r="AF15" s="23">
        <v>2073</v>
      </c>
      <c r="AG15" s="29">
        <v>8.7273186544857495E-2</v>
      </c>
      <c r="AH15" s="23">
        <v>3036</v>
      </c>
      <c r="AI15" s="29">
        <v>0.12781543383993602</v>
      </c>
      <c r="AJ15" s="23">
        <v>1019</v>
      </c>
      <c r="AK15" s="29">
        <v>4.2899844230202502E-2</v>
      </c>
      <c r="AL15" s="23">
        <v>1564</v>
      </c>
      <c r="AM15" s="28">
        <v>0</v>
      </c>
      <c r="AN15" s="29">
        <v>0</v>
      </c>
      <c r="AO15" s="28">
        <v>54</v>
      </c>
      <c r="AP15" s="29">
        <v>3.4526854219948847E-2</v>
      </c>
      <c r="AQ15" s="23">
        <v>268</v>
      </c>
      <c r="AR15" s="29">
        <v>0.17135549872122763</v>
      </c>
      <c r="AS15" s="23">
        <v>210</v>
      </c>
      <c r="AT15" s="29">
        <v>0.13427109974424553</v>
      </c>
    </row>
  </sheetData>
  <sheetProtection pivotTables="0"/>
  <pageMargins left="0.7" right="0.7" top="0.75" bottom="0.75" header="0.3" footer="0.3"/>
  <pageSetup paperSize="9" orientation="portrait" horizontalDpi="4294967293" r:id="rId2"/>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18"/>
  <sheetViews>
    <sheetView showGridLines="0" zoomScale="90" zoomScaleNormal="90" workbookViewId="0">
      <selection activeCell="C16" sqref="C16"/>
    </sheetView>
  </sheetViews>
  <sheetFormatPr defaultRowHeight="15" x14ac:dyDescent="0.25"/>
  <cols>
    <col min="1" max="1" width="25.7109375" bestFit="1" customWidth="1"/>
    <col min="2" max="2" width="24.5703125" customWidth="1"/>
    <col min="3" max="3" width="23.28515625" customWidth="1"/>
    <col min="4" max="4" width="12.85546875" bestFit="1" customWidth="1"/>
    <col min="5" max="5" width="19.42578125" customWidth="1"/>
    <col min="6" max="6" width="14" bestFit="1" customWidth="1"/>
    <col min="7" max="7" width="20.140625" customWidth="1"/>
    <col min="8" max="8" width="14" bestFit="1" customWidth="1"/>
  </cols>
  <sheetData>
    <row r="1" spans="1:8" x14ac:dyDescent="0.25">
      <c r="A1" t="s">
        <v>0</v>
      </c>
    </row>
    <row r="2" spans="1:8" ht="18.75" x14ac:dyDescent="0.3">
      <c r="A2" s="4" t="s">
        <v>1</v>
      </c>
    </row>
    <row r="3" spans="1:8" x14ac:dyDescent="0.25">
      <c r="A3" s="7">
        <f>Report!A3</f>
        <v>45212</v>
      </c>
    </row>
    <row r="7" spans="1:8" s="3" customFormat="1" x14ac:dyDescent="0.25">
      <c r="A7"/>
      <c r="B7" s="11" t="s">
        <v>47</v>
      </c>
      <c r="C7" s="11" t="s">
        <v>48</v>
      </c>
      <c r="D7" s="12" t="s">
        <v>4</v>
      </c>
      <c r="E7" s="11" t="s">
        <v>49</v>
      </c>
      <c r="F7" s="12" t="s">
        <v>4</v>
      </c>
      <c r="G7" s="11" t="s">
        <v>105</v>
      </c>
      <c r="H7" s="12" t="s">
        <v>4</v>
      </c>
    </row>
    <row r="8" spans="1:8" hidden="1" x14ac:dyDescent="0.25">
      <c r="A8" s="8" t="s">
        <v>50</v>
      </c>
      <c r="B8" s="9">
        <v>959</v>
      </c>
      <c r="C8" s="9">
        <v>412</v>
      </c>
      <c r="D8" s="10">
        <v>0.42961418143899893</v>
      </c>
      <c r="E8" s="14">
        <v>205</v>
      </c>
      <c r="F8" s="13">
        <f>E8/B8</f>
        <v>0.21376433785192908</v>
      </c>
    </row>
    <row r="9" spans="1:8" hidden="1" x14ac:dyDescent="0.25">
      <c r="A9" s="8" t="s">
        <v>51</v>
      </c>
      <c r="B9" s="9">
        <v>3516</v>
      </c>
      <c r="C9" s="9">
        <v>1335</v>
      </c>
      <c r="D9" s="10">
        <v>0.37969283276450511</v>
      </c>
      <c r="E9" s="14">
        <v>588</v>
      </c>
      <c r="F9" s="13">
        <f>E9/B9</f>
        <v>0.16723549488054607</v>
      </c>
    </row>
    <row r="10" spans="1:8" hidden="1" x14ac:dyDescent="0.25">
      <c r="A10" s="8" t="s">
        <v>52</v>
      </c>
      <c r="B10" s="9">
        <v>1124</v>
      </c>
      <c r="C10" s="9">
        <v>408</v>
      </c>
      <c r="D10" s="10">
        <v>0.36298932384341637</v>
      </c>
      <c r="E10" s="14">
        <v>160</v>
      </c>
      <c r="F10" s="13">
        <f>E10/B10</f>
        <v>0.14234875444839859</v>
      </c>
    </row>
    <row r="11" spans="1:8" hidden="1" x14ac:dyDescent="0.25">
      <c r="A11" s="15" t="s">
        <v>46</v>
      </c>
      <c r="B11" s="16">
        <v>5599</v>
      </c>
      <c r="C11" s="16">
        <v>2155</v>
      </c>
      <c r="D11" s="17">
        <v>0.38489015895695661</v>
      </c>
      <c r="E11" s="18">
        <f>SUM(E8:E10)</f>
        <v>953</v>
      </c>
      <c r="F11" s="19">
        <f>E11/B11</f>
        <v>0.17020896588676548</v>
      </c>
    </row>
    <row r="12" spans="1:8" hidden="1" x14ac:dyDescent="0.25"/>
    <row r="13" spans="1:8" hidden="1" x14ac:dyDescent="0.25"/>
    <row r="14" spans="1:8" hidden="1" x14ac:dyDescent="0.25">
      <c r="A14" s="20" t="s">
        <v>18</v>
      </c>
      <c r="B14" t="s">
        <v>53</v>
      </c>
      <c r="C14" t="s">
        <v>54</v>
      </c>
      <c r="D14" s="21" t="s">
        <v>55</v>
      </c>
      <c r="E14" t="s">
        <v>56</v>
      </c>
      <c r="F14" s="21" t="s">
        <v>57</v>
      </c>
      <c r="G14" t="s">
        <v>103</v>
      </c>
      <c r="H14" t="s">
        <v>104</v>
      </c>
    </row>
    <row r="15" spans="1:8" x14ac:dyDescent="0.25">
      <c r="A15" s="1" t="s">
        <v>50</v>
      </c>
      <c r="B15" s="31">
        <v>1082</v>
      </c>
      <c r="C15" s="31">
        <v>485</v>
      </c>
      <c r="D15" s="21">
        <v>0.44824399260628467</v>
      </c>
      <c r="E15" s="31">
        <v>365</v>
      </c>
      <c r="F15" s="21">
        <v>0.33733826247689463</v>
      </c>
      <c r="G15" s="31">
        <v>185</v>
      </c>
      <c r="H15" s="21">
        <v>0.17097966728280961</v>
      </c>
    </row>
    <row r="16" spans="1:8" x14ac:dyDescent="0.25">
      <c r="A16" s="1" t="s">
        <v>51</v>
      </c>
      <c r="B16" s="31">
        <v>3672</v>
      </c>
      <c r="C16" s="31">
        <v>1740</v>
      </c>
      <c r="D16" s="21">
        <v>0.47385620915032678</v>
      </c>
      <c r="E16" s="31">
        <v>1567</v>
      </c>
      <c r="F16" s="21">
        <v>0.42674291938997821</v>
      </c>
      <c r="G16" s="31">
        <v>887</v>
      </c>
      <c r="H16" s="21">
        <v>0.24155773420479304</v>
      </c>
    </row>
    <row r="17" spans="1:8" x14ac:dyDescent="0.25">
      <c r="A17" s="1" t="s">
        <v>52</v>
      </c>
      <c r="B17" s="31">
        <v>1264</v>
      </c>
      <c r="C17" s="31">
        <v>545</v>
      </c>
      <c r="D17" s="21">
        <v>0.43117088607594939</v>
      </c>
      <c r="E17" s="31">
        <v>419</v>
      </c>
      <c r="F17" s="21">
        <v>0.33148734177215189</v>
      </c>
      <c r="G17" s="31">
        <v>230</v>
      </c>
      <c r="H17" s="21">
        <v>0.18196202531645569</v>
      </c>
    </row>
    <row r="18" spans="1:8" x14ac:dyDescent="0.25">
      <c r="A18" s="1" t="s">
        <v>46</v>
      </c>
      <c r="B18" s="31">
        <v>6018</v>
      </c>
      <c r="C18" s="31">
        <v>2770</v>
      </c>
      <c r="D18" s="21">
        <v>0.46028580923894979</v>
      </c>
      <c r="E18" s="31">
        <v>2351</v>
      </c>
      <c r="F18" s="21">
        <v>0.39066134928547691</v>
      </c>
      <c r="G18" s="31">
        <v>1302</v>
      </c>
      <c r="H18" s="21">
        <v>0.21635094715852443</v>
      </c>
    </row>
  </sheetData>
  <pageMargins left="0.7" right="0.7" top="0.75" bottom="0.75" header="0.3" footer="0.3"/>
  <pageSetup paperSize="9" orientation="portrait" horizontalDpi="4294967293" verticalDpi="0" r:id="rId2"/>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B8"/>
  <sheetViews>
    <sheetView workbookViewId="0">
      <selection activeCell="E56" sqref="E56"/>
    </sheetView>
  </sheetViews>
  <sheetFormatPr defaultRowHeight="15" x14ac:dyDescent="0.25"/>
  <cols>
    <col min="1" max="1" width="21.5703125" bestFit="1" customWidth="1"/>
    <col min="2" max="2" width="8.42578125" style="22" bestFit="1" customWidth="1"/>
    <col min="3" max="3" width="9.5703125" bestFit="1" customWidth="1"/>
    <col min="4" max="4" width="23.42578125" bestFit="1" customWidth="1"/>
    <col min="5" max="5" width="34" bestFit="1" customWidth="1"/>
    <col min="6" max="6" width="12" bestFit="1" customWidth="1"/>
    <col min="7" max="7" width="26" bestFit="1" customWidth="1"/>
    <col min="8" max="8" width="36.5703125" bestFit="1" customWidth="1"/>
    <col min="9" max="9" width="21.42578125" bestFit="1" customWidth="1"/>
    <col min="10" max="10" width="19.140625" bestFit="1" customWidth="1"/>
    <col min="11" max="11" width="29.7109375" bestFit="1" customWidth="1"/>
    <col min="12" max="12" width="19.5703125" bestFit="1" customWidth="1"/>
    <col min="13" max="13" width="33.5703125" bestFit="1" customWidth="1"/>
    <col min="14" max="14" width="44" bestFit="1" customWidth="1"/>
    <col min="15" max="15" width="38.5703125" bestFit="1" customWidth="1"/>
    <col min="16" max="16" width="63.28515625" bestFit="1" customWidth="1"/>
    <col min="17" max="17" width="20.85546875" bestFit="1" customWidth="1"/>
    <col min="18" max="18" width="23.28515625" bestFit="1" customWidth="1"/>
    <col min="19" max="19" width="16.5703125" bestFit="1" customWidth="1"/>
    <col min="20" max="20" width="30.85546875" bestFit="1" customWidth="1"/>
    <col min="21" max="21" width="68" bestFit="1" customWidth="1"/>
    <col min="22" max="22" width="17.85546875" bestFit="1" customWidth="1"/>
    <col min="23" max="23" width="39.7109375" bestFit="1" customWidth="1"/>
    <col min="24" max="25" width="17" bestFit="1" customWidth="1"/>
    <col min="26" max="26" width="19.5703125" bestFit="1" customWidth="1"/>
    <col min="27" max="27" width="12.7109375" bestFit="1" customWidth="1"/>
    <col min="28" max="28" width="14" bestFit="1" customWidth="1"/>
    <col min="29" max="29" width="27.5703125" bestFit="1" customWidth="1"/>
    <col min="30" max="30" width="24.85546875" bestFit="1" customWidth="1"/>
    <col min="31" max="31" width="27.28515625" bestFit="1" customWidth="1"/>
    <col min="32" max="32" width="20.5703125" bestFit="1" customWidth="1"/>
    <col min="33" max="33" width="21.85546875" bestFit="1" customWidth="1"/>
    <col min="34" max="34" width="26.42578125" bestFit="1" customWidth="1"/>
    <col min="35" max="35" width="51.5703125" bestFit="1" customWidth="1"/>
    <col min="36" max="36" width="48.85546875" bestFit="1" customWidth="1"/>
    <col min="37" max="37" width="45.5703125" bestFit="1" customWidth="1"/>
    <col min="38" max="38" width="30" bestFit="1" customWidth="1"/>
    <col min="39" max="39" width="51.5703125" bestFit="1" customWidth="1"/>
    <col min="40" max="40" width="48.85546875" bestFit="1" customWidth="1"/>
    <col min="41" max="41" width="45.5703125" bestFit="1" customWidth="1"/>
    <col min="42" max="42" width="30" bestFit="1" customWidth="1"/>
    <col min="43" max="43" width="51.140625" bestFit="1" customWidth="1"/>
    <col min="44" max="44" width="48.28515625" bestFit="1" customWidth="1"/>
    <col min="45" max="45" width="45.140625" bestFit="1" customWidth="1"/>
    <col min="46" max="46" width="29.5703125" bestFit="1" customWidth="1"/>
    <col min="47" max="47" width="51.28515625" bestFit="1" customWidth="1"/>
    <col min="48" max="48" width="48.5703125" bestFit="1" customWidth="1"/>
    <col min="49" max="49" width="45.28515625" bestFit="1" customWidth="1"/>
    <col min="50" max="50" width="29.7109375" bestFit="1" customWidth="1"/>
    <col min="51" max="51" width="51.28515625" bestFit="1" customWidth="1"/>
    <col min="52" max="52" width="48.5703125" bestFit="1" customWidth="1"/>
    <col min="53" max="53" width="45.28515625" bestFit="1" customWidth="1"/>
    <col min="54" max="54" width="29.7109375" bestFit="1" customWidth="1"/>
    <col min="55" max="58" width="11.140625" bestFit="1" customWidth="1"/>
  </cols>
  <sheetData>
    <row r="1" spans="1:54" x14ac:dyDescent="0.25">
      <c r="A1" t="s">
        <v>63</v>
      </c>
      <c r="B1" s="22" t="s">
        <v>59</v>
      </c>
      <c r="C1" t="s">
        <v>64</v>
      </c>
      <c r="D1" t="s">
        <v>65</v>
      </c>
      <c r="E1" t="s">
        <v>66</v>
      </c>
      <c r="F1" t="s">
        <v>67</v>
      </c>
      <c r="G1" t="s">
        <v>68</v>
      </c>
      <c r="H1" t="s">
        <v>69</v>
      </c>
      <c r="I1" t="s">
        <v>70</v>
      </c>
      <c r="J1" t="s">
        <v>71</v>
      </c>
      <c r="K1" t="s">
        <v>72</v>
      </c>
      <c r="L1" t="s">
        <v>73</v>
      </c>
      <c r="M1" t="s">
        <v>74</v>
      </c>
      <c r="N1" t="s">
        <v>75</v>
      </c>
      <c r="O1" t="s">
        <v>60</v>
      </c>
      <c r="P1" t="s">
        <v>61</v>
      </c>
      <c r="Q1" t="s">
        <v>76</v>
      </c>
      <c r="R1" t="s">
        <v>77</v>
      </c>
      <c r="S1" t="s">
        <v>78</v>
      </c>
      <c r="T1" t="s">
        <v>79</v>
      </c>
      <c r="U1" t="s">
        <v>62</v>
      </c>
      <c r="V1" t="s">
        <v>80</v>
      </c>
      <c r="W1" t="s">
        <v>81</v>
      </c>
      <c r="X1" t="s">
        <v>82</v>
      </c>
      <c r="Y1" t="s">
        <v>83</v>
      </c>
      <c r="Z1" t="s">
        <v>84</v>
      </c>
      <c r="AA1" t="s">
        <v>85</v>
      </c>
      <c r="AB1" t="s">
        <v>86</v>
      </c>
      <c r="AC1" t="s">
        <v>87</v>
      </c>
      <c r="AD1" t="s">
        <v>111</v>
      </c>
      <c r="AE1" t="s">
        <v>112</v>
      </c>
      <c r="AF1" t="s">
        <v>113</v>
      </c>
      <c r="AG1" t="s">
        <v>114</v>
      </c>
      <c r="AH1" t="s">
        <v>115</v>
      </c>
      <c r="AI1" t="s">
        <v>171</v>
      </c>
      <c r="AJ1" t="s">
        <v>172</v>
      </c>
      <c r="AK1" t="s">
        <v>173</v>
      </c>
      <c r="AL1" t="s">
        <v>174</v>
      </c>
      <c r="AM1" t="s">
        <v>175</v>
      </c>
      <c r="AN1" t="s">
        <v>176</v>
      </c>
      <c r="AO1" t="s">
        <v>177</v>
      </c>
      <c r="AP1" t="s">
        <v>178</v>
      </c>
      <c r="AQ1" t="s">
        <v>179</v>
      </c>
      <c r="AR1" t="s">
        <v>180</v>
      </c>
      <c r="AS1" t="s">
        <v>181</v>
      </c>
      <c r="AT1" t="s">
        <v>182</v>
      </c>
      <c r="AU1" t="s">
        <v>183</v>
      </c>
      <c r="AV1" t="s">
        <v>184</v>
      </c>
      <c r="AW1" t="s">
        <v>185</v>
      </c>
      <c r="AX1" t="s">
        <v>186</v>
      </c>
      <c r="AY1" t="s">
        <v>187</v>
      </c>
      <c r="AZ1" t="s">
        <v>188</v>
      </c>
      <c r="BA1" t="s">
        <v>189</v>
      </c>
      <c r="BB1" t="s">
        <v>190</v>
      </c>
    </row>
    <row r="2" spans="1:54" x14ac:dyDescent="0.25">
      <c r="A2" t="s">
        <v>107</v>
      </c>
      <c r="B2">
        <v>45212</v>
      </c>
      <c r="C2">
        <v>3757</v>
      </c>
      <c r="D2">
        <v>1511</v>
      </c>
      <c r="E2">
        <v>1022</v>
      </c>
      <c r="F2">
        <v>460</v>
      </c>
      <c r="G2">
        <v>444</v>
      </c>
      <c r="H2">
        <v>248</v>
      </c>
      <c r="I2">
        <v>1968</v>
      </c>
      <c r="J2">
        <v>1654</v>
      </c>
      <c r="K2">
        <v>1375</v>
      </c>
      <c r="L2">
        <v>230</v>
      </c>
      <c r="M2">
        <v>213</v>
      </c>
      <c r="N2">
        <v>157</v>
      </c>
      <c r="O2">
        <v>379875</v>
      </c>
      <c r="P2">
        <v>239394</v>
      </c>
      <c r="Q2">
        <v>929</v>
      </c>
      <c r="R2">
        <v>211</v>
      </c>
      <c r="S2">
        <v>1302</v>
      </c>
      <c r="T2">
        <v>149</v>
      </c>
      <c r="U2">
        <v>221676</v>
      </c>
      <c r="V2">
        <v>3180</v>
      </c>
      <c r="W2">
        <v>4692</v>
      </c>
      <c r="X2">
        <v>3408</v>
      </c>
      <c r="Y2">
        <v>654</v>
      </c>
      <c r="Z2">
        <v>111</v>
      </c>
      <c r="AA2">
        <v>1045</v>
      </c>
      <c r="AB2">
        <v>2280</v>
      </c>
      <c r="AC2">
        <v>100</v>
      </c>
      <c r="AD2">
        <v>356</v>
      </c>
      <c r="AE2">
        <v>43</v>
      </c>
      <c r="AF2">
        <v>700</v>
      </c>
      <c r="AG2">
        <v>1191</v>
      </c>
      <c r="AH2">
        <v>46</v>
      </c>
      <c r="AI2">
        <v>0</v>
      </c>
      <c r="AJ2">
        <v>57</v>
      </c>
      <c r="AK2">
        <v>150</v>
      </c>
      <c r="AL2">
        <v>282</v>
      </c>
      <c r="AM2">
        <v>0</v>
      </c>
      <c r="AN2">
        <v>29</v>
      </c>
      <c r="AO2">
        <v>75</v>
      </c>
      <c r="AP2">
        <v>92</v>
      </c>
      <c r="AQ2">
        <v>0</v>
      </c>
      <c r="AR2">
        <v>94</v>
      </c>
      <c r="AS2">
        <v>119</v>
      </c>
      <c r="AT2">
        <v>66</v>
      </c>
      <c r="AU2">
        <v>0</v>
      </c>
      <c r="AV2">
        <v>384</v>
      </c>
      <c r="AW2">
        <v>698</v>
      </c>
      <c r="AX2">
        <v>202</v>
      </c>
      <c r="AY2">
        <v>0</v>
      </c>
      <c r="AZ2">
        <v>8</v>
      </c>
      <c r="BA2">
        <v>10</v>
      </c>
      <c r="BB2">
        <v>38</v>
      </c>
    </row>
    <row r="3" spans="1:54" x14ac:dyDescent="0.25">
      <c r="A3" t="s">
        <v>44</v>
      </c>
      <c r="B3">
        <v>45212</v>
      </c>
      <c r="C3">
        <v>3048</v>
      </c>
      <c r="D3">
        <v>1447</v>
      </c>
      <c r="E3">
        <v>1069</v>
      </c>
      <c r="F3">
        <v>453</v>
      </c>
      <c r="G3">
        <v>450</v>
      </c>
      <c r="H3">
        <v>262</v>
      </c>
      <c r="I3">
        <v>1596</v>
      </c>
      <c r="J3">
        <v>1413</v>
      </c>
      <c r="K3">
        <v>1162</v>
      </c>
      <c r="L3">
        <v>483</v>
      </c>
      <c r="M3">
        <v>463</v>
      </c>
      <c r="N3">
        <v>303</v>
      </c>
      <c r="O3">
        <v>326264</v>
      </c>
      <c r="P3">
        <v>219716</v>
      </c>
      <c r="Q3">
        <v>977</v>
      </c>
      <c r="R3">
        <v>216</v>
      </c>
      <c r="S3">
        <v>1092</v>
      </c>
      <c r="T3">
        <v>291</v>
      </c>
      <c r="U3">
        <v>203036</v>
      </c>
      <c r="V3">
        <v>3443</v>
      </c>
      <c r="W3">
        <v>4875</v>
      </c>
      <c r="X3">
        <v>3720</v>
      </c>
      <c r="Y3">
        <v>636</v>
      </c>
      <c r="Z3">
        <v>128</v>
      </c>
      <c r="AA3">
        <v>760</v>
      </c>
      <c r="AB3">
        <v>2432</v>
      </c>
      <c r="AC3">
        <v>222</v>
      </c>
      <c r="AD3">
        <v>240</v>
      </c>
      <c r="AE3">
        <v>36</v>
      </c>
      <c r="AF3">
        <v>266</v>
      </c>
      <c r="AG3">
        <v>1028</v>
      </c>
      <c r="AH3">
        <v>51</v>
      </c>
      <c r="AI3">
        <v>0</v>
      </c>
      <c r="AJ3">
        <v>50</v>
      </c>
      <c r="AK3">
        <v>194</v>
      </c>
      <c r="AL3">
        <v>134</v>
      </c>
      <c r="AM3">
        <v>0</v>
      </c>
      <c r="AN3">
        <v>30</v>
      </c>
      <c r="AO3">
        <v>90</v>
      </c>
      <c r="AP3">
        <v>68</v>
      </c>
      <c r="AQ3">
        <v>0</v>
      </c>
      <c r="AR3">
        <v>83</v>
      </c>
      <c r="AS3">
        <v>123</v>
      </c>
      <c r="AT3">
        <v>45</v>
      </c>
      <c r="AU3">
        <v>0</v>
      </c>
      <c r="AV3">
        <v>423</v>
      </c>
      <c r="AW3">
        <v>559</v>
      </c>
      <c r="AX3">
        <v>173</v>
      </c>
      <c r="AY3">
        <v>0</v>
      </c>
      <c r="AZ3">
        <v>8</v>
      </c>
      <c r="BA3">
        <v>104</v>
      </c>
      <c r="BB3">
        <v>48</v>
      </c>
    </row>
    <row r="4" spans="1:54" x14ac:dyDescent="0.25">
      <c r="A4" t="s">
        <v>106</v>
      </c>
      <c r="B4">
        <v>45212</v>
      </c>
      <c r="C4">
        <v>3087</v>
      </c>
      <c r="D4">
        <v>1566</v>
      </c>
      <c r="E4">
        <v>1017</v>
      </c>
      <c r="F4">
        <v>452</v>
      </c>
      <c r="G4">
        <v>451</v>
      </c>
      <c r="H4">
        <v>196</v>
      </c>
      <c r="I4">
        <v>1434</v>
      </c>
      <c r="J4">
        <v>1295</v>
      </c>
      <c r="K4">
        <v>955</v>
      </c>
      <c r="L4">
        <v>427</v>
      </c>
      <c r="M4">
        <v>364</v>
      </c>
      <c r="N4">
        <v>208</v>
      </c>
      <c r="O4">
        <v>284572</v>
      </c>
      <c r="P4">
        <v>187164</v>
      </c>
      <c r="Q4">
        <v>930</v>
      </c>
      <c r="R4">
        <v>162</v>
      </c>
      <c r="S4">
        <v>899</v>
      </c>
      <c r="T4">
        <v>202</v>
      </c>
      <c r="U4">
        <v>175579</v>
      </c>
      <c r="V4">
        <v>3022</v>
      </c>
      <c r="W4">
        <v>4686</v>
      </c>
      <c r="X4">
        <v>3238</v>
      </c>
      <c r="Y4">
        <v>622</v>
      </c>
      <c r="Z4">
        <v>93</v>
      </c>
      <c r="AA4">
        <v>665</v>
      </c>
      <c r="AB4">
        <v>2263</v>
      </c>
      <c r="AC4">
        <v>153</v>
      </c>
      <c r="AD4">
        <v>316</v>
      </c>
      <c r="AE4">
        <v>38</v>
      </c>
      <c r="AF4">
        <v>394</v>
      </c>
      <c r="AG4">
        <v>1267</v>
      </c>
      <c r="AH4">
        <v>53</v>
      </c>
      <c r="AI4">
        <v>0</v>
      </c>
      <c r="AJ4">
        <v>117</v>
      </c>
      <c r="AK4">
        <v>222</v>
      </c>
      <c r="AL4">
        <v>210</v>
      </c>
      <c r="AM4">
        <v>0</v>
      </c>
      <c r="AN4">
        <v>61</v>
      </c>
      <c r="AO4">
        <v>100</v>
      </c>
      <c r="AP4">
        <v>94</v>
      </c>
      <c r="AQ4">
        <v>0</v>
      </c>
      <c r="AR4">
        <v>195</v>
      </c>
      <c r="AS4">
        <v>107</v>
      </c>
      <c r="AT4">
        <v>38</v>
      </c>
      <c r="AU4">
        <v>0</v>
      </c>
      <c r="AV4">
        <v>577</v>
      </c>
      <c r="AW4">
        <v>679</v>
      </c>
      <c r="AX4">
        <v>192</v>
      </c>
      <c r="AY4">
        <v>0</v>
      </c>
      <c r="AZ4">
        <v>29</v>
      </c>
      <c r="BA4">
        <v>86</v>
      </c>
      <c r="BB4">
        <v>41</v>
      </c>
    </row>
    <row r="5" spans="1:54" x14ac:dyDescent="0.25">
      <c r="A5" t="s">
        <v>108</v>
      </c>
      <c r="B5">
        <v>45212</v>
      </c>
      <c r="C5">
        <v>2311</v>
      </c>
      <c r="D5">
        <v>1143</v>
      </c>
      <c r="E5">
        <v>866</v>
      </c>
      <c r="F5">
        <v>128</v>
      </c>
      <c r="G5">
        <v>126</v>
      </c>
      <c r="H5">
        <v>63</v>
      </c>
      <c r="I5">
        <v>1407</v>
      </c>
      <c r="J5">
        <v>1252</v>
      </c>
      <c r="K5">
        <v>1099</v>
      </c>
      <c r="L5">
        <v>185</v>
      </c>
      <c r="M5">
        <v>150</v>
      </c>
      <c r="N5">
        <v>117</v>
      </c>
      <c r="O5">
        <v>251763</v>
      </c>
      <c r="P5">
        <v>183582</v>
      </c>
      <c r="Q5">
        <v>810</v>
      </c>
      <c r="R5">
        <v>47</v>
      </c>
      <c r="S5">
        <v>1066</v>
      </c>
      <c r="T5">
        <v>111</v>
      </c>
      <c r="U5">
        <v>173117</v>
      </c>
      <c r="V5">
        <v>1945</v>
      </c>
      <c r="W5">
        <v>2584</v>
      </c>
      <c r="X5">
        <v>2047</v>
      </c>
      <c r="Y5">
        <v>601</v>
      </c>
      <c r="Z5">
        <v>28</v>
      </c>
      <c r="AA5">
        <v>866</v>
      </c>
      <c r="AB5">
        <v>1500</v>
      </c>
      <c r="AC5">
        <v>82</v>
      </c>
      <c r="AD5">
        <v>308</v>
      </c>
      <c r="AE5">
        <v>9</v>
      </c>
      <c r="AF5">
        <v>527</v>
      </c>
      <c r="AG5">
        <v>859</v>
      </c>
      <c r="AH5">
        <v>29</v>
      </c>
      <c r="AI5">
        <v>0</v>
      </c>
      <c r="AJ5">
        <v>34</v>
      </c>
      <c r="AK5">
        <v>132</v>
      </c>
      <c r="AL5">
        <v>111</v>
      </c>
      <c r="AM5">
        <v>0</v>
      </c>
      <c r="AN5">
        <v>7</v>
      </c>
      <c r="AO5">
        <v>20</v>
      </c>
      <c r="AP5">
        <v>36</v>
      </c>
      <c r="AQ5">
        <v>0</v>
      </c>
      <c r="AR5">
        <v>34</v>
      </c>
      <c r="AS5">
        <v>83</v>
      </c>
      <c r="AT5">
        <v>36</v>
      </c>
      <c r="AU5">
        <v>0</v>
      </c>
      <c r="AV5">
        <v>136</v>
      </c>
      <c r="AW5">
        <v>306</v>
      </c>
      <c r="AX5">
        <v>95</v>
      </c>
      <c r="AY5">
        <v>0</v>
      </c>
      <c r="AZ5">
        <v>3</v>
      </c>
      <c r="BA5">
        <v>12</v>
      </c>
      <c r="BB5">
        <v>18</v>
      </c>
    </row>
    <row r="6" spans="1:54" x14ac:dyDescent="0.25">
      <c r="A6" t="s">
        <v>110</v>
      </c>
      <c r="B6">
        <v>45212</v>
      </c>
      <c r="C6">
        <v>2588</v>
      </c>
      <c r="D6">
        <v>1369</v>
      </c>
      <c r="E6">
        <v>1015</v>
      </c>
      <c r="F6">
        <v>99</v>
      </c>
      <c r="G6">
        <v>97</v>
      </c>
      <c r="H6">
        <v>46</v>
      </c>
      <c r="I6">
        <v>1323</v>
      </c>
      <c r="J6">
        <v>1181</v>
      </c>
      <c r="K6">
        <v>1053</v>
      </c>
      <c r="L6">
        <v>215</v>
      </c>
      <c r="M6">
        <v>167</v>
      </c>
      <c r="N6">
        <v>107</v>
      </c>
      <c r="O6">
        <v>236391</v>
      </c>
      <c r="P6">
        <v>190606</v>
      </c>
      <c r="Q6">
        <v>942</v>
      </c>
      <c r="R6">
        <v>40</v>
      </c>
      <c r="S6">
        <v>1020</v>
      </c>
      <c r="T6">
        <v>103</v>
      </c>
      <c r="U6">
        <v>182098</v>
      </c>
      <c r="V6">
        <v>1467</v>
      </c>
      <c r="W6">
        <v>1977</v>
      </c>
      <c r="X6">
        <v>1560</v>
      </c>
      <c r="Y6">
        <v>660</v>
      </c>
      <c r="Z6">
        <v>19</v>
      </c>
      <c r="AA6">
        <v>890</v>
      </c>
      <c r="AB6">
        <v>1201</v>
      </c>
      <c r="AC6">
        <v>74</v>
      </c>
      <c r="AD6">
        <v>306</v>
      </c>
      <c r="AE6">
        <v>7</v>
      </c>
      <c r="AF6">
        <v>616</v>
      </c>
      <c r="AG6">
        <v>698</v>
      </c>
      <c r="AH6">
        <v>28</v>
      </c>
      <c r="AI6">
        <v>0</v>
      </c>
      <c r="AJ6">
        <v>46</v>
      </c>
      <c r="AK6">
        <v>96</v>
      </c>
      <c r="AL6">
        <v>212</v>
      </c>
      <c r="AM6">
        <v>0</v>
      </c>
      <c r="AN6">
        <v>4</v>
      </c>
      <c r="AO6">
        <v>19</v>
      </c>
      <c r="AP6">
        <v>28</v>
      </c>
      <c r="AQ6">
        <v>0</v>
      </c>
      <c r="AR6">
        <v>41</v>
      </c>
      <c r="AS6">
        <v>40</v>
      </c>
      <c r="AT6">
        <v>47</v>
      </c>
      <c r="AU6">
        <v>0</v>
      </c>
      <c r="AV6">
        <v>123</v>
      </c>
      <c r="AW6">
        <v>172</v>
      </c>
      <c r="AX6">
        <v>122</v>
      </c>
      <c r="AY6">
        <v>0</v>
      </c>
      <c r="AZ6">
        <v>5</v>
      </c>
      <c r="BA6">
        <v>22</v>
      </c>
      <c r="BB6">
        <v>33</v>
      </c>
    </row>
    <row r="7" spans="1:54" x14ac:dyDescent="0.25">
      <c r="A7" t="s">
        <v>45</v>
      </c>
      <c r="B7">
        <v>45212</v>
      </c>
      <c r="C7">
        <v>2361</v>
      </c>
      <c r="D7">
        <v>1128</v>
      </c>
      <c r="E7">
        <v>741</v>
      </c>
      <c r="F7">
        <v>206</v>
      </c>
      <c r="G7">
        <v>204</v>
      </c>
      <c r="H7">
        <v>82</v>
      </c>
      <c r="I7">
        <v>1275</v>
      </c>
      <c r="J7">
        <v>1123</v>
      </c>
      <c r="K7">
        <v>882</v>
      </c>
      <c r="L7">
        <v>128</v>
      </c>
      <c r="M7">
        <v>123</v>
      </c>
      <c r="N7">
        <v>92</v>
      </c>
      <c r="O7">
        <v>223294</v>
      </c>
      <c r="P7">
        <v>150869</v>
      </c>
      <c r="Q7">
        <v>676</v>
      </c>
      <c r="R7">
        <v>72</v>
      </c>
      <c r="S7">
        <v>835</v>
      </c>
      <c r="T7">
        <v>90</v>
      </c>
      <c r="U7">
        <v>142437</v>
      </c>
      <c r="V7">
        <v>2035</v>
      </c>
      <c r="W7">
        <v>2965</v>
      </c>
      <c r="X7">
        <v>2168</v>
      </c>
      <c r="Y7">
        <v>465</v>
      </c>
      <c r="Z7">
        <v>41</v>
      </c>
      <c r="AA7">
        <v>653</v>
      </c>
      <c r="AB7">
        <v>1476</v>
      </c>
      <c r="AC7">
        <v>69</v>
      </c>
      <c r="AD7">
        <v>208</v>
      </c>
      <c r="AE7">
        <v>12</v>
      </c>
      <c r="AF7">
        <v>353</v>
      </c>
      <c r="AG7">
        <v>791</v>
      </c>
      <c r="AH7">
        <v>22</v>
      </c>
      <c r="AI7">
        <v>0</v>
      </c>
      <c r="AJ7">
        <v>55</v>
      </c>
      <c r="AK7">
        <v>159</v>
      </c>
      <c r="AL7">
        <v>173</v>
      </c>
      <c r="AM7">
        <v>0</v>
      </c>
      <c r="AN7">
        <v>12</v>
      </c>
      <c r="AO7">
        <v>51</v>
      </c>
      <c r="AP7">
        <v>59</v>
      </c>
      <c r="AQ7">
        <v>0</v>
      </c>
      <c r="AR7">
        <v>72</v>
      </c>
      <c r="AS7">
        <v>106</v>
      </c>
      <c r="AT7">
        <v>63</v>
      </c>
      <c r="AU7">
        <v>0</v>
      </c>
      <c r="AV7">
        <v>201</v>
      </c>
      <c r="AW7">
        <v>477</v>
      </c>
      <c r="AX7">
        <v>119</v>
      </c>
      <c r="AY7">
        <v>0</v>
      </c>
      <c r="AZ7">
        <v>1</v>
      </c>
      <c r="BA7">
        <v>23</v>
      </c>
      <c r="BB7">
        <v>7</v>
      </c>
    </row>
    <row r="8" spans="1:54" x14ac:dyDescent="0.25">
      <c r="A8" t="s">
        <v>109</v>
      </c>
      <c r="B8">
        <v>45212</v>
      </c>
      <c r="C8">
        <v>2392</v>
      </c>
      <c r="D8">
        <v>982</v>
      </c>
      <c r="E8">
        <v>632</v>
      </c>
      <c r="F8">
        <v>162</v>
      </c>
      <c r="G8">
        <v>154</v>
      </c>
      <c r="H8">
        <v>90</v>
      </c>
      <c r="I8">
        <v>1146</v>
      </c>
      <c r="J8">
        <v>1022</v>
      </c>
      <c r="K8">
        <v>875</v>
      </c>
      <c r="L8">
        <v>113</v>
      </c>
      <c r="M8">
        <v>84</v>
      </c>
      <c r="N8">
        <v>48</v>
      </c>
      <c r="O8">
        <v>181244</v>
      </c>
      <c r="P8">
        <v>120143</v>
      </c>
      <c r="Q8">
        <v>569</v>
      </c>
      <c r="R8">
        <v>80</v>
      </c>
      <c r="S8">
        <v>819</v>
      </c>
      <c r="T8">
        <v>43</v>
      </c>
      <c r="U8">
        <v>110862</v>
      </c>
      <c r="V8">
        <v>1384</v>
      </c>
      <c r="W8">
        <v>1974</v>
      </c>
      <c r="X8">
        <v>1485</v>
      </c>
      <c r="Y8">
        <v>360</v>
      </c>
      <c r="Z8">
        <v>34</v>
      </c>
      <c r="AA8">
        <v>646</v>
      </c>
      <c r="AB8">
        <v>993</v>
      </c>
      <c r="AC8">
        <v>24</v>
      </c>
      <c r="AD8">
        <v>162</v>
      </c>
      <c r="AE8">
        <v>8</v>
      </c>
      <c r="AF8">
        <v>351</v>
      </c>
      <c r="AG8">
        <v>470</v>
      </c>
      <c r="AH8">
        <v>8</v>
      </c>
      <c r="AI8">
        <v>0</v>
      </c>
      <c r="AJ8">
        <v>39</v>
      </c>
      <c r="AK8">
        <v>92</v>
      </c>
      <c r="AL8">
        <v>220</v>
      </c>
      <c r="AM8">
        <v>0</v>
      </c>
      <c r="AN8">
        <v>10</v>
      </c>
      <c r="AO8">
        <v>21</v>
      </c>
      <c r="AP8">
        <v>33</v>
      </c>
      <c r="AQ8">
        <v>1</v>
      </c>
      <c r="AR8">
        <v>77</v>
      </c>
      <c r="AS8">
        <v>59</v>
      </c>
      <c r="AT8">
        <v>47</v>
      </c>
      <c r="AU8">
        <v>1</v>
      </c>
      <c r="AV8">
        <v>229</v>
      </c>
      <c r="AW8">
        <v>145</v>
      </c>
      <c r="AX8">
        <v>116</v>
      </c>
      <c r="AY8">
        <v>0</v>
      </c>
      <c r="AZ8">
        <v>0</v>
      </c>
      <c r="BA8">
        <v>11</v>
      </c>
      <c r="BB8">
        <v>25</v>
      </c>
    </row>
  </sheetData>
  <phoneticPr fontId="5" type="noConversion"/>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d5efd484-15aa-41a0-83f6-0646502cb6d6">
      <Value>1</Value>
    </TaxCatchAll>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TaxKeywordTaxHTField xmlns="d5efd484-15aa-41a0-83f6-0646502cb6d6">
      <Terms xmlns="http://schemas.microsoft.com/office/infopath/2007/PartnerControls"/>
    </TaxKeywordTaxHTField>
    <QMULSchoolTaxHTField0 xmlns="http://schemas.microsoft.com/sharepoint/v3">
      <Terms xmlns="http://schemas.microsoft.com/office/infopath/2007/PartnerControls"/>
    </QMULSchoolTaxHTField0>
    <QMULDocumentTypeTaxHTField0 xmlns="http://schemas.microsoft.com/sharepoint/v3">
      <Terms xmlns="http://schemas.microsoft.com/office/infopath/2007/PartnerControls"/>
    </QMULDocumentTypeTaxHTField0>
    <QMULReviewDate xmlns="http://schemas.microsoft.com/sharepoint/v3" xsi:nil="true"/>
    <QMULOwner xmlns="http://schemas.microsoft.com/sharepoint/v3">
      <UserInfo>
        <DisplayName/>
        <AccountId xsi:nil="true"/>
        <AccountType/>
      </UserInfo>
    </QMULOwner>
    <QMULDepartmentTaxHTField0 xmlns="http://schemas.microsoft.com/sharepoint/v3">
      <Terms xmlns="http://schemas.microsoft.com/office/infopath/2007/PartnerControls"/>
    </QMULDepartmentTaxHTField0>
    <QMULAcademicYear xmlns="http://schemas.microsoft.com/sharepoint/v3" xsi:nil="true"/>
    <QMULLocationTaxHTField0 xmlns="http://schemas.microsoft.com/sharepoint/v3">
      <Terms xmlns="http://schemas.microsoft.com/office/infopath/2007/PartnerControls"/>
    </QMULLocationTaxHTField0>
    <QMULDocumentStatusTaxHTField0 xmlns="http://schemas.microsoft.com/sharepoint/v3">
      <Terms xmlns="http://schemas.microsoft.com/office/infopath/2007/PartnerControls"/>
    </QMULDocumentStatusTaxHTField0>
    <QMULProject xmlns="http://schemas.microsoft.com/sharepoint/v3" xsi:nil="true"/>
  </documentManagement>
</p:properties>
</file>

<file path=customXml/item2.xml><?xml version="1.0" encoding="utf-8"?>
<ct:contentTypeSchema xmlns:ct="http://schemas.microsoft.com/office/2006/metadata/contentType" xmlns:ma="http://schemas.microsoft.com/office/2006/metadata/properties/metaAttributes" ct:_="" ma:_="" ma:contentTypeName="QMUL Document" ma:contentTypeID="0x0101005EA864BF41DF8A41860E925F5B29BCF500A47E9FC2E09B5546B1BA6A4FA297AE2C" ma:contentTypeVersion="31" ma:contentTypeDescription="" ma:contentTypeScope="" ma:versionID="647dc3aea7b5ecb6acbb96e650e6e360">
  <xsd:schema xmlns:xsd="http://www.w3.org/2001/XMLSchema" xmlns:xs="http://www.w3.org/2001/XMLSchema" xmlns:p="http://schemas.microsoft.com/office/2006/metadata/properties" xmlns:ns1="http://schemas.microsoft.com/sharepoint/v3" xmlns:ns2="d5efd484-15aa-41a0-83f6-0646502cb6d6" xmlns:ns3="45ae7f3d-bcd0-4e4b-af93-f03a9fbb19b5" xmlns:ns4="6649982f-b66b-4072-8006-4697fed55f9d" targetNamespace="http://schemas.microsoft.com/office/2006/metadata/properties" ma:root="true" ma:fieldsID="754b56e66fd52ff7d42855333d6a9ae6" ns1:_="" ns2:_="" ns3:_="" ns4:_="">
    <xsd:import namespace="http://schemas.microsoft.com/sharepoint/v3"/>
    <xsd:import namespace="d5efd484-15aa-41a0-83f6-0646502cb6d6"/>
    <xsd:import namespace="45ae7f3d-bcd0-4e4b-af93-f03a9fbb19b5"/>
    <xsd:import namespace="6649982f-b66b-4072-8006-4697fed55f9d"/>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3:MediaServiceDateTaken" minOccurs="0"/>
                <xsd:element ref="ns3:MediaServiceAutoKeyPoints" minOccurs="0"/>
                <xsd:element ref="ns3:MediaServiceKeyPoints" minOccurs="0"/>
                <xsd:element ref="ns4:SharedWithUsers" minOccurs="0"/>
                <xsd:element ref="ns4:SharedWithDetails"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887198e4-4362-4530-96c9-172120469d18}" ma:internalName="TaxCatchAll" ma:showField="CatchAllData" ma:web="6649982f-b66b-4072-8006-4697fed55f9d">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887198e4-4362-4530-96c9-172120469d18}" ma:internalName="TaxCatchAllLabel" ma:readOnly="true" ma:showField="CatchAllDataLabel" ma:web="6649982f-b66b-4072-8006-4697fed55f9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45ae7f3d-bcd0-4e4b-af93-f03a9fbb19b5"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DateTaken" ma:index="30" nillable="true" ma:displayName="MediaServiceDateTaken" ma:hidden="true" ma:internalName="MediaServiceDateTaken" ma:readOnly="true">
      <xsd:simpleType>
        <xsd:restriction base="dms:Text"/>
      </xsd:simpleType>
    </xsd:element>
    <xsd:element name="MediaServiceAutoKeyPoints" ma:index="31" nillable="true" ma:displayName="MediaServiceAutoKeyPoints" ma:hidden="true" ma:internalName="MediaServiceAutoKeyPoints" ma:readOnly="true">
      <xsd:simpleType>
        <xsd:restriction base="dms:Note"/>
      </xsd:simpleType>
    </xsd:element>
    <xsd:element name="MediaServiceKeyPoints" ma:index="32" nillable="true" ma:displayName="KeyPoints" ma:internalName="MediaServiceKeyPoints" ma:readOnly="true">
      <xsd:simpleType>
        <xsd:restriction base="dms:Note">
          <xsd:maxLength value="255"/>
        </xsd:restriction>
      </xsd:simpleType>
    </xsd:element>
    <xsd:element name="MediaServiceObjectDetectorVersions" ma:index="35"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649982f-b66b-4072-8006-4697fed55f9d" elementFormDefault="qualified">
    <xsd:import namespace="http://schemas.microsoft.com/office/2006/documentManagement/types"/>
    <xsd:import namespace="http://schemas.microsoft.com/office/infopath/2007/PartnerControls"/>
    <xsd:element name="SharedWithUsers" ma:index="3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4"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haredContentType xmlns="Microsoft.SharePoint.Taxonomy.ContentTypeSync" SourceId="9c18f9b8-5ae4-4f0b-a238-a922c51e2dda" ContentTypeId="0x0101005EA864BF41DF8A41860E925F5B29BCF5" PreviousValue="false"/>
</file>

<file path=customXml/item4.xml><?xml version="1.0" encoding="utf-8"?>
<?mso-contentType ?>
<FormTemplates xmlns="http://schemas.microsoft.com/sharepoint/v3/contenttype/forms">
  <Display>DocumentLibraryForm</Display>
  <Edit>DocumentLibraryForm</Edit>
  <New>DocumentLibraryForm</New>
</FormTemplates>
</file>

<file path=customXml/item5.xml>�� 
</file>

<file path=customXml/itemProps1.xml><?xml version="1.0" encoding="utf-8"?>
<ds:datastoreItem xmlns:ds="http://schemas.openxmlformats.org/officeDocument/2006/customXml" ds:itemID="{B2CC96BC-67F3-4E85-839E-76D58179B28B}">
  <ds:schemaRefs>
    <ds:schemaRef ds:uri="http://schemas.openxmlformats.org/package/2006/metadata/core-properties"/>
    <ds:schemaRef ds:uri="http://schemas.microsoft.com/office/2006/metadata/properties"/>
    <ds:schemaRef ds:uri="http://schemas.microsoft.com/office/2006/documentManagement/types"/>
    <ds:schemaRef ds:uri="http://purl.org/dc/terms/"/>
    <ds:schemaRef ds:uri="http://www.w3.org/XML/1998/namespace"/>
    <ds:schemaRef ds:uri="http://purl.org/dc/elements/1.1/"/>
    <ds:schemaRef ds:uri="d5efd484-15aa-41a0-83f6-0646502cb6d6"/>
    <ds:schemaRef ds:uri="http://schemas.microsoft.com/office/infopath/2007/PartnerControls"/>
    <ds:schemaRef ds:uri="45ae7f3d-bcd0-4e4b-af93-f03a9fbb19b5"/>
    <ds:schemaRef ds:uri="http://schemas.microsoft.com/sharepoint/v3"/>
    <ds:schemaRef ds:uri="http://purl.org/dc/dcmitype/"/>
  </ds:schemaRefs>
</ds:datastoreItem>
</file>

<file path=customXml/itemProps2.xml><?xml version="1.0" encoding="utf-8"?>
<ds:datastoreItem xmlns:ds="http://schemas.openxmlformats.org/officeDocument/2006/customXml" ds:itemID="{05C0ACBF-9E7B-4F94-93F3-8C8C5ECFAF30}"/>
</file>

<file path=customXml/itemProps3.xml><?xml version="1.0" encoding="utf-8"?>
<ds:datastoreItem xmlns:ds="http://schemas.openxmlformats.org/officeDocument/2006/customXml" ds:itemID="{5C672668-06F8-46C2-BEE2-B14850A85180}">
  <ds:schemaRefs>
    <ds:schemaRef ds:uri="Microsoft.SharePoint.Taxonomy.ContentTypeSync"/>
  </ds:schemaRefs>
</ds:datastoreItem>
</file>

<file path=customXml/itemProps4.xml><?xml version="1.0" encoding="utf-8"?>
<ds:datastoreItem xmlns:ds="http://schemas.openxmlformats.org/officeDocument/2006/customXml" ds:itemID="{487A6EDC-1383-4871-84BE-2DB23D3291C0}">
  <ds:schemaRefs>
    <ds:schemaRef ds:uri="http://schemas.microsoft.com/sharepoint/v3/contenttype/forms"/>
  </ds:schemaRefs>
</ds:datastoreItem>
</file>

<file path=customXml/itemProps5.xml><?xml version="1.0" encoding="utf-8"?>
<ds:datastoreItem xmlns:ds="http://schemas.openxmlformats.org/officeDocument/2006/customXml" ds:itemID="{C4E204F6-6970-4B0F-BEBC-94B5AF84753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Sheet1</vt:lpstr>
      <vt:lpstr>Information</vt:lpstr>
      <vt:lpstr>Report</vt:lpstr>
      <vt:lpstr>UP_Homeless_Practice_Data</vt:lpstr>
      <vt:lpstr>Invited&amp;Declined</vt:lpstr>
      <vt:lpstr>Homeless Practices</vt:lpstr>
      <vt:lpstr>Data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2015-06-05T18:17:20Z</dcterms:created>
  <dcterms:modified xsi:type="dcterms:W3CDTF">2023-10-20T12:41:17Z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0x0101005EA864BF41DF8A41860E925F5B29BCF500A47E9FC2E09B5546B1BA6A4FA297AE2C</vt:lpwstr>
  </property>
  <property fmtid="{D5CDD505-2E9C-101B-9397-08002B2CF9AE}" pid="3" name="QMULInformationClassification">
    <vt:lpwstr>1;#Protect|9124d8d9-0c1c-41e9-aa14-aba001e9a028</vt:lpwstr>
  </property>
  <property fmtid="{D5CDD505-2E9C-101B-9397-08002B2CF9AE}" pid="4" name="TaxKeyword">
    <vt:lpwstr/>
  </property>
  <property fmtid="{D5CDD505-2E9C-101B-9397-08002B2CF9AE}" pid="5" name="QMULSchool">
    <vt:lpwstr/>
  </property>
  <property fmtid="{D5CDD505-2E9C-101B-9397-08002B2CF9AE}" pid="6" name="QMULDocumentStatus">
    <vt:lpwstr/>
  </property>
  <property fmtid="{D5CDD505-2E9C-101B-9397-08002B2CF9AE}" pid="7" name="QMULLocation">
    <vt:lpwstr/>
  </property>
  <property fmtid="{D5CDD505-2E9C-101B-9397-08002B2CF9AE}" pid="8" name="QMULDepartment">
    <vt:lpwstr/>
  </property>
  <property fmtid="{D5CDD505-2E9C-101B-9397-08002B2CF9AE}" pid="9" name="QMULDocumentType">
    <vt:lpwstr/>
  </property>
</Properties>
</file>