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 hidePivotFieldList="1" defaultThemeVersion="164011"/>
  <bookViews>
    <workbookView xWindow="-120" yWindow="-120" windowWidth="29040" windowHeight="15840" activeTab="1"/>
  </bookViews>
  <sheets>
    <sheet name="Report" sheetId="3" r:id="rId1"/>
    <sheet name="Homeless Practices" sheetId="4" r:id="rId2"/>
    <sheet name="Homeless Data" sheetId="5" state="hidden" r:id="rId3"/>
    <sheet name="Data" sheetId="2" state="hidden" r:id="rId4"/>
  </sheets>
  <definedNames>
    <definedName name="ExternalData_1" localSheetId="3" hidden="1">Data!$A$1:$X$8</definedName>
  </definedNames>
  <calcPr calcId="162913"/>
  <pivotCaches>
    <pivotCache cacheId="0" r:id="rId5"/>
    <pivotCache cacheId="1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>
  <connection id="1" keepAlive="1" name="Query - UPdata" description="Connection to the 'UPdata' query in the workbook." type="5" refreshedVersion="6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<sst xmlns="http://schemas.openxmlformats.org/spreadsheetml/2006/main" count="123" uniqueCount="90">
  <si>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</si>
  <si>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</si>
  <si>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</si>
  <si>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</si>
  <si>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</si>
  <si>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</si>
  <si>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</si>
  <si>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</si>
  <si>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</si>
  <si>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</si>
  <si>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</si>
  <si>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</si>
  <si>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</si>
  <si>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</si>
  <si>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</si>
  <si>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</si>
  <si>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</si>
  <si>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</si>
  <si>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</si>
  <si>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</si>
  <si>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</si>
  <si>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</si>
  <si>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</si>
  <si>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</si>
  <si>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</si>
  <si>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</si>
  <si>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</si>
  <si>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</si>
  <si>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</si>
  <si>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</si>
  <si>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</si>
  <si>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</si>
  <si>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</si>
  <si>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</si>
  <si>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</si>
  <si>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</si>
  <si>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</si>
  <si>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</si>
  <si>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</si>
  <si>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</si>
  <si>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</si>
  <si>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</si>
  <si>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</si>
  <si>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</si>
  <si>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City &amp; Hackney</t>
  </si>
  <si>
    <t>Havering</t>
  </si>
  <si>
    <t>Newham</t>
  </si>
  <si>
    <t>Redbridge</t>
  </si>
  <si>
    <t>Tower Hamlets</t>
  </si>
  <si>
    <t>Waltham Forest</t>
  </si>
  <si>
    <t>Barking and Dagenham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</si>
  <si>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</si>
  <si>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</si>
  <si>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</si>
  <si>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</si>
  <si>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</si>
  <si>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</si>
  <si>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</si>
  <si>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</si>
  <si>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</si>
  <si>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</si>
  <si>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</si>
  <si>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</si>
  <si>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</si>
  <si>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</si>
  <si>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</si>
  <si>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</si>
  <si>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</si>
  <si>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</si>
  <si>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</si>
  <si>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</si>
  <si>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</si>
  <si>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</si>
  <si>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</si>
  <si>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</si>
  <si>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</si>
  <si>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</si>
  <si>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</si>
  <si>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</si>
  <si>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</si>
  <si>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</si>
  <si>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</si>
  <si>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</si>
  <si>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</si>
  <si>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</si>
  <si>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</si>
  <si>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</si>
  <si>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</si>
  <si>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Column2</t>
  </si>
  <si>
    <t>Column1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</si>
</sst>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22" fontId="0" fillId="0" borderId="0" xfId="0" applyNumberFormat="1"/>
    <xf numFmtId="0" fontId="0" fillId="0" borderId="0" xfId="0" applyNumberFormat="1"/>
  </cellXfs>
  <cellStyles count="2">
    <cellStyle name="Normal" xfId="0" builtinId="0"/>
    <cellStyle name="Percent" xfId="1" builtinId="5"/>
  </cellStyles>
  <dxfs count="28">
    <dxf>
      <numFmt numFmtId="19" formatCode="dd/mm/yyyy"/>
    </dxf>
    <dxf>
      <numFmt numFmtId="27" formatCode="dd/mm/yyyy\ hh:mm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112058</xdr:colOff>
      <xdr:row>0</xdr:row>
      <xdr:rowOff>179293</xdr:rowOff>
    </xdr:from>
    <xdr:to>
      <xdr:col>26</xdr:col>
      <xdr:colOff>171345</xdr:colOff>
      <xdr:row>3</xdr:row>
      <xdr:rowOff>134470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32705" y="179293"/>
          <a:ext cx="1269522" cy="616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285750</xdr:colOff>
      <xdr:row>0</xdr:row>
      <xdr:rowOff>47625</xdr:rowOff>
    </xdr:from>
    <xdr:to>
      <xdr:col>7</xdr:col>
      <xdr:colOff>108622</xdr:colOff>
      <xdr:row>3</xdr:row>
      <xdr:rowOff>68530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0125" y="47625"/>
          <a:ext cx="1312582" cy="640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uthor" refreshedDate="44519.658523842591" createdVersion="7" refreshedVersion="6" minRefreshableVersion="3" recordCount="7">
  <cacheSource type="worksheet">
    <worksheetSource name="UPdata"/>
  </cacheSource>
  <cacheFields count="38">
    <cacheField name="Locality" numFmtId="0">
      <sharedItems count="8">
        <s v="Barking and Dagenham"/>
        <s v="City &amp; Hackney"/>
        <s v="Havering"/>
        <s v="Newham"/>
        <s v="Redbridge"/>
        <s v="Tower Hamlets"/>
        <s v="Waltham Forest"/>
        <s v="Barking" u="1"/>
      </sharedItems>
    </cacheField>
    <cacheField name="Rel_D" numFmtId="14">
      <sharedItems containsSemiMixedTypes="0" containsNonDate="0" containsDate="1" containsString="0" minDate="2021-11-19T00:00:00" maxDate="2021-11-20T00:00:00"/>
    </cacheField>
    <cacheField name="Autism" numFmtId="0">
      <sharedItems containsSemiMixedTypes="0" containsString="0" containsNumber="1" containsInteger="1" minValue="1588" maxValue="2834"/>
    </cacheField>
    <cacheField name="Autism - Cohorts 01-09" numFmtId="0">
      <sharedItems containsSemiMixedTypes="0" containsString="0" containsNumber="1" containsInteger="1" minValue="737" maxValue="1204"/>
    </cacheField>
    <cacheField name="Autism - Cohorts 01-09 Vaccinated" numFmtId="0">
      <sharedItems containsSemiMixedTypes="0" containsString="0" containsNumber="1" containsInteger="1" minValue="483" maxValue="766"/>
    </cacheField>
    <cacheField name="Homeless" numFmtId="0">
      <sharedItems containsSemiMixedTypes="0" containsString="0" containsNumber="1" containsInteger="1" minValue="50" maxValue="408"/>
    </cacheField>
    <cacheField name="Homeless - Cohorts 01-10" numFmtId="0">
      <sharedItems containsSemiMixedTypes="0" containsString="0" containsNumber="1" containsInteger="1" minValue="53" maxValue="404"/>
    </cacheField>
    <cacheField name="Homeless - Cohorts 01-10 Vaccinated" numFmtId="0">
      <sharedItems containsSemiMixedTypes="0" containsString="0" containsNumber="1" containsInteger="1" minValue="21" maxValue="250"/>
    </cacheField>
    <cacheField name="Learning Disabilities" numFmtId="0">
      <sharedItems containsSemiMixedTypes="0" containsString="0" containsNumber="1" containsInteger="1" minValue="1036" maxValue="1792"/>
    </cacheField>
    <cacheField name="LD - Cohorts 01-10" numFmtId="0">
      <sharedItems containsSemiMixedTypes="0" containsString="0" containsNumber="1" containsInteger="1" minValue="897" maxValue="1496"/>
    </cacheField>
    <cacheField name="LD - Cohorts 01-10 Vaccinated" numFmtId="0">
      <sharedItems containsSemiMixedTypes="0" containsString="0" containsNumber="1" containsInteger="1" minValue="780" maxValue="1216"/>
    </cacheField>
    <cacheField name="Traveller Ethnicity" numFmtId="0">
      <sharedItems containsSemiMixedTypes="0" containsString="0" containsNumber="1" containsInteger="1" minValue="63" maxValue="1272"/>
    </cacheField>
    <cacheField name="Traveller Ethnicity - Cohorts 01-10" numFmtId="0">
      <sharedItems containsSemiMixedTypes="0" containsString="0" containsNumber="1" containsInteger="1" minValue="49" maxValue="1257"/>
    </cacheField>
    <cacheField name="Traveller Ethnicity - Cohorts 01-10 Vaccinated" numFmtId="0">
      <sharedItems containsSemiMixedTypes="0" containsString="0" containsNumber="1" containsInteger="1" minValue="32" maxValue="835"/>
    </cacheField>
    <cacheField name="Currently Registered Patients Aged 16+" numFmtId="0">
      <sharedItems containsSemiMixedTypes="0" containsString="0" containsNumber="1" containsInteger="1" minValue="171554" maxValue="354691"/>
    </cacheField>
    <cacheField name="A1) All patients who have received any COVID-19 vaccination dose" numFmtId="0">
      <sharedItems containsSemiMixedTypes="0" containsString="0" containsNumber="1" containsInteger="1" minValue="114807" maxValue="225757"/>
    </cacheField>
    <cacheField name="Autism 2nd Vaccine" numFmtId="0">
      <sharedItems containsSemiMixedTypes="0" containsString="0" containsNumber="1" containsInteger="1" minValue="419" maxValue="659"/>
    </cacheField>
    <cacheField name="Homeless 2nd Vaccine" numFmtId="0">
      <sharedItems containsSemiMixedTypes="0" containsString="0" containsNumber="1" containsInteger="1" minValue="16" maxValue="200"/>
    </cacheField>
    <cacheField name="LD 2nd Vaccine" numFmtId="0">
      <sharedItems containsSemiMixedTypes="0" containsString="0" containsNumber="1" containsInteger="1" minValue="736" maxValue="1125"/>
    </cacheField>
    <cacheField name="Traveller Ethnicity 2nd Vaccine" numFmtId="0">
      <sharedItems containsSemiMixedTypes="0" containsString="0" containsNumber="1" containsInteger="1" minValue="29" maxValue="744"/>
    </cacheField>
    <cacheField name="A2) All patients who have received a second COVID-19 vaccination dose" numFmtId="0">
      <sharedItems containsSemiMixedTypes="0" containsString="0" containsNumber="1" containsInteger="1" minValue="101572" maxValue="199270"/>
    </cacheField>
    <cacheField name="SMI 2nd Vaccine" numFmtId="0">
      <sharedItems containsSemiMixedTypes="0" containsString="0" containsNumber="1" containsInteger="1" minValue="1356" maxValue="3138"/>
    </cacheField>
    <cacheField name="SMI eligible for a Covid vaccine aged 18+" numFmtId="0">
      <sharedItems containsSemiMixedTypes="0" containsString="0" containsNumber="1" containsInteger="1" minValue="1937" maxValue="4744"/>
    </cacheField>
    <cacheField name="SMI Vaccinated" numFmtId="0">
      <sharedItems containsSemiMixedTypes="0" containsString="0" containsNumber="1" containsInteger="1" minValue="1471" maxValue="3489"/>
    </cacheField>
    <cacheField name="Column2" numFmtId="0">
      <sharedItems containsNonDate="0" containsString="0" containsBlank="1"/>
    </cacheField>
    <cacheField name="Column1" numFmtId="0">
      <sharedItems containsNonDate="0" containsString="0" containsBlank="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Author" refreshedDate="44519.658524421298" createdVersion="7" refreshedVersion="6" minRefreshableVersion="3" recordCount="3">
  <cacheSource type="worksheet">
    <worksheetSource name="UP_Homeless"/>
  </cacheSource>
  <cacheFields count="7">
    <cacheField name="Practice" numFmtId="0">
      <sharedItems count="3">
        <s v="Health E1"/>
        <s v="Newham Transitional Team"/>
        <s v="The Greenhouse"/>
      </sharedItems>
    </cacheField>
    <cacheField name="Rel_D" numFmtId="22">
      <sharedItems containsSemiMixedTypes="0" containsNonDate="0" containsDate="1" containsString="0" minDate="2021-11-19T00:00:00" maxDate="2021-11-20T00:00:00"/>
    </cacheField>
    <cacheField name="Currently Registered Patients Aged 16+" numFmtId="0">
      <sharedItems containsSemiMixedTypes="0" containsString="0" containsNumber="1" containsInteger="1" minValue="1056" maxValue="3678"/>
    </cacheField>
    <cacheField name="A1) All patients who have received any COVID-19 vaccination dose" numFmtId="0">
      <sharedItems containsSemiMixedTypes="0" containsString="0" containsNumber="1" containsInteger="1" minValue="481" maxValue="1901"/>
    </cacheField>
    <cacheField name="A2) All patients who have received a second COVID-19 vaccination dose" numFmtId="0">
      <sharedItems containsSemiMixedTypes="0" containsString="0" containsNumber="1" containsInteger="1" minValue="352" maxValue="1577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">
  <r>
    <x v="0"/>
    <d v="2021-11-19T00:00:00"/>
    <n v="1588"/>
    <n v="737"/>
    <n v="483"/>
    <n v="83"/>
    <n v="84"/>
    <n v="49"/>
    <n v="1036"/>
    <n v="897"/>
    <n v="780"/>
    <n v="63"/>
    <n v="49"/>
    <n v="32"/>
    <n v="171554"/>
    <n v="114807"/>
    <n v="419"/>
    <n v="43"/>
    <n v="736"/>
    <n v="29"/>
    <n v="101572"/>
    <n v="1356"/>
    <n v="1954"/>
    <n v="1471"/>
    <m/>
    <m/>
  </r>
  <r>
    <x v="1"/>
    <d v="2021-11-19T00:00:00"/>
    <n v="2396"/>
    <n v="1190"/>
    <n v="748"/>
    <n v="318"/>
    <n v="317"/>
    <n v="174"/>
    <n v="1444"/>
    <n v="1301"/>
    <n v="972"/>
    <n v="371"/>
    <n v="319"/>
    <n v="182"/>
    <n v="275245"/>
    <n v="178957"/>
    <n v="641"/>
    <n v="140"/>
    <n v="895"/>
    <n v="170"/>
    <n v="162450"/>
    <n v="2819"/>
    <n v="4647"/>
    <n v="3119"/>
    <m/>
    <m/>
  </r>
  <r>
    <x v="2"/>
    <d v="2021-11-19T00:00:00"/>
    <n v="1887"/>
    <n v="990"/>
    <n v="743"/>
    <n v="55"/>
    <n v="53"/>
    <n v="21"/>
    <n v="1215"/>
    <n v="1079"/>
    <n v="976"/>
    <n v="165"/>
    <n v="122"/>
    <n v="77"/>
    <n v="226986"/>
    <n v="182449"/>
    <n v="643"/>
    <n v="20"/>
    <n v="930"/>
    <n v="74"/>
    <n v="168405"/>
    <n v="1440"/>
    <n v="1937"/>
    <n v="1533"/>
    <m/>
    <m/>
  </r>
  <r>
    <x v="3"/>
    <d v="2021-11-19T00:00:00"/>
    <n v="2834"/>
    <n v="1136"/>
    <n v="766"/>
    <n v="320"/>
    <n v="304"/>
    <n v="165"/>
    <n v="1792"/>
    <n v="1496"/>
    <n v="1216"/>
    <n v="194"/>
    <n v="189"/>
    <n v="143"/>
    <n v="354691"/>
    <n v="225757"/>
    <n v="654"/>
    <n v="125"/>
    <n v="1125"/>
    <n v="131"/>
    <n v="199270"/>
    <n v="2870"/>
    <n v="4474"/>
    <n v="3176"/>
    <m/>
    <m/>
  </r>
  <r>
    <x v="4"/>
    <d v="2021-11-19T00:00:00"/>
    <n v="1860"/>
    <n v="1076"/>
    <n v="720"/>
    <n v="50"/>
    <n v="58"/>
    <n v="24"/>
    <n v="1528"/>
    <n v="1376"/>
    <n v="1167"/>
    <n v="1272"/>
    <n v="1257"/>
    <n v="835"/>
    <n v="235748"/>
    <n v="174777"/>
    <n v="638"/>
    <n v="16"/>
    <n v="1100"/>
    <n v="744"/>
    <n v="158072"/>
    <n v="2134"/>
    <n v="2941"/>
    <n v="2289"/>
    <m/>
    <m/>
  </r>
  <r>
    <x v="5"/>
    <d v="2021-11-19T00:00:00"/>
    <n v="2242"/>
    <n v="1028"/>
    <n v="754"/>
    <n v="408"/>
    <n v="404"/>
    <n v="250"/>
    <n v="1488"/>
    <n v="1315"/>
    <n v="1081"/>
    <n v="498"/>
    <n v="479"/>
    <n v="311"/>
    <n v="309297"/>
    <n v="208869"/>
    <n v="659"/>
    <n v="200"/>
    <n v="1006"/>
    <n v="290"/>
    <n v="187035"/>
    <n v="3138"/>
    <n v="4744"/>
    <n v="3489"/>
    <m/>
    <m/>
  </r>
  <r>
    <x v="6"/>
    <d v="2021-11-19T00:00:00"/>
    <n v="2168"/>
    <n v="1204"/>
    <n v="682"/>
    <n v="143"/>
    <n v="141"/>
    <n v="64"/>
    <n v="1429"/>
    <n v="1258"/>
    <n v="997"/>
    <n v="100"/>
    <n v="96"/>
    <n v="76"/>
    <n v="216716"/>
    <n v="143208"/>
    <n v="588"/>
    <n v="51"/>
    <n v="938"/>
    <n v="72"/>
    <n v="130356"/>
    <n v="2305"/>
    <n v="3592"/>
    <n v="2535"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3">
  <r>
    <x v="0"/>
    <d v="2021-11-19T00:00:00"/>
    <n v="1056"/>
    <n v="481"/>
    <n v="352"/>
  </r>
  <r>
    <x v="1"/>
    <d v="2021-11-19T00:00:00"/>
    <n v="3678"/>
    <n v="1901"/>
    <n v="1577"/>
  </r>
  <r>
    <x v="2"/>
    <d v="2021-11-19T00:00:00"/>
    <n v="1172"/>
    <n v="559"/>
    <n v="427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errorCaption="0" showError="1" missingCaption="0" updatedVersion="6" minRefreshableVersion="3" itemPrintTitles="1" createdVersion="6" indent="0" outline="1" outlineData="1" multipleFieldFilters="0">
  <location ref="A7:Z15" firstHeaderRow="0" firstDataRow="1" firstDataCol="1"/>
  <pivotFields count="38">
    <pivotField axis="axisRow" showAll="0">
      <items count="9">
        <item sd="0" m="1" x="7"/>
        <item sd="0" x="1"/>
        <item sd="0" x="2"/>
        <item sd="0" x="3"/>
        <item sd="0" x="4"/>
        <item sd="0" x="5"/>
        <item sd="0" x="6"/>
        <item x="0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showAll="0" defaultSubtotal="0"/>
    <pivotField showAll="0" defaultSubtota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utism - Cohorts 01-10" fld="3" baseField="0" baseItem="0"/>
    <dataField name="Autism - Cohorts 01-10 Vaccinated" fld="4" baseField="0" baseItem="0"/>
    <dataField name="Sum of %A1" fld="28" baseField="0" baseItem="0" numFmtId="9"/>
    <dataField name="Sum of Autism 2nd Vaccine" fld="16" baseField="0" baseItem="0"/>
    <dataField name="Sum of %A2" fld="29" baseField="0" baseItem="0" numFmtId="9"/>
    <dataField name="Sum of Homeless - Cohorts 01-10" fld="6" baseField="0" baseItem="0"/>
    <dataField name="Sum of Homeless - Cohorts 01-10 Vaccinated" fld="7" baseField="0" baseItem="0"/>
    <dataField name="Sum of %H1" fld="30" baseField="0" baseItem="0" numFmtId="9"/>
    <dataField name="Sum of Homeless 2nd Vaccine" fld="17" baseField="0" baseItem="0"/>
    <dataField name="Sum of %H2" fld="31" baseField="0" baseItem="0" numFmtId="9"/>
    <dataField name="Sum of LD - Cohorts 01-10" fld="9" baseField="0" baseItem="0"/>
    <dataField name="Sum of LD - Cohorts 01-10 Vaccinated" fld="10" baseField="0" baseItem="0"/>
    <dataField name="Sum of %LD1" fld="32" baseField="0" baseItem="0" numFmtId="9"/>
    <dataField name="Sum of LD 2nd Vaccine" fld="18" baseField="0" baseItem="0"/>
    <dataField name="Sum of %LD2" fld="33" baseField="0" baseItem="0" numFmtId="9"/>
    <dataField name="Sum of Traveller Ethnicity - Cohorts 01-10" fld="12" baseField="0" baseItem="0"/>
    <dataField name="Sum of Traveller Ethnicity - Cohorts 01-10 Vaccinated" fld="13" baseField="0" baseItem="0"/>
    <dataField name="Sum of %T1" fld="34" baseField="0" baseItem="0" numFmtId="9"/>
    <dataField name="Sum of Traveller Ethnicity 2nd Vaccine" fld="19" baseField="0" baseItem="0"/>
    <dataField name="Sum of %T2" fld="35" baseField="0" baseItem="0" numFmtId="9"/>
    <dataField name="Sum of SMI eligible for a Covid vaccine aged 18+" fld="22" baseField="0" baseItem="3"/>
    <dataField name="Sum of SMI Vaccinated" fld="23" baseField="0" baseItem="3"/>
    <dataField name="Sum of %S1" fld="36" baseField="0" baseItem="0" numFmtId="9"/>
    <dataField name="Sum of SMI 2nd Vaccine" fld="21" baseField="0" baseItem="3"/>
    <dataField name="Sum of %S2" fld="37" baseField="0" baseItem="0" numFmtId="9"/>
  </dataFields>
  <formats count="22">
    <format dxfId="27">
      <pivotArea field="0" type="button" dataOnly="0" labelOnly="1" outline="0" axis="axisRow" fieldPosition="0"/>
    </format>
    <format dxfId="26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25">
      <pivotArea field="0" type="button" dataOnly="0" labelOnly="1" outline="0" axis="axisRow" fieldPosition="0"/>
    </format>
    <format dxfId="24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23">
      <pivotArea field="0" type="button" dataOnly="0" labelOnly="1" outline="0" axis="axisRow" fieldPosition="0"/>
    </format>
    <format dxfId="22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21">
      <pivotArea outline="0" collapsedLevelsAreSubtotals="1" fieldPosition="0"/>
    </format>
    <format dxfId="20">
      <pivotArea outline="0" collapsedLevelsAreSubtotals="1" fieldPosition="0"/>
    </format>
    <format dxfId="19">
      <pivotArea outline="0" collapsedLevelsAreSubtotals="1" fieldPosition="0"/>
    </format>
    <format dxfId="18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  <format dxfId="17">
      <pivotArea collapsedLevelsAreSubtotals="1" fieldPosition="0">
        <references count="2">
          <reference field="4294967294" count="1" selected="0">
            <x v="22"/>
          </reference>
          <reference field="0" count="1">
            <x v="0"/>
          </reference>
        </references>
      </pivotArea>
    </format>
    <format dxfId="16">
      <pivotArea collapsedLevelsAreSubtotals="1" fieldPosition="0">
        <references count="2">
          <reference field="4294967294" count="1" selected="0">
            <x v="19"/>
          </reference>
          <reference field="0" count="0"/>
        </references>
      </pivotArea>
    </format>
    <format dxfId="15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14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13">
      <pivotArea outline="0" collapsedLevelsAreSubtotals="1" fieldPosition="0">
        <references count="1">
          <reference field="4294967294" count="1" selected="0">
            <x v="7"/>
          </reference>
        </references>
      </pivotArea>
    </format>
    <format dxfId="12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11">
      <pivotArea outline="0" collapsedLevelsAreSubtotals="1" fieldPosition="0">
        <references count="1">
          <reference field="4294967294" count="1" selected="0">
            <x v="12"/>
          </reference>
        </references>
      </pivotArea>
    </format>
    <format dxfId="10">
      <pivotArea outline="0" collapsedLevelsAreSubtotals="1" fieldPosition="0">
        <references count="1">
          <reference field="4294967294" count="1" selected="0">
            <x v="14"/>
          </reference>
        </references>
      </pivotArea>
    </format>
    <format dxfId="9">
      <pivotArea outline="0" collapsedLevelsAreSubtotals="1" fieldPosition="0">
        <references count="1">
          <reference field="4294967294" count="1" selected="0">
            <x v="17"/>
          </reference>
        </references>
      </pivotArea>
    </format>
    <format dxfId="8">
      <pivotArea outline="0" collapsedLevelsAreSubtotals="1" fieldPosition="0">
        <references count="1">
          <reference field="4294967294" count="1" selected="0">
            <x v="19"/>
          </reference>
        </references>
      </pivotArea>
    </format>
    <format dxfId="7">
      <pivotArea outline="0" collapsedLevelsAreSubtotals="1" fieldPosition="0">
        <references count="1">
          <reference field="4294967294" count="1" selected="0">
            <x v="22"/>
          </reference>
        </references>
      </pivotArea>
    </format>
    <format dxfId="6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name="PivotTable1" cacheId="1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14:F18" firstHeaderRow="0" firstDataRow="1" firstDataCol="1"/>
  <pivotFields count="7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Sum of Currently Registered Patients Aged 16+" fld="2" baseField="2" baseItem="0"/>
    <dataField name="Sum of A1) All patients who have received any COVID-19 vaccination dose" fld="3" baseField="2" baseItem="0"/>
    <dataField name="Sum of %vacc" fld="5" baseField="0" baseItem="0" numFmtId="9"/>
    <dataField name="Sum of A2) All patients who have received a second COVID-19 vaccination dose" fld="4" baseField="2" baseItem="0"/>
    <dataField name="Sum of %vacc2" fld="6" baseField="0" baseItem="0" numFmtId="9"/>
  </dataFields>
  <formats count="4">
    <format dxfId="5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4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3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2">
      <pivotArea dataOnly="0" labelOnly="1" outline="0" fieldPosition="0">
        <references count="1">
          <reference field="4294967294" count="1">
            <x v="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name="ExternalData_1" connectionId="1" autoFormatId="0" applyNumberFormats="0" applyBorderFormats="0" applyFontFormats="1" applyPatternFormats="1" applyAlignmentFormats="0" applyWidthHeightFormats="0">
  <queryTableRefresh preserveSortFilterLayout="0" nextId="27" unboundColumnsRight="2">
    <queryTableFields count="26">
      <queryTableField id="1" name="Locality" tableColumnId="1"/>
      <queryTableField id="2" name="Rel_D" tableColumnId="2"/>
      <queryTableField id="3" name="Autism" tableColumnId="3"/>
      <queryTableField id="4" name="Autism - Cohorts 01-09" tableColumnId="4"/>
      <queryTableField id="5" name="Autism - Cohorts 01-09 Vaccinated" tableColumnId="5"/>
      <queryTableField id="6" name="Homeless" tableColumnId="6"/>
      <queryTableField id="7" name="Homeless - Cohorts 01-10" tableColumnId="7"/>
      <queryTableField id="8" name="Homeless - Cohorts 01-10 Vaccinated" tableColumnId="8"/>
      <queryTableField id="9" name="Learning Disabilities" tableColumnId="9"/>
      <queryTableField id="10" name="LD - Cohorts 01-10" tableColumnId="10"/>
      <queryTableField id="11" name="LD - Cohorts 01-10 Vaccinated" tableColumnId="11"/>
      <queryTableField id="12" name="Traveller Ethnicity" tableColumnId="12"/>
      <queryTableField id="13" name="Traveller Ethnicity - Cohorts 01-10" tableColumnId="13"/>
      <queryTableField id="14" name="Traveller Ethnicity - Cohorts 01-10 Vaccinated" tableColumnId="14"/>
      <queryTableField id="15" name="Currently Registered Patients Aged 16+" tableColumnId="15"/>
      <queryTableField id="16" name="A1) All patients who have received any COVID-19 vaccination dose" tableColumnId="16"/>
      <queryTableField id="17" name="Autism 2nd Vaccine" tableColumnId="17"/>
      <queryTableField id="18" name="Homeless 2nd Vaccine" tableColumnId="18"/>
      <queryTableField id="19" name="LD 2nd Vaccine" tableColumnId="19"/>
      <queryTableField id="20" name="Traveller Ethnicity 2nd Vaccine" tableColumnId="20"/>
      <queryTableField id="21" name="A2) All patients who have received a second COVID-19 vaccination dose" tableColumnId="21"/>
      <queryTableField id="22" name="SMI 2nd Vaccine" tableColumnId="22"/>
      <queryTableField id="23" name="SMI eligible for a Covid vaccine aged 18+" tableColumnId="23"/>
      <queryTableField id="24" name="SMI Vaccinated" tableColumnId="24"/>
      <queryTableField id="26" dataBound="0" tableColumnId="25"/>
      <queryTableField id="25" dataBound="0" tableColumnId="26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2" name="UP_Homeless" displayName="UP_Homeless" ref="A1:E4" totalsRowShown="0">
  <autoFilter ref="A1:E4"/>
  <tableColumns count="5">
    <tableColumn id="1" name="Practice"/>
    <tableColumn id="2" name="Rel_D" dataDxfId="1"/>
    <tableColumn id="3" name="Currently Registered Patients Aged 16+"/>
    <tableColumn id="4" name="A1) All patients who have received any COVID-19 vaccination dose"/>
    <tableColumn id="5" name="A2) All patients who have received a second COVID-19 vaccination dos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1" name="UPdata" displayName="UPdata" ref="A1:Z8" tableType="queryTable" totalsRowShown="0">
  <autoFilter ref="A1:Z8"/>
  <tableColumns count="26">
    <tableColumn id="1" uniqueName="1" name="Locality" queryTableFieldId="1"/>
    <tableColumn id="2" uniqueName="2" name="Rel_D" queryTableFieldId="2" dataDxfId="0"/>
    <tableColumn id="3" uniqueName="3" name="Autism" queryTableFieldId="3"/>
    <tableColumn id="4" uniqueName="4" name="Autism - Cohorts 01-09" queryTableFieldId="4"/>
    <tableColumn id="5" uniqueName="5" name="Autism - Cohorts 01-09 Vaccinated" queryTableFieldId="5"/>
    <tableColumn id="6" uniqueName="6" name="Homeless" queryTableFieldId="6"/>
    <tableColumn id="7" uniqueName="7" name="Homeless - Cohorts 01-10" queryTableFieldId="7"/>
    <tableColumn id="8" uniqueName="8" name="Homeless - Cohorts 01-10 Vaccinated" queryTableFieldId="8"/>
    <tableColumn id="9" uniqueName="9" name="Learning Disabilities" queryTableFieldId="9"/>
    <tableColumn id="10" uniqueName="10" name="LD - Cohorts 01-10" queryTableFieldId="10"/>
    <tableColumn id="11" uniqueName="11" name="LD - Cohorts 01-10 Vaccinated" queryTableFieldId="11"/>
    <tableColumn id="12" uniqueName="12" name="Traveller Ethnicity" queryTableFieldId="12"/>
    <tableColumn id="13" uniqueName="13" name="Traveller Ethnicity - Cohorts 01-10" queryTableFieldId="13"/>
    <tableColumn id="14" uniqueName="14" name="Traveller Ethnicity - Cohorts 01-10 Vaccinated" queryTableFieldId="14"/>
    <tableColumn id="15" uniqueName="15" name="Currently Registered Patients Aged 16+" queryTableFieldId="15"/>
    <tableColumn id="16" uniqueName="16" name="A1) All patients who have received any COVID-19 vaccination dose" queryTableFieldId="16"/>
    <tableColumn id="17" uniqueName="17" name="Autism 2nd Vaccine" queryTableFieldId="17"/>
    <tableColumn id="18" uniqueName="18" name="Homeless 2nd Vaccine" queryTableFieldId="18"/>
    <tableColumn id="19" uniqueName="19" name="LD 2nd Vaccine" queryTableFieldId="19"/>
    <tableColumn id="20" uniqueName="20" name="Traveller Ethnicity 2nd Vaccine" queryTableFieldId="20"/>
    <tableColumn id="21" uniqueName="21" name="A2) All patients who have received a second COVID-19 vaccination dose" queryTableFieldId="21"/>
    <tableColumn id="22" uniqueName="22" name="SMI 2nd Vaccine" queryTableFieldId="22"/>
    <tableColumn id="23" uniqueName="23" name="SMI eligible for a Covid vaccine aged 18+" queryTableFieldId="23"/>
    <tableColumn id="24" uniqueName="24" name="SMI Vaccinated" queryTableFieldId="24"/>
    <tableColumn id="25" uniqueName="25" name="Column2" queryTableFieldId="26"/>
    <tableColumn id="26" uniqueName="26" name="Column1" queryTableFieldId="25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5"/>
  <sheetViews>
    <sheetView showGridLines="0" zoomScale="85" zoomScaleNormal="85" workbookViewId="0">
      <pane ySplit="7" topLeftCell="A8" activePane="bottomLeft" state="frozen"/>
      <selection activeCell="B27" sqref="B27"/>
      <selection pane="bottomLeft" activeCell="F18" sqref="F18"/>
    </sheetView>
  </sheetViews>
  <sheetFormatPr defaultRowHeight="14.5" x14ac:dyDescent="0.35"/>
  <cols>
    <col min="1" max="1" width="31.81640625" customWidth="1"/>
    <col min="2" max="3" width="14.26953125" customWidth="1"/>
    <col min="5" max="5" width="14.26953125" customWidth="1"/>
    <col min="7" max="8" width="14.26953125" customWidth="1"/>
    <col min="10" max="10" width="14.26953125" customWidth="1"/>
    <col min="12" max="13" width="14.26953125" customWidth="1"/>
    <col min="15" max="15" width="14.26953125" customWidth="1"/>
    <col min="17" max="17" width="14.26953125" customWidth="1"/>
  </cols>
  <sheetData>
    <row r="1" spans="1:26" ht="18.5" x14ac:dyDescent="0.45">
      <c r="A1" s="5" t="s">
        <v>0</v>
      </c>
    </row>
    <row r="2" spans="1:26" ht="18.5" x14ac:dyDescent="0.45">
      <c r="A2" s="4" t="s">
        <v>1</v>
      </c>
    </row>
    <row r="3" spans="1:26" x14ac:dyDescent="0.35">
      <c r="A3" s="7">
        <f>MAX(UPdata[Rel_D])</f>
        <v>44519</v>
      </c>
    </row>
    <row r="6" spans="1:26" s="6" customFormat="1" ht="87" x14ac:dyDescent="0.3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6</v>
      </c>
      <c r="H6" s="6" t="s">
        <v>7</v>
      </c>
      <c r="I6" s="6" t="s">
        <v>4</v>
      </c>
      <c r="J6" s="6" t="s">
        <v>8</v>
      </c>
      <c r="K6" s="6" t="s">
        <v>4</v>
      </c>
      <c r="L6" s="6" t="s">
        <v>9</v>
      </c>
      <c r="M6" s="6" t="s">
        <v>10</v>
      </c>
      <c r="N6" s="6" t="s">
        <v>4</v>
      </c>
      <c r="O6" s="6" t="s">
        <v>11</v>
      </c>
      <c r="P6" s="6" t="s">
        <v>4</v>
      </c>
      <c r="Q6" s="6" t="s">
        <v>12</v>
      </c>
      <c r="R6" s="6" t="s">
        <v>13</v>
      </c>
      <c r="S6" s="6" t="s">
        <v>4</v>
      </c>
      <c r="T6" s="6" t="s">
        <v>14</v>
      </c>
      <c r="U6" s="6" t="s">
        <v>4</v>
      </c>
      <c r="V6" s="6" t="s">
        <v>15</v>
      </c>
      <c r="W6" s="6" t="s">
        <v>16</v>
      </c>
      <c r="X6" s="6" t="s">
        <v>4</v>
      </c>
      <c r="Y6" s="6" t="s">
        <v>17</v>
      </c>
      <c r="Z6" s="6" t="s">
        <v>4</v>
      </c>
    </row>
    <row r="7" spans="1:26" s="3" customFormat="1" ht="101.5" hidden="1" x14ac:dyDescent="0.3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t="s">
        <v>23</v>
      </c>
      <c r="G7" s="3" t="s">
        <v>24</v>
      </c>
      <c r="H7" s="3" t="s">
        <v>25</v>
      </c>
      <c r="I7" t="s">
        <v>26</v>
      </c>
      <c r="J7" s="3" t="s">
        <v>27</v>
      </c>
      <c r="K7" t="s">
        <v>28</v>
      </c>
      <c r="L7" s="3" t="s">
        <v>29</v>
      </c>
      <c r="M7" s="3" t="s">
        <v>30</v>
      </c>
      <c r="N7" t="s">
        <v>31</v>
      </c>
      <c r="O7" s="3" t="s">
        <v>32</v>
      </c>
      <c r="P7" t="s">
        <v>33</v>
      </c>
      <c r="Q7" s="3" t="s">
        <v>34</v>
      </c>
      <c r="R7" s="3" t="s">
        <v>35</v>
      </c>
      <c r="S7" t="s">
        <v>36</v>
      </c>
      <c r="T7" s="3" t="s">
        <v>37</v>
      </c>
      <c r="U7" t="s">
        <v>38</v>
      </c>
      <c r="V7" t="s">
        <v>39</v>
      </c>
      <c r="W7" t="s">
        <v>40</v>
      </c>
      <c r="X7" t="s">
        <v>41</v>
      </c>
      <c r="Y7" t="s">
        <v>42</v>
      </c>
      <c r="Z7" t="s">
        <v>43</v>
      </c>
    </row>
    <row r="8" spans="1:26" x14ac:dyDescent="0.35">
      <c r="A8" s="1" t="s">
        <v>44</v>
      </c>
      <c r="B8" s="23">
        <v>1190</v>
      </c>
      <c r="C8" s="23">
        <v>748</v>
      </c>
      <c r="D8" s="21">
        <v>0.62857142857142856</v>
      </c>
      <c r="E8" s="23">
        <v>641</v>
      </c>
      <c r="F8" s="21">
        <v>0.53865546218487392</v>
      </c>
      <c r="G8" s="23">
        <v>317</v>
      </c>
      <c r="H8" s="23">
        <v>174</v>
      </c>
      <c r="I8" s="21">
        <v>0.54889589905362779</v>
      </c>
      <c r="J8" s="23">
        <v>140</v>
      </c>
      <c r="K8" s="21">
        <v>0.44164037854889587</v>
      </c>
      <c r="L8" s="23">
        <v>1301</v>
      </c>
      <c r="M8" s="23">
        <v>972</v>
      </c>
      <c r="N8" s="21">
        <v>0.74711760184473486</v>
      </c>
      <c r="O8" s="23">
        <v>895</v>
      </c>
      <c r="P8" s="21">
        <v>0.68793235972328981</v>
      </c>
      <c r="Q8" s="23">
        <v>319</v>
      </c>
      <c r="R8" s="23">
        <v>182</v>
      </c>
      <c r="S8" s="21">
        <v>0.57053291536050155</v>
      </c>
      <c r="T8" s="23">
        <v>170</v>
      </c>
      <c r="U8" s="21">
        <v>0.5329153605015674</v>
      </c>
      <c r="V8" s="23">
        <v>4647</v>
      </c>
      <c r="W8" s="23">
        <v>3119</v>
      </c>
      <c r="X8" s="21">
        <v>0.67118571121153436</v>
      </c>
      <c r="Y8" s="23">
        <v>2819</v>
      </c>
      <c r="Z8" s="21">
        <v>0.60662793199913922</v>
      </c>
    </row>
    <row r="9" spans="1:26" x14ac:dyDescent="0.35">
      <c r="A9" s="1" t="s">
        <v>45</v>
      </c>
      <c r="B9" s="23">
        <v>990</v>
      </c>
      <c r="C9" s="23">
        <v>743</v>
      </c>
      <c r="D9" s="21">
        <v>0.75050505050505045</v>
      </c>
      <c r="E9" s="23">
        <v>643</v>
      </c>
      <c r="F9" s="21">
        <v>0.64949494949494946</v>
      </c>
      <c r="G9" s="23">
        <v>53</v>
      </c>
      <c r="H9" s="23">
        <v>21</v>
      </c>
      <c r="I9" s="21">
        <v>0.39622641509433965</v>
      </c>
      <c r="J9" s="23">
        <v>20</v>
      </c>
      <c r="K9" s="21">
        <v>0.37735849056603776</v>
      </c>
      <c r="L9" s="23">
        <v>1079</v>
      </c>
      <c r="M9" s="23">
        <v>976</v>
      </c>
      <c r="N9" s="21">
        <v>0.90454124189063945</v>
      </c>
      <c r="O9" s="23">
        <v>930</v>
      </c>
      <c r="P9" s="21">
        <v>0.86190917516218724</v>
      </c>
      <c r="Q9" s="23">
        <v>122</v>
      </c>
      <c r="R9" s="23">
        <v>77</v>
      </c>
      <c r="S9" s="21">
        <v>0.63114754098360659</v>
      </c>
      <c r="T9" s="23">
        <v>74</v>
      </c>
      <c r="U9" s="21">
        <v>0.60655737704918034</v>
      </c>
      <c r="V9" s="23">
        <v>1937</v>
      </c>
      <c r="W9" s="23">
        <v>1533</v>
      </c>
      <c r="X9" s="21">
        <v>0.79143004646360349</v>
      </c>
      <c r="Y9" s="23">
        <v>1440</v>
      </c>
      <c r="Z9" s="21">
        <v>0.74341765616933397</v>
      </c>
    </row>
    <row r="10" spans="1:26" x14ac:dyDescent="0.35">
      <c r="A10" s="1" t="s">
        <v>46</v>
      </c>
      <c r="B10" s="23">
        <v>1136</v>
      </c>
      <c r="C10" s="23">
        <v>766</v>
      </c>
      <c r="D10" s="21">
        <v>0.67429577464788737</v>
      </c>
      <c r="E10" s="23">
        <v>654</v>
      </c>
      <c r="F10" s="21">
        <v>0.57570422535211263</v>
      </c>
      <c r="G10" s="23">
        <v>304</v>
      </c>
      <c r="H10" s="23">
        <v>165</v>
      </c>
      <c r="I10" s="21">
        <v>0.54276315789473684</v>
      </c>
      <c r="J10" s="23">
        <v>125</v>
      </c>
      <c r="K10" s="21">
        <v>0.41118421052631576</v>
      </c>
      <c r="L10" s="23">
        <v>1496</v>
      </c>
      <c r="M10" s="23">
        <v>1216</v>
      </c>
      <c r="N10" s="21">
        <v>0.81283422459893051</v>
      </c>
      <c r="O10" s="23">
        <v>1125</v>
      </c>
      <c r="P10" s="21">
        <v>0.75200534759358284</v>
      </c>
      <c r="Q10" s="23">
        <v>189</v>
      </c>
      <c r="R10" s="23">
        <v>143</v>
      </c>
      <c r="S10" s="21">
        <v>0.75661375661375663</v>
      </c>
      <c r="T10" s="23">
        <v>131</v>
      </c>
      <c r="U10" s="21">
        <v>0.69312169312169314</v>
      </c>
      <c r="V10" s="23">
        <v>4474</v>
      </c>
      <c r="W10" s="23">
        <v>3176</v>
      </c>
      <c r="X10" s="21">
        <v>0.70987930263746091</v>
      </c>
      <c r="Y10" s="23">
        <v>2870</v>
      </c>
      <c r="Z10" s="21">
        <v>0.6414841305319624</v>
      </c>
    </row>
    <row r="11" spans="1:26" x14ac:dyDescent="0.35">
      <c r="A11" s="1" t="s">
        <v>47</v>
      </c>
      <c r="B11" s="23">
        <v>1076</v>
      </c>
      <c r="C11" s="23">
        <v>720</v>
      </c>
      <c r="D11" s="21">
        <v>0.66914498141263945</v>
      </c>
      <c r="E11" s="23">
        <v>638</v>
      </c>
      <c r="F11" s="21">
        <v>0.59293680297397766</v>
      </c>
      <c r="G11" s="23">
        <v>58</v>
      </c>
      <c r="H11" s="23">
        <v>24</v>
      </c>
      <c r="I11" s="21">
        <v>0.41379310344827586</v>
      </c>
      <c r="J11" s="23">
        <v>16</v>
      </c>
      <c r="K11" s="21">
        <v>0.27586206896551724</v>
      </c>
      <c r="L11" s="23">
        <v>1376</v>
      </c>
      <c r="M11" s="23">
        <v>1167</v>
      </c>
      <c r="N11" s="21">
        <v>0.84811046511627908</v>
      </c>
      <c r="O11" s="23">
        <v>1100</v>
      </c>
      <c r="P11" s="21">
        <v>0.79941860465116277</v>
      </c>
      <c r="Q11" s="23">
        <v>1257</v>
      </c>
      <c r="R11" s="23">
        <v>835</v>
      </c>
      <c r="S11" s="21">
        <v>0.66428003182179796</v>
      </c>
      <c r="T11" s="23">
        <v>744</v>
      </c>
      <c r="U11" s="21">
        <v>0.59188544152744627</v>
      </c>
      <c r="V11" s="23">
        <v>2941</v>
      </c>
      <c r="W11" s="23">
        <v>2289</v>
      </c>
      <c r="X11" s="21">
        <v>0.77830669840190414</v>
      </c>
      <c r="Y11" s="23">
        <v>2134</v>
      </c>
      <c r="Z11" s="21">
        <v>0.72560353621217277</v>
      </c>
    </row>
    <row r="12" spans="1:26" x14ac:dyDescent="0.35">
      <c r="A12" s="1" t="s">
        <v>48</v>
      </c>
      <c r="B12" s="23">
        <v>1028</v>
      </c>
      <c r="C12" s="23">
        <v>754</v>
      </c>
      <c r="D12" s="21">
        <v>0.7334630350194552</v>
      </c>
      <c r="E12" s="23">
        <v>659</v>
      </c>
      <c r="F12" s="21">
        <v>0.6410505836575876</v>
      </c>
      <c r="G12" s="23">
        <v>404</v>
      </c>
      <c r="H12" s="23">
        <v>250</v>
      </c>
      <c r="I12" s="21">
        <v>0.61881188118811881</v>
      </c>
      <c r="J12" s="23">
        <v>200</v>
      </c>
      <c r="K12" s="21">
        <v>0.49504950495049505</v>
      </c>
      <c r="L12" s="23">
        <v>1315</v>
      </c>
      <c r="M12" s="23">
        <v>1081</v>
      </c>
      <c r="N12" s="21">
        <v>0.82205323193916346</v>
      </c>
      <c r="O12" s="23">
        <v>1006</v>
      </c>
      <c r="P12" s="21">
        <v>0.76501901140684414</v>
      </c>
      <c r="Q12" s="23">
        <v>479</v>
      </c>
      <c r="R12" s="23">
        <v>311</v>
      </c>
      <c r="S12" s="21">
        <v>0.64926931106471819</v>
      </c>
      <c r="T12" s="23">
        <v>290</v>
      </c>
      <c r="U12" s="21">
        <v>0.60542797494780798</v>
      </c>
      <c r="V12" s="23">
        <v>4744</v>
      </c>
      <c r="W12" s="23">
        <v>3489</v>
      </c>
      <c r="X12" s="21">
        <v>0.7354553119730185</v>
      </c>
      <c r="Y12" s="23">
        <v>3138</v>
      </c>
      <c r="Z12" s="21">
        <v>0.66146711635750421</v>
      </c>
    </row>
    <row r="13" spans="1:26" x14ac:dyDescent="0.35">
      <c r="A13" s="1" t="s">
        <v>49</v>
      </c>
      <c r="B13" s="23">
        <v>1204</v>
      </c>
      <c r="C13" s="23">
        <v>682</v>
      </c>
      <c r="D13" s="21">
        <v>0.56644518272425248</v>
      </c>
      <c r="E13" s="23">
        <v>588</v>
      </c>
      <c r="F13" s="21">
        <v>0.48837209302325579</v>
      </c>
      <c r="G13" s="23">
        <v>141</v>
      </c>
      <c r="H13" s="23">
        <v>64</v>
      </c>
      <c r="I13" s="21">
        <v>0.45390070921985815</v>
      </c>
      <c r="J13" s="23">
        <v>51</v>
      </c>
      <c r="K13" s="21">
        <v>0.36170212765957449</v>
      </c>
      <c r="L13" s="23">
        <v>1258</v>
      </c>
      <c r="M13" s="23">
        <v>997</v>
      </c>
      <c r="N13" s="21">
        <v>0.7925278219395866</v>
      </c>
      <c r="O13" s="23">
        <v>938</v>
      </c>
      <c r="P13" s="21">
        <v>0.74562798092209859</v>
      </c>
      <c r="Q13" s="23">
        <v>96</v>
      </c>
      <c r="R13" s="23">
        <v>76</v>
      </c>
      <c r="S13" s="21">
        <v>0.79166666666666663</v>
      </c>
      <c r="T13" s="23">
        <v>72</v>
      </c>
      <c r="U13" s="21">
        <v>0.75</v>
      </c>
      <c r="V13" s="23">
        <v>3592</v>
      </c>
      <c r="W13" s="23">
        <v>2535</v>
      </c>
      <c r="X13" s="21">
        <v>0.70573496659242763</v>
      </c>
      <c r="Y13" s="23">
        <v>2305</v>
      </c>
      <c r="Z13" s="21">
        <v>0.64170378619153678</v>
      </c>
    </row>
    <row r="14" spans="1:26" x14ac:dyDescent="0.35">
      <c r="A14" s="1" t="s">
        <v>50</v>
      </c>
      <c r="B14" s="23">
        <v>737</v>
      </c>
      <c r="C14" s="23">
        <v>483</v>
      </c>
      <c r="D14" s="21">
        <v>0.65535956580732702</v>
      </c>
      <c r="E14" s="23">
        <v>419</v>
      </c>
      <c r="F14" s="21">
        <v>0.56852103120759834</v>
      </c>
      <c r="G14" s="23">
        <v>84</v>
      </c>
      <c r="H14" s="23">
        <v>49</v>
      </c>
      <c r="I14" s="21">
        <v>0.58333333333333337</v>
      </c>
      <c r="J14" s="23">
        <v>43</v>
      </c>
      <c r="K14" s="21">
        <v>0.51190476190476186</v>
      </c>
      <c r="L14" s="23">
        <v>897</v>
      </c>
      <c r="M14" s="23">
        <v>780</v>
      </c>
      <c r="N14" s="21">
        <v>0.86956521739130432</v>
      </c>
      <c r="O14" s="23">
        <v>736</v>
      </c>
      <c r="P14" s="21">
        <v>0.82051282051282048</v>
      </c>
      <c r="Q14" s="23">
        <v>49</v>
      </c>
      <c r="R14" s="23">
        <v>32</v>
      </c>
      <c r="S14" s="21">
        <v>0.65306122448979587</v>
      </c>
      <c r="T14" s="23">
        <v>29</v>
      </c>
      <c r="U14" s="21">
        <v>0.59183673469387754</v>
      </c>
      <c r="V14" s="23">
        <v>1954</v>
      </c>
      <c r="W14" s="23">
        <v>1471</v>
      </c>
      <c r="X14" s="21">
        <v>0.75281473899692941</v>
      </c>
      <c r="Y14" s="23">
        <v>1356</v>
      </c>
      <c r="Z14" s="21">
        <v>0.69396110542476974</v>
      </c>
    </row>
    <row r="15" spans="1:26" x14ac:dyDescent="0.35">
      <c r="A15" s="1" t="s">
        <v>51</v>
      </c>
      <c r="B15" s="23">
        <v>7361</v>
      </c>
      <c r="C15" s="23">
        <v>4896</v>
      </c>
      <c r="D15" s="21">
        <v>0.66512702078521935</v>
      </c>
      <c r="E15" s="23">
        <v>4242</v>
      </c>
      <c r="F15" s="21">
        <v>0.57628039668523301</v>
      </c>
      <c r="G15" s="23">
        <v>1361</v>
      </c>
      <c r="H15" s="23">
        <v>747</v>
      </c>
      <c r="I15" s="21">
        <v>0.54886113152094052</v>
      </c>
      <c r="J15" s="23">
        <v>595</v>
      </c>
      <c r="K15" s="21">
        <v>0.43717854518736221</v>
      </c>
      <c r="L15" s="23">
        <v>8722</v>
      </c>
      <c r="M15" s="23">
        <v>7189</v>
      </c>
      <c r="N15" s="21">
        <v>0.8242375601926164</v>
      </c>
      <c r="O15" s="23">
        <v>6730</v>
      </c>
      <c r="P15" s="21">
        <v>0.77161201559275394</v>
      </c>
      <c r="Q15" s="23">
        <v>2511</v>
      </c>
      <c r="R15" s="23">
        <v>1656</v>
      </c>
      <c r="S15" s="21">
        <v>0.65949820788530467</v>
      </c>
      <c r="T15" s="23">
        <v>1510</v>
      </c>
      <c r="U15" s="21">
        <v>0.60135404221425726</v>
      </c>
      <c r="V15" s="23">
        <v>24289</v>
      </c>
      <c r="W15" s="23">
        <v>17612</v>
      </c>
      <c r="X15" s="21">
        <v>0.72510189797850877</v>
      </c>
      <c r="Y15" s="23">
        <v>16062</v>
      </c>
      <c r="Z15" s="21">
        <v>0.66128700234674131</v>
      </c>
    </row>
  </sheetData>
  <sheetProtection pivotTables="0"/>
  <pageMargins left="0.7" right="0.7" top="0.75" bottom="0.75" header="0.3" footer="0.3"/>
  <pageSetup paperSize="9" orientation="portrait" horizontalDpi="4294967293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showGridLines="0" tabSelected="1" workbookViewId="0">
      <selection activeCell="C21" sqref="C21"/>
    </sheetView>
  </sheetViews>
  <sheetFormatPr defaultRowHeight="14.5" x14ac:dyDescent="0.35"/>
  <cols>
    <col min="1" max="1" width="23.90625" customWidth="1"/>
    <col min="2" max="2" width="40.26953125" customWidth="1"/>
    <col min="3" max="3" width="63.36328125" customWidth="1"/>
    <col min="4" max="4" width="12.08984375" customWidth="1"/>
    <col min="5" max="5" width="67.81640625" customWidth="1"/>
    <col min="6" max="6" width="13.1796875" customWidth="1"/>
  </cols>
  <sheetData>
    <row r="1" spans="1:6" x14ac:dyDescent="0.35">
      <c r="A1" t="s">
        <v>0</v>
      </c>
    </row>
    <row r="2" spans="1:6" ht="18.5" x14ac:dyDescent="0.45">
      <c r="A2" s="4" t="s">
        <v>1</v>
      </c>
    </row>
    <row r="3" spans="1:6" x14ac:dyDescent="0.35">
      <c r="A3" s="7">
        <f>Report!A3</f>
        <v>44519</v>
      </c>
    </row>
    <row r="7" spans="1:6" s="3" customFormat="1" x14ac:dyDescent="0.35">
      <c r="A7"/>
      <c r="B7" s="11" t="s">
        <v>52</v>
      </c>
      <c r="C7" s="11" t="s">
        <v>53</v>
      </c>
      <c r="D7" s="12" t="s">
        <v>4</v>
      </c>
      <c r="E7" s="11" t="s">
        <v>54</v>
      </c>
      <c r="F7" s="12" t="s">
        <v>4</v>
      </c>
    </row>
    <row r="8" spans="1:6" hidden="1" x14ac:dyDescent="0.35">
      <c r="A8" s="8" t="s">
        <v>55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6" hidden="1" x14ac:dyDescent="0.35">
      <c r="A9" s="8" t="s">
        <v>56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6" hidden="1" x14ac:dyDescent="0.35">
      <c r="A10" s="8" t="s">
        <v>57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6" hidden="1" x14ac:dyDescent="0.35">
      <c r="A11" s="15" t="s">
        <v>51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6" hidden="1" x14ac:dyDescent="0.35"/>
    <row r="13" spans="1:6" hidden="1" x14ac:dyDescent="0.35"/>
    <row r="14" spans="1:6" hidden="1" x14ac:dyDescent="0.35">
      <c r="A14" s="20" t="s">
        <v>18</v>
      </c>
      <c r="B14" t="s">
        <v>58</v>
      </c>
      <c r="C14" t="s">
        <v>59</v>
      </c>
      <c r="D14" s="21" t="s">
        <v>60</v>
      </c>
      <c r="E14" t="s">
        <v>61</v>
      </c>
      <c r="F14" s="21" t="s">
        <v>62</v>
      </c>
    </row>
    <row r="15" spans="1:6" x14ac:dyDescent="0.35">
      <c r="A15" s="1" t="s">
        <v>55</v>
      </c>
      <c r="B15" s="25">
        <v>1056</v>
      </c>
      <c r="C15" s="25">
        <v>481</v>
      </c>
      <c r="D15" s="21">
        <v>0.45549242424242425</v>
      </c>
      <c r="E15" s="25">
        <v>352</v>
      </c>
      <c r="F15" s="21">
        <v>0.33333333333333331</v>
      </c>
    </row>
    <row r="16" spans="1:6" x14ac:dyDescent="0.35">
      <c r="A16" s="1" t="s">
        <v>56</v>
      </c>
      <c r="B16" s="25">
        <v>3678</v>
      </c>
      <c r="C16" s="25">
        <v>1901</v>
      </c>
      <c r="D16" s="21">
        <v>0.51685698749320286</v>
      </c>
      <c r="E16" s="25">
        <v>1577</v>
      </c>
      <c r="F16" s="21">
        <v>0.42876563349646546</v>
      </c>
    </row>
    <row r="17" spans="1:6" x14ac:dyDescent="0.35">
      <c r="A17" s="1" t="s">
        <v>57</v>
      </c>
      <c r="B17" s="25">
        <v>1172</v>
      </c>
      <c r="C17" s="25">
        <v>559</v>
      </c>
      <c r="D17" s="21">
        <v>0.47696245733788395</v>
      </c>
      <c r="E17" s="25">
        <v>427</v>
      </c>
      <c r="F17" s="21">
        <v>0.36433447098976107</v>
      </c>
    </row>
    <row r="18" spans="1:6" x14ac:dyDescent="0.35">
      <c r="A18" s="1" t="s">
        <v>51</v>
      </c>
      <c r="B18" s="25">
        <v>5906</v>
      </c>
      <c r="C18" s="25">
        <v>2941</v>
      </c>
      <c r="D18" s="21">
        <v>0.49796816796478161</v>
      </c>
      <c r="E18" s="25">
        <v>2356</v>
      </c>
      <c r="F18" s="21">
        <v>0.39891635624788352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workbookViewId="0">
      <selection activeCell="C2" sqref="C2:C4"/>
    </sheetView>
  </sheetViews>
  <sheetFormatPr defaultRowHeight="14.5" x14ac:dyDescent="0.35"/>
  <cols>
    <col min="1" max="1" width="10.1796875" customWidth="1"/>
    <col min="2" max="2" width="15.54296875" bestFit="1" customWidth="1"/>
    <col min="3" max="3" width="37.54296875" customWidth="1"/>
    <col min="4" max="4" width="61.453125" customWidth="1"/>
    <col min="5" max="5" width="66" customWidth="1"/>
  </cols>
  <sheetData>
    <row r="1" spans="1:5" x14ac:dyDescent="0.35">
      <c r="A1" t="s">
        <v>63</v>
      </c>
      <c r="B1" t="s">
        <v>64</v>
      </c>
      <c r="C1" t="s">
        <v>65</v>
      </c>
      <c r="D1" t="s">
        <v>66</v>
      </c>
      <c r="E1" t="s">
        <v>67</v>
      </c>
    </row>
    <row r="2" spans="1:5" x14ac:dyDescent="0.35">
      <c r="A2" t="s">
        <v>55</v>
      </c>
      <c r="B2" s="24">
        <v>44519</v>
      </c>
      <c r="C2">
        <v>1056</v>
      </c>
      <c r="D2">
        <v>481</v>
      </c>
      <c r="E2">
        <v>352</v>
      </c>
    </row>
    <row r="3" spans="1:5" x14ac:dyDescent="0.35">
      <c r="A3" t="s">
        <v>56</v>
      </c>
      <c r="B3" s="24">
        <v>44519</v>
      </c>
      <c r="C3">
        <v>3678</v>
      </c>
      <c r="D3">
        <v>1901</v>
      </c>
      <c r="E3">
        <v>1577</v>
      </c>
    </row>
    <row r="4" spans="1:5" x14ac:dyDescent="0.35">
      <c r="A4" t="s">
        <v>57</v>
      </c>
      <c r="B4" s="24">
        <v>44519</v>
      </c>
      <c r="C4">
        <v>1172</v>
      </c>
      <c r="D4">
        <v>559</v>
      </c>
      <c r="E4">
        <v>427</v>
      </c>
    </row>
    <row r="12" spans="1:5" x14ac:dyDescent="0.35">
      <c r="C12" s="24"/>
    </row>
    <row r="13" spans="1:5" x14ac:dyDescent="0.35">
      <c r="C13" s="24"/>
    </row>
    <row r="14" spans="1:5" x14ac:dyDescent="0.35">
      <c r="C14" s="24"/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"/>
  <sheetViews>
    <sheetView workbookViewId="0">
      <selection sqref="A1:Z8"/>
    </sheetView>
  </sheetViews>
  <sheetFormatPr defaultRowHeight="14.5" x14ac:dyDescent="0.35"/>
  <cols>
    <col min="1" max="1" width="20.26953125" bestFit="1" customWidth="1"/>
    <col min="2" max="2" width="10.453125" style="22" bestFit="1" customWidth="1"/>
    <col min="3" max="3" width="9" bestFit="1" customWidth="1"/>
    <col min="4" max="4" width="22.453125" bestFit="1" customWidth="1"/>
    <col min="5" max="5" width="32.36328125" bestFit="1" customWidth="1"/>
    <col min="6" max="6" width="11.1796875" bestFit="1" customWidth="1"/>
    <col min="7" max="7" width="24.7265625" bestFit="1" customWidth="1"/>
    <col min="8" max="8" width="34.54296875" bestFit="1" customWidth="1"/>
    <col min="9" max="9" width="19.81640625" bestFit="1" customWidth="1"/>
    <col min="10" max="10" width="18.54296875" bestFit="1" customWidth="1"/>
    <col min="11" max="11" width="28.453125" bestFit="1" customWidth="1"/>
    <col min="12" max="12" width="18.1796875" bestFit="1" customWidth="1"/>
    <col min="13" max="13" width="31.81640625" bestFit="1" customWidth="1"/>
    <col min="14" max="14" width="41.6328125" bestFit="1" customWidth="1"/>
    <col min="15" max="15" width="36.1796875" bestFit="1" customWidth="1"/>
    <col min="16" max="16" width="59.1796875" bestFit="1" customWidth="1"/>
    <col min="17" max="17" width="19.6328125" bestFit="1" customWidth="1"/>
    <col min="18" max="18" width="21.81640625" bestFit="1" customWidth="1"/>
    <col min="19" max="19" width="15.7265625" bestFit="1" customWidth="1"/>
    <col min="20" max="20" width="28.90625" bestFit="1" customWidth="1"/>
    <col min="21" max="21" width="63.6328125" bestFit="1" customWidth="1"/>
    <col min="22" max="22" width="16.81640625" bestFit="1" customWidth="1"/>
    <col min="23" max="23" width="37" bestFit="1" customWidth="1"/>
    <col min="24" max="24" width="16" bestFit="1" customWidth="1"/>
    <col min="25" max="26" width="10.54296875" bestFit="1" customWidth="1"/>
  </cols>
  <sheetData>
    <row r="1" spans="1:26" x14ac:dyDescent="0.35">
      <c r="A1" t="s">
        <v>68</v>
      </c>
      <c r="B1" s="22" t="s">
        <v>64</v>
      </c>
      <c r="C1" t="s">
        <v>69</v>
      </c>
      <c r="D1" t="s">
        <v>70</v>
      </c>
      <c r="E1" t="s">
        <v>71</v>
      </c>
      <c r="F1" t="s">
        <v>72</v>
      </c>
      <c r="G1" t="s">
        <v>73</v>
      </c>
      <c r="H1" t="s">
        <v>74</v>
      </c>
      <c r="I1" t="s">
        <v>75</v>
      </c>
      <c r="J1" t="s">
        <v>76</v>
      </c>
      <c r="K1" t="s">
        <v>77</v>
      </c>
      <c r="L1" t="s">
        <v>78</v>
      </c>
      <c r="M1" t="s">
        <v>79</v>
      </c>
      <c r="N1" t="s">
        <v>80</v>
      </c>
      <c r="O1" t="s">
        <v>65</v>
      </c>
      <c r="P1" t="s">
        <v>66</v>
      </c>
      <c r="Q1" t="s">
        <v>81</v>
      </c>
      <c r="R1" t="s">
        <v>82</v>
      </c>
      <c r="S1" t="s">
        <v>83</v>
      </c>
      <c r="T1" t="s">
        <v>84</v>
      </c>
      <c r="U1" t="s">
        <v>67</v>
      </c>
      <c r="V1" t="s">
        <v>85</v>
      </c>
      <c r="W1" t="s">
        <v>86</v>
      </c>
      <c r="X1" t="s">
        <v>87</v>
      </c>
      <c r="Y1" t="s">
        <v>88</v>
      </c>
      <c r="Z1" t="s">
        <v>89</v>
      </c>
    </row>
    <row r="2" spans="1:26" x14ac:dyDescent="0.35">
      <c r="A2" t="s">
        <v>50</v>
      </c>
      <c r="B2" s="22">
        <v>44519</v>
      </c>
      <c r="C2">
        <v>1588</v>
      </c>
      <c r="D2">
        <v>737</v>
      </c>
      <c r="E2">
        <v>483</v>
      </c>
      <c r="F2">
        <v>83</v>
      </c>
      <c r="G2">
        <v>84</v>
      </c>
      <c r="H2">
        <v>49</v>
      </c>
      <c r="I2">
        <v>1036</v>
      </c>
      <c r="J2">
        <v>897</v>
      </c>
      <c r="K2">
        <v>780</v>
      </c>
      <c r="L2">
        <v>63</v>
      </c>
      <c r="M2">
        <v>49</v>
      </c>
      <c r="N2">
        <v>32</v>
      </c>
      <c r="O2">
        <v>171554</v>
      </c>
      <c r="P2">
        <v>114807</v>
      </c>
      <c r="Q2">
        <v>419</v>
      </c>
      <c r="R2">
        <v>43</v>
      </c>
      <c r="S2">
        <v>736</v>
      </c>
      <c r="T2">
        <v>29</v>
      </c>
      <c r="U2">
        <v>101572</v>
      </c>
      <c r="V2">
        <v>1356</v>
      </c>
      <c r="W2">
        <v>1954</v>
      </c>
      <c r="X2">
        <v>1471</v>
      </c>
    </row>
    <row r="3" spans="1:26" x14ac:dyDescent="0.35">
      <c r="A3" t="s">
        <v>44</v>
      </c>
      <c r="B3" s="22">
        <v>44519</v>
      </c>
      <c r="C3">
        <v>2396</v>
      </c>
      <c r="D3">
        <v>1190</v>
      </c>
      <c r="E3">
        <v>748</v>
      </c>
      <c r="F3">
        <v>318</v>
      </c>
      <c r="G3">
        <v>317</v>
      </c>
      <c r="H3">
        <v>174</v>
      </c>
      <c r="I3">
        <v>1444</v>
      </c>
      <c r="J3">
        <v>1301</v>
      </c>
      <c r="K3">
        <v>972</v>
      </c>
      <c r="L3">
        <v>371</v>
      </c>
      <c r="M3">
        <v>319</v>
      </c>
      <c r="N3">
        <v>182</v>
      </c>
      <c r="O3">
        <v>275245</v>
      </c>
      <c r="P3">
        <v>178957</v>
      </c>
      <c r="Q3">
        <v>641</v>
      </c>
      <c r="R3">
        <v>140</v>
      </c>
      <c r="S3">
        <v>895</v>
      </c>
      <c r="T3">
        <v>170</v>
      </c>
      <c r="U3">
        <v>162450</v>
      </c>
      <c r="V3">
        <v>2819</v>
      </c>
      <c r="W3">
        <v>4647</v>
      </c>
      <c r="X3">
        <v>3119</v>
      </c>
    </row>
    <row r="4" spans="1:26" x14ac:dyDescent="0.35">
      <c r="A4" t="s">
        <v>45</v>
      </c>
      <c r="B4" s="22">
        <v>44519</v>
      </c>
      <c r="C4">
        <v>1887</v>
      </c>
      <c r="D4">
        <v>990</v>
      </c>
      <c r="E4">
        <v>743</v>
      </c>
      <c r="F4">
        <v>55</v>
      </c>
      <c r="G4">
        <v>53</v>
      </c>
      <c r="H4">
        <v>21</v>
      </c>
      <c r="I4">
        <v>1215</v>
      </c>
      <c r="J4">
        <v>1079</v>
      </c>
      <c r="K4">
        <v>976</v>
      </c>
      <c r="L4">
        <v>165</v>
      </c>
      <c r="M4">
        <v>122</v>
      </c>
      <c r="N4">
        <v>77</v>
      </c>
      <c r="O4">
        <v>226986</v>
      </c>
      <c r="P4">
        <v>182449</v>
      </c>
      <c r="Q4">
        <v>643</v>
      </c>
      <c r="R4">
        <v>20</v>
      </c>
      <c r="S4">
        <v>930</v>
      </c>
      <c r="T4">
        <v>74</v>
      </c>
      <c r="U4">
        <v>168405</v>
      </c>
      <c r="V4">
        <v>1440</v>
      </c>
      <c r="W4">
        <v>1937</v>
      </c>
      <c r="X4">
        <v>1533</v>
      </c>
    </row>
    <row r="5" spans="1:26" x14ac:dyDescent="0.35">
      <c r="A5" t="s">
        <v>46</v>
      </c>
      <c r="B5" s="22">
        <v>44519</v>
      </c>
      <c r="C5">
        <v>2834</v>
      </c>
      <c r="D5">
        <v>1136</v>
      </c>
      <c r="E5">
        <v>766</v>
      </c>
      <c r="F5">
        <v>320</v>
      </c>
      <c r="G5">
        <v>304</v>
      </c>
      <c r="H5">
        <v>165</v>
      </c>
      <c r="I5">
        <v>1792</v>
      </c>
      <c r="J5">
        <v>1496</v>
      </c>
      <c r="K5">
        <v>1216</v>
      </c>
      <c r="L5">
        <v>194</v>
      </c>
      <c r="M5">
        <v>189</v>
      </c>
      <c r="N5">
        <v>143</v>
      </c>
      <c r="O5">
        <v>354691</v>
      </c>
      <c r="P5">
        <v>225757</v>
      </c>
      <c r="Q5">
        <v>654</v>
      </c>
      <c r="R5">
        <v>125</v>
      </c>
      <c r="S5">
        <v>1125</v>
      </c>
      <c r="T5">
        <v>131</v>
      </c>
      <c r="U5">
        <v>199270</v>
      </c>
      <c r="V5">
        <v>2870</v>
      </c>
      <c r="W5">
        <v>4474</v>
      </c>
      <c r="X5">
        <v>3176</v>
      </c>
    </row>
    <row r="6" spans="1:26" x14ac:dyDescent="0.35">
      <c r="A6" t="s">
        <v>47</v>
      </c>
      <c r="B6" s="22">
        <v>44519</v>
      </c>
      <c r="C6">
        <v>1860</v>
      </c>
      <c r="D6">
        <v>1076</v>
      </c>
      <c r="E6">
        <v>720</v>
      </c>
      <c r="F6">
        <v>50</v>
      </c>
      <c r="G6">
        <v>58</v>
      </c>
      <c r="H6">
        <v>24</v>
      </c>
      <c r="I6">
        <v>1528</v>
      </c>
      <c r="J6">
        <v>1376</v>
      </c>
      <c r="K6">
        <v>1167</v>
      </c>
      <c r="L6">
        <v>1272</v>
      </c>
      <c r="M6">
        <v>1257</v>
      </c>
      <c r="N6">
        <v>835</v>
      </c>
      <c r="O6">
        <v>235748</v>
      </c>
      <c r="P6">
        <v>174777</v>
      </c>
      <c r="Q6">
        <v>638</v>
      </c>
      <c r="R6">
        <v>16</v>
      </c>
      <c r="S6">
        <v>1100</v>
      </c>
      <c r="T6">
        <v>744</v>
      </c>
      <c r="U6">
        <v>158072</v>
      </c>
      <c r="V6">
        <v>2134</v>
      </c>
      <c r="W6">
        <v>2941</v>
      </c>
      <c r="X6">
        <v>2289</v>
      </c>
    </row>
    <row r="7" spans="1:26" x14ac:dyDescent="0.35">
      <c r="A7" t="s">
        <v>48</v>
      </c>
      <c r="B7" s="22">
        <v>44519</v>
      </c>
      <c r="C7">
        <v>2242</v>
      </c>
      <c r="D7">
        <v>1028</v>
      </c>
      <c r="E7">
        <v>754</v>
      </c>
      <c r="F7">
        <v>408</v>
      </c>
      <c r="G7">
        <v>404</v>
      </c>
      <c r="H7">
        <v>250</v>
      </c>
      <c r="I7">
        <v>1488</v>
      </c>
      <c r="J7">
        <v>1315</v>
      </c>
      <c r="K7">
        <v>1081</v>
      </c>
      <c r="L7">
        <v>498</v>
      </c>
      <c r="M7">
        <v>479</v>
      </c>
      <c r="N7">
        <v>311</v>
      </c>
      <c r="O7">
        <v>309297</v>
      </c>
      <c r="P7">
        <v>208869</v>
      </c>
      <c r="Q7">
        <v>659</v>
      </c>
      <c r="R7">
        <v>200</v>
      </c>
      <c r="S7">
        <v>1006</v>
      </c>
      <c r="T7">
        <v>290</v>
      </c>
      <c r="U7">
        <v>187035</v>
      </c>
      <c r="V7">
        <v>3138</v>
      </c>
      <c r="W7">
        <v>4744</v>
      </c>
      <c r="X7">
        <v>3489</v>
      </c>
    </row>
    <row r="8" spans="1:26" x14ac:dyDescent="0.35">
      <c r="A8" t="s">
        <v>49</v>
      </c>
      <c r="B8" s="22">
        <v>44519</v>
      </c>
      <c r="C8">
        <v>2168</v>
      </c>
      <c r="D8">
        <v>1204</v>
      </c>
      <c r="E8">
        <v>682</v>
      </c>
      <c r="F8">
        <v>143</v>
      </c>
      <c r="G8">
        <v>141</v>
      </c>
      <c r="H8">
        <v>64</v>
      </c>
      <c r="I8">
        <v>1429</v>
      </c>
      <c r="J8">
        <v>1258</v>
      </c>
      <c r="K8">
        <v>997</v>
      </c>
      <c r="L8">
        <v>100</v>
      </c>
      <c r="M8">
        <v>96</v>
      </c>
      <c r="N8">
        <v>76</v>
      </c>
      <c r="O8">
        <v>216716</v>
      </c>
      <c r="P8">
        <v>143208</v>
      </c>
      <c r="Q8">
        <v>588</v>
      </c>
      <c r="R8">
        <v>51</v>
      </c>
      <c r="S8">
        <v>938</v>
      </c>
      <c r="T8">
        <v>72</v>
      </c>
      <c r="U8">
        <v>130356</v>
      </c>
      <c r="V8">
        <v>2305</v>
      </c>
      <c r="W8">
        <v>3592</v>
      </c>
      <c r="X8">
        <v>2535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�� 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F6843BA-4B38-4F1D-8D72-D0D07FDDF92C}">
  <ds:schemaRefs>
    <ds:schemaRef ds:uri="http://schemas.microsoft.com/DataMashup"/>
  </ds:schemaRefs>
</ds:datastoreItem>
</file>

<file path=customXml/itemProps2.xml><?xml version="1.0" encoding="utf-8"?>
<ds:datastoreItem xmlns:ds="http://schemas.openxmlformats.org/officeDocument/2006/customXml" ds:itemID="{B2CC96BC-67F3-4E85-839E-76D58179B28B}">
  <ds:schemaRefs>
    <ds:schemaRef ds:uri="http://schemas.microsoft.com/office/2006/documentManagement/types"/>
    <ds:schemaRef ds:uri="45ae7f3d-bcd0-4e4b-af93-f03a9fbb19b5"/>
    <ds:schemaRef ds:uri="http://schemas.microsoft.com/office/infopath/2007/PartnerControls"/>
    <ds:schemaRef ds:uri="http://purl.org/dc/terms/"/>
    <ds:schemaRef ds:uri="http://purl.org/dc/dcmitype/"/>
    <ds:schemaRef ds:uri="http://schemas.microsoft.com/sharepoint/v3"/>
    <ds:schemaRef ds:uri="http://purl.org/dc/elements/1.1/"/>
    <ds:schemaRef ds:uri="d5efd484-15aa-41a0-83f6-0646502cb6d6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Homeless Practices</vt:lpstr>
      <vt:lpstr>Homeless Data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2021-11-19T15:48:55Z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