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filterPrivacy="1" hidePivotFieldList="1"/>
  <xr:revisionPtr revIDLastSave="40" documentId="11_3AED8792330AD46A121D92CC2F181167DCEAC024" xr6:coauthVersionLast="47" xr6:coauthVersionMax="47" xr10:uidLastSave="{569B5D93-A436-4924-AD8D-86ECAF062221}"/>
  <bookViews>
    <workbookView xWindow="-120" yWindow="-120" windowWidth="29040" windowHeight="15840" xr2:uid="{00000000-000D-0000-FFFF-FFFF00000000}"/>
  </bookViews>
  <sheets>
    <sheet name="Report" sheetId="3" r:id="rId1"/>
    <sheet name="Homeless Practices" sheetId="4" r:id="rId2"/>
    <sheet name="Homeless Data" sheetId="5" state="hidden" r:id="rId3"/>
    <sheet name="Data" sheetId="2" state="hidden" r:id="rId4"/>
  </sheets>
  <definedNames>
    <definedName name="ExternalData_1" localSheetId="3" hidden="1">Data!$A$1:$X$8</definedName>
  </definedNames>
  <calcPr calcId="191029"/>
  <pivotCaches>
    <pivotCache cacheId="16" r:id="rId5"/>
    <pivotCache cacheId="19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<sst xmlns="http://schemas.openxmlformats.org/spreadsheetml/2006/main" count="123" uniqueCount="90">
  <si>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</si>
  <si>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</si>
  <si>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</si>
  <si>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</si>
  <si>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</si>
  <si>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</si>
  <si>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</si>
  <si>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</si>
  <si>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</si>
  <si>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</si>
  <si>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</si>
  <si>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</si>
  <si>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</si>
  <si>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</si>
  <si>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</si>
  <si>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</si>
  <si>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</si>
  <si>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</si>
  <si>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</si>
  <si>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</si>
  <si>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</si>
  <si>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</si>
  <si>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</si>
  <si>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</si>
  <si>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</si>
  <si>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</si>
  <si>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</si>
  <si>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</si>
  <si>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</si>
  <si>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</si>
  <si>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</si>
  <si>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</si>
  <si>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</si>
  <si>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</si>
  <si>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</si>
  <si>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</si>
  <si>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</si>
  <si>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</si>
  <si>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</si>
  <si>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</si>
  <si>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</si>
  <si>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</si>
  <si>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</si>
  <si>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</si>
  <si>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City &amp; Hackney</t>
  </si>
  <si>
    <t>Havering</t>
  </si>
  <si>
    <t>Newham</t>
  </si>
  <si>
    <t>Redbridge</t>
  </si>
  <si>
    <t>Tower Hamlets</t>
  </si>
  <si>
    <t>Waltham Forest</t>
  </si>
  <si>
    <t>Barking and Dagenham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</si>
  <si>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</si>
  <si>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</si>
  <si>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</si>
  <si>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</si>
  <si>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</si>
  <si>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</si>
  <si>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</si>
  <si>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</si>
  <si>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</si>
  <si>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</si>
  <si>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</si>
  <si>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</si>
  <si>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</si>
  <si>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</si>
  <si>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</si>
  <si>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</si>
  <si>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</si>
  <si>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</si>
  <si>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</si>
  <si>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</si>
  <si>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</si>
  <si>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</si>
  <si>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</si>
  <si>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</si>
  <si>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</si>
  <si>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</si>
  <si>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</si>
  <si>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</si>
  <si>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</si>
  <si>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</si>
  <si>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</si>
  <si>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</si>
  <si>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</si>
  <si>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</si>
  <si>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</si>
  <si>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</si>
  <si>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</si>
  <si>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Column2</t>
  </si>
  <si>
    <t>Column1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</si>
</sst>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  <xf numFmtId="0" fontId="0" fillId="0" borderId="0" xfId="0" applyNumberFormat="1"/>
  </cellXfs>
  <cellStyles count="2">
    <cellStyle name="Normal" xfId="0" builtinId="0"/>
    <cellStyle name="Percent" xfId="1" builtinId="5"/>
  </cellStyles>
  <dxfs count="106">
    <dxf>
      <numFmt numFmtId="19" formatCode="dd/mm/yyyy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51472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40.546296527777" createdVersion="7" refreshedVersion="7" minRefreshableVersion="3" recordCount="3" xr:uid="{00000000-000A-0000-FFFF-FFFF01000000}">
  <cacheSource type="worksheet">
    <worksheetSource name="UP_Homeless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1-12-10T00:00:00" maxDate="2021-12-11T00:00:00"/>
    </cacheField>
    <cacheField name="Currently Registered Patients Aged 16+" numFmtId="0">
      <sharedItems containsSemiMixedTypes="0" containsString="0" containsNumber="1" containsInteger="1" minValue="1093" maxValue="3683"/>
    </cacheField>
    <cacheField name="A1) All patients who have received any COVID-19 vaccination dose" numFmtId="0">
      <sharedItems containsSemiMixedTypes="0" containsString="0" containsNumber="1" containsInteger="1" minValue="487" maxValue="1919"/>
    </cacheField>
    <cacheField name="A2) All patients who have received a second COVID-19 vaccination dose" numFmtId="0">
      <sharedItems containsSemiMixedTypes="0" containsString="0" containsNumber="1" containsInteger="1" minValue="361" maxValue="1607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40.546296875" createdVersion="7" refreshedVersion="7" minRefreshableVersion="3" recordCount="7" xr:uid="{00000000-000A-0000-FFFF-FFFF00000000}">
  <cacheSource type="worksheet">
    <worksheetSource name="UPdata"/>
  </cacheSource>
  <cacheFields count="38">
    <cacheField name="Locality" numFmtId="0">
      <sharedItems count="8">
        <s v="Barking and Dagenham"/>
        <s v="City &amp; Hackney"/>
        <s v="Havering"/>
        <s v="Newham"/>
        <s v="Redbridge"/>
        <s v="Tower Hamlets"/>
        <s v="Waltham Forest"/>
        <s v="Barking" u="1"/>
      </sharedItems>
    </cacheField>
    <cacheField name="Rel_D" numFmtId="14">
      <sharedItems containsSemiMixedTypes="0" containsNonDate="0" containsDate="1" containsString="0" minDate="2021-12-10T00:00:00" maxDate="2021-12-11T00:00:00"/>
    </cacheField>
    <cacheField name="Autism" numFmtId="0">
      <sharedItems containsSemiMixedTypes="0" containsString="0" containsNumber="1" containsInteger="1" minValue="1611" maxValue="2858"/>
    </cacheField>
    <cacheField name="Autism - Cohorts 01-09" numFmtId="0">
      <sharedItems containsSemiMixedTypes="0" containsString="0" containsNumber="1" containsInteger="1" minValue="747" maxValue="1213"/>
    </cacheField>
    <cacheField name="Autism - Cohorts 01-09 Vaccinated" numFmtId="0">
      <sharedItems containsSemiMixedTypes="0" containsString="0" containsNumber="1" containsInteger="1" minValue="497" maxValue="783"/>
    </cacheField>
    <cacheField name="Homeless" numFmtId="0">
      <sharedItems containsSemiMixedTypes="0" containsString="0" containsNumber="1" containsInteger="1" minValue="52" maxValue="406"/>
    </cacheField>
    <cacheField name="Homeless - Cohorts 01-10" numFmtId="0">
      <sharedItems containsSemiMixedTypes="0" containsString="0" containsNumber="1" containsInteger="1" minValue="50" maxValue="402"/>
    </cacheField>
    <cacheField name="Homeless - Cohorts 01-10 Vaccinated" numFmtId="0">
      <sharedItems containsSemiMixedTypes="0" containsString="0" containsNumber="1" containsInteger="1" minValue="20" maxValue="251"/>
    </cacheField>
    <cacheField name="Learning Disabilities" numFmtId="0">
      <sharedItems containsSemiMixedTypes="0" containsString="0" containsNumber="1" containsInteger="1" minValue="1034" maxValue="1827"/>
    </cacheField>
    <cacheField name="LD - Cohorts 01-10" numFmtId="0">
      <sharedItems containsSemiMixedTypes="0" containsString="0" containsNumber="1" containsInteger="1" minValue="895" maxValue="1508"/>
    </cacheField>
    <cacheField name="LD - Cohorts 01-10 Vaccinated" numFmtId="0">
      <sharedItems containsSemiMixedTypes="0" containsString="0" containsNumber="1" containsInteger="1" minValue="778" maxValue="1231"/>
    </cacheField>
    <cacheField name="Traveller Ethnicity" numFmtId="0">
      <sharedItems containsSemiMixedTypes="0" containsString="0" containsNumber="1" containsInteger="1" minValue="71" maxValue="1268"/>
    </cacheField>
    <cacheField name="Traveller Ethnicity - Cohorts 01-10" numFmtId="0">
      <sharedItems containsSemiMixedTypes="0" containsString="0" containsNumber="1" containsInteger="1" minValue="51" maxValue="1253"/>
    </cacheField>
    <cacheField name="Traveller Ethnicity - Cohorts 01-10 Vaccinated" numFmtId="0">
      <sharedItems containsSemiMixedTypes="0" containsString="0" containsNumber="1" containsInteger="1" minValue="31" maxValue="848"/>
    </cacheField>
    <cacheField name="Currently Registered Patients Aged 16+" numFmtId="0">
      <sharedItems containsSemiMixedTypes="0" containsString="0" containsNumber="1" containsInteger="1" minValue="171722" maxValue="355530"/>
    </cacheField>
    <cacheField name="A1) All patients who have received any COVID-19 vaccination dose" numFmtId="0">
      <sharedItems containsSemiMixedTypes="0" containsString="0" containsNumber="1" containsInteger="1" minValue="117204" maxValue="229445"/>
    </cacheField>
    <cacheField name="Autism 2nd Vaccine" numFmtId="0">
      <sharedItems containsSemiMixedTypes="0" containsString="0" containsNumber="1" containsInteger="1" minValue="426" maxValue="682"/>
    </cacheField>
    <cacheField name="Homeless 2nd Vaccine" numFmtId="0">
      <sharedItems containsSemiMixedTypes="0" containsString="0" containsNumber="1" containsInteger="1" minValue="16" maxValue="203"/>
    </cacheField>
    <cacheField name="LD 2nd Vaccine" numFmtId="0">
      <sharedItems containsSemiMixedTypes="0" containsString="0" containsNumber="1" containsInteger="1" minValue="735" maxValue="1142"/>
    </cacheField>
    <cacheField name="Traveller Ethnicity 2nd Vaccine" numFmtId="0">
      <sharedItems containsSemiMixedTypes="0" containsString="0" containsNumber="1" containsInteger="1" minValue="29" maxValue="764"/>
    </cacheField>
    <cacheField name="A2) All patients who have received a second COVID-19 vaccination dose" numFmtId="0">
      <sharedItems containsSemiMixedTypes="0" containsString="0" containsNumber="1" containsInteger="1" minValue="103579" maxValue="203413"/>
    </cacheField>
    <cacheField name="SMI 2nd Vaccine" numFmtId="0">
      <sharedItems containsSemiMixedTypes="0" containsString="0" containsNumber="1" containsInteger="1" minValue="1367" maxValue="3184"/>
    </cacheField>
    <cacheField name="SMI eligible for a Covid vaccine aged 18+" numFmtId="0">
      <sharedItems containsSemiMixedTypes="0" containsString="0" containsNumber="1" containsInteger="1" minValue="1912" maxValue="4759"/>
    </cacheField>
    <cacheField name="SMI Vaccinated" numFmtId="0">
      <sharedItems containsSemiMixedTypes="0" containsString="0" containsNumber="1" containsInteger="1" minValue="1482" maxValue="3529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1-12-10T00:00:00"/>
    <n v="1093"/>
    <n v="487"/>
    <n v="361"/>
  </r>
  <r>
    <x v="1"/>
    <d v="2021-12-10T00:00:00"/>
    <n v="3683"/>
    <n v="1919"/>
    <n v="1607"/>
  </r>
  <r>
    <x v="2"/>
    <d v="2021-12-10T00:00:00"/>
    <n v="1182"/>
    <n v="561"/>
    <n v="429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1-12-10T00:00:00"/>
    <n v="1611"/>
    <n v="747"/>
    <n v="497"/>
    <n v="83"/>
    <n v="84"/>
    <n v="49"/>
    <n v="1034"/>
    <n v="895"/>
    <n v="778"/>
    <n v="71"/>
    <n v="51"/>
    <n v="31"/>
    <n v="171722"/>
    <n v="117204"/>
    <n v="426"/>
    <n v="42"/>
    <n v="735"/>
    <n v="29"/>
    <n v="103579"/>
    <n v="1367"/>
    <n v="1954"/>
    <n v="1482"/>
    <m/>
    <m/>
  </r>
  <r>
    <x v="1"/>
    <d v="2021-12-10T00:00:00"/>
    <n v="2422"/>
    <n v="1204"/>
    <n v="765"/>
    <n v="318"/>
    <n v="317"/>
    <n v="176"/>
    <n v="1450"/>
    <n v="1304"/>
    <n v="977"/>
    <n v="373"/>
    <n v="320"/>
    <n v="182"/>
    <n v="275964"/>
    <n v="181371"/>
    <n v="664"/>
    <n v="142"/>
    <n v="903"/>
    <n v="173"/>
    <n v="165286"/>
    <n v="2849"/>
    <n v="4643"/>
    <n v="3143"/>
    <m/>
    <m/>
  </r>
  <r>
    <x v="2"/>
    <d v="2021-12-10T00:00:00"/>
    <n v="1893"/>
    <n v="994"/>
    <n v="752"/>
    <n v="52"/>
    <n v="50"/>
    <n v="20"/>
    <n v="1213"/>
    <n v="1077"/>
    <n v="977"/>
    <n v="167"/>
    <n v="124"/>
    <n v="80"/>
    <n v="226923"/>
    <n v="184647"/>
    <n v="663"/>
    <n v="18"/>
    <n v="937"/>
    <n v="77"/>
    <n v="170518"/>
    <n v="1429"/>
    <n v="1912"/>
    <n v="1520"/>
    <m/>
    <m/>
  </r>
  <r>
    <x v="3"/>
    <d v="2021-12-10T00:00:00"/>
    <n v="2858"/>
    <n v="1146"/>
    <n v="783"/>
    <n v="319"/>
    <n v="303"/>
    <n v="165"/>
    <n v="1827"/>
    <n v="1508"/>
    <n v="1231"/>
    <n v="192"/>
    <n v="186"/>
    <n v="145"/>
    <n v="355530"/>
    <n v="229445"/>
    <n v="675"/>
    <n v="129"/>
    <n v="1142"/>
    <n v="135"/>
    <n v="203413"/>
    <n v="2911"/>
    <n v="4485"/>
    <n v="3199"/>
    <m/>
    <m/>
  </r>
  <r>
    <x v="4"/>
    <d v="2021-12-10T00:00:00"/>
    <n v="1876"/>
    <n v="1080"/>
    <n v="728"/>
    <n v="52"/>
    <n v="51"/>
    <n v="24"/>
    <n v="1536"/>
    <n v="1386"/>
    <n v="1178"/>
    <n v="1268"/>
    <n v="1253"/>
    <n v="848"/>
    <n v="236338"/>
    <n v="177561"/>
    <n v="655"/>
    <n v="16"/>
    <n v="1113"/>
    <n v="764"/>
    <n v="160687"/>
    <n v="2150"/>
    <n v="2940"/>
    <n v="2302"/>
    <m/>
    <m/>
  </r>
  <r>
    <x v="5"/>
    <d v="2021-12-10T00:00:00"/>
    <n v="2251"/>
    <n v="1035"/>
    <n v="767"/>
    <n v="406"/>
    <n v="402"/>
    <n v="251"/>
    <n v="1491"/>
    <n v="1319"/>
    <n v="1090"/>
    <n v="498"/>
    <n v="479"/>
    <n v="311"/>
    <n v="310399"/>
    <n v="212197"/>
    <n v="682"/>
    <n v="203"/>
    <n v="1019"/>
    <n v="291"/>
    <n v="190484"/>
    <n v="3184"/>
    <n v="4759"/>
    <n v="3529"/>
    <m/>
    <m/>
  </r>
  <r>
    <x v="6"/>
    <d v="2021-12-10T00:00:00"/>
    <n v="2178"/>
    <n v="1213"/>
    <n v="694"/>
    <n v="144"/>
    <n v="142"/>
    <n v="65"/>
    <n v="1426"/>
    <n v="1256"/>
    <n v="1001"/>
    <n v="99"/>
    <n v="95"/>
    <n v="76"/>
    <n v="216779"/>
    <n v="145468"/>
    <n v="605"/>
    <n v="51"/>
    <n v="946"/>
    <n v="72"/>
    <n v="132583"/>
    <n v="2340"/>
    <n v="3602"/>
    <n v="2561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19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9">
        <item sd="0" m="1" x="7"/>
        <item sd="0" x="1"/>
        <item sd="0" x="2"/>
        <item sd="0" x="3"/>
        <item sd="0" x="4"/>
        <item sd="0" x="5"/>
        <item sd="0" x="6"/>
        <item x="0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105">
      <pivotArea field="0" type="button" dataOnly="0" labelOnly="1" outline="0" axis="axisRow" fieldPosition="0"/>
    </format>
    <format dxfId="104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103">
      <pivotArea field="0" type="button" dataOnly="0" labelOnly="1" outline="0" axis="axisRow" fieldPosition="0"/>
    </format>
    <format dxfId="102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101">
      <pivotArea field="0" type="button" dataOnly="0" labelOnly="1" outline="0" axis="axisRow" fieldPosition="0"/>
    </format>
    <format dxfId="100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99">
      <pivotArea outline="0" collapsedLevelsAreSubtotals="1" fieldPosition="0"/>
    </format>
    <format dxfId="98">
      <pivotArea outline="0" collapsedLevelsAreSubtotals="1" fieldPosition="0"/>
    </format>
    <format dxfId="97">
      <pivotArea outline="0" collapsedLevelsAreSubtotals="1" fieldPosition="0"/>
    </format>
    <format dxfId="96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95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94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93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92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91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90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89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88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87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86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85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84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le1" cacheId="16" applyNumberFormats="0" applyBorderFormats="0" applyFontFormats="0" applyPatternFormats="0" applyAlignmentFormats="0" applyWidthHeightFormats="1" dataCaption="Values" updatedVersion="7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83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82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81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80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300-000000000000}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79"/>
      <queryTableField id="2" name="Rel_D" tableColumnId="80"/>
      <queryTableField id="3" name="Autism" tableColumnId="81"/>
      <queryTableField id="4" name="Autism - Cohorts 01-09" tableColumnId="82"/>
      <queryTableField id="5" name="Autism - Cohorts 01-09 Vaccinated" tableColumnId="83"/>
      <queryTableField id="6" name="Homeless" tableColumnId="84"/>
      <queryTableField id="7" name="Homeless - Cohorts 01-10" tableColumnId="85"/>
      <queryTableField id="8" name="Homeless - Cohorts 01-10 Vaccinated" tableColumnId="86"/>
      <queryTableField id="9" name="Learning Disabilities" tableColumnId="87"/>
      <queryTableField id="10" name="LD - Cohorts 01-10" tableColumnId="88"/>
      <queryTableField id="11" name="LD - Cohorts 01-10 Vaccinated" tableColumnId="89"/>
      <queryTableField id="12" name="Traveller Ethnicity" tableColumnId="90"/>
      <queryTableField id="13" name="Traveller Ethnicity - Cohorts 01-10" tableColumnId="91"/>
      <queryTableField id="14" name="Traveller Ethnicity - Cohorts 01-10 Vaccinated" tableColumnId="92"/>
      <queryTableField id="15" name="Currently Registered Patients Aged 16+" tableColumnId="93"/>
      <queryTableField id="16" name="A1) All patients who have received any COVID-19 vaccination dose" tableColumnId="94"/>
      <queryTableField id="17" name="Autism 2nd Vaccine" tableColumnId="95"/>
      <queryTableField id="18" name="Homeless 2nd Vaccine" tableColumnId="96"/>
      <queryTableField id="19" name="LD 2nd Vaccine" tableColumnId="97"/>
      <queryTableField id="20" name="Traveller Ethnicity 2nd Vaccine" tableColumnId="98"/>
      <queryTableField id="21" name="A2) All patients who have received a second COVID-19 vaccination dose" tableColumnId="99"/>
      <queryTableField id="22" name="SMI 2nd Vaccine" tableColumnId="100"/>
      <queryTableField id="23" name="SMI eligible for a Covid vaccine aged 18+" tableColumnId="101"/>
      <queryTableField id="24" name="SMI Vaccinated" tableColumnId="102"/>
      <queryTableField id="25" dataBound="0" tableColumnId="103"/>
      <queryTableField id="26" dataBound="0" tableColumnId="104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UP_Homeless" displayName="UP_Homeless" ref="A1:E4" totalsRowShown="0">
  <autoFilter ref="A1:E4" xr:uid="{00000000-0009-0000-0100-000002000000}"/>
  <tableColumns count="5">
    <tableColumn id="1" xr3:uid="{00000000-0010-0000-0000-000001000000}" name="Practice"/>
    <tableColumn id="2" xr3:uid="{00000000-0010-0000-0000-000002000000}" name="Rel_D" dataDxfId="79"/>
    <tableColumn id="3" xr3:uid="{00000000-0010-0000-0000-000003000000}" name="Currently Registered Patients Aged 16+"/>
    <tableColumn id="4" xr3:uid="{00000000-0010-0000-0000-000004000000}" name="A1) All patients who have received any COVID-19 vaccination dose"/>
    <tableColumn id="5" xr3:uid="{00000000-0010-0000-00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Z8" tableType="queryTable" totalsRowShown="0">
  <autoFilter ref="A1:Z8" xr:uid="{00000000-000C-0000-FFFF-FFFF01000000}"/>
  <tableColumns count="26">
    <tableColumn id="79" xr3:uid="{2B7147DD-B4FC-4A25-92A1-F4578FDE387C}" uniqueName="79" name="Locality" queryTableFieldId="1"/>
    <tableColumn id="80" xr3:uid="{FC32DB80-2A76-455E-A966-A08D87635131}" uniqueName="80" name="Rel_D" queryTableFieldId="2" dataDxfId="0"/>
    <tableColumn id="81" xr3:uid="{939ECAE9-4F22-40C7-910E-4EB5203929C2}" uniqueName="81" name="Autism" queryTableFieldId="3"/>
    <tableColumn id="82" xr3:uid="{D25216CA-3676-4E39-94DA-AE7EE54AF806}" uniqueName="82" name="Autism - Cohorts 01-09" queryTableFieldId="4"/>
    <tableColumn id="83" xr3:uid="{0A62F703-F9EE-4067-8C93-C9CA1DE491D7}" uniqueName="83" name="Autism - Cohorts 01-09 Vaccinated" queryTableFieldId="5"/>
    <tableColumn id="84" xr3:uid="{AF7B7752-08DA-4079-994A-FA423551AB77}" uniqueName="84" name="Homeless" queryTableFieldId="6"/>
    <tableColumn id="85" xr3:uid="{6B1BEC9A-C757-4A35-B9F6-7C4E895524BE}" uniqueName="85" name="Homeless - Cohorts 01-10" queryTableFieldId="7"/>
    <tableColumn id="86" xr3:uid="{FCF43085-BE00-4E00-8484-AEBB8BD84F3C}" uniqueName="86" name="Homeless - Cohorts 01-10 Vaccinated" queryTableFieldId="8"/>
    <tableColumn id="87" xr3:uid="{738E1AA6-B5B1-40FA-9D02-9EAE3235DF02}" uniqueName="87" name="Learning Disabilities" queryTableFieldId="9"/>
    <tableColumn id="88" xr3:uid="{096E774C-700F-4E8F-9745-522176B46091}" uniqueName="88" name="LD - Cohorts 01-10" queryTableFieldId="10"/>
    <tableColumn id="89" xr3:uid="{9DBC8F57-2532-4191-9E6D-AA6A0883E8B8}" uniqueName="89" name="LD - Cohorts 01-10 Vaccinated" queryTableFieldId="11"/>
    <tableColumn id="90" xr3:uid="{B96BB668-17C2-4169-B55B-5718D39C4CC2}" uniqueName="90" name="Traveller Ethnicity" queryTableFieldId="12"/>
    <tableColumn id="91" xr3:uid="{ACF77C9D-9865-40D1-85B4-79E6FA819BAF}" uniqueName="91" name="Traveller Ethnicity - Cohorts 01-10" queryTableFieldId="13"/>
    <tableColumn id="92" xr3:uid="{3845B19A-74A3-4E83-B04A-67FBC91DD100}" uniqueName="92" name="Traveller Ethnicity - Cohorts 01-10 Vaccinated" queryTableFieldId="14"/>
    <tableColumn id="93" xr3:uid="{BD9C090C-8074-45C2-9949-9D50176F9F3B}" uniqueName="93" name="Currently Registered Patients Aged 16+" queryTableFieldId="15"/>
    <tableColumn id="94" xr3:uid="{AEE41939-355A-4538-86E3-4F536F821EF5}" uniqueName="94" name="A1) All patients who have received any COVID-19 vaccination dose" queryTableFieldId="16"/>
    <tableColumn id="95" xr3:uid="{DAFE2135-C253-452A-B782-780BF21E774D}" uniqueName="95" name="Autism 2nd Vaccine" queryTableFieldId="17"/>
    <tableColumn id="96" xr3:uid="{F3C518BB-C575-4997-894A-41FE69FE1025}" uniqueName="96" name="Homeless 2nd Vaccine" queryTableFieldId="18"/>
    <tableColumn id="97" xr3:uid="{BC253EF3-0431-4E0F-A2C5-2246F91FEDAF}" uniqueName="97" name="LD 2nd Vaccine" queryTableFieldId="19"/>
    <tableColumn id="98" xr3:uid="{D01B07F6-B959-4E77-8124-04BC6B973BF8}" uniqueName="98" name="Traveller Ethnicity 2nd Vaccine" queryTableFieldId="20"/>
    <tableColumn id="99" xr3:uid="{F8D15EF9-E8FC-41C6-AAA1-11ADEC9D035D}" uniqueName="99" name="A2) All patients who have received a second COVID-19 vaccination dose" queryTableFieldId="21"/>
    <tableColumn id="100" xr3:uid="{92E2F163-073A-480A-BE0D-3650D772F10D}" uniqueName="100" name="SMI 2nd Vaccine" queryTableFieldId="22"/>
    <tableColumn id="101" xr3:uid="{E95DF173-4575-44E3-A91F-7CF9181F3DAE}" uniqueName="101" name="SMI eligible for a Covid vaccine aged 18+" queryTableFieldId="23"/>
    <tableColumn id="102" xr3:uid="{4CC209B0-3248-466B-92C3-961AF3A07CD1}" uniqueName="102" name="SMI Vaccinated" queryTableFieldId="24"/>
    <tableColumn id="103" xr3:uid="{5A648481-54CB-4612-9D3E-6CFB443817FC}" uniqueName="103" name="Column2" queryTableFieldId="25"/>
    <tableColumn id="104" xr3:uid="{E5B5A53F-0AC7-4E45-B640-0118C93A482B}" uniqueName="104" name="Column1" queryTableFieldId="26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"/>
  <sheetViews>
    <sheetView showGridLines="0" tabSelected="1" zoomScale="85" zoomScaleNormal="85" workbookViewId="0">
      <pane ySplit="7" topLeftCell="A8" activePane="bottomLeft" state="frozen"/>
      <selection activeCell="B27" sqref="B27"/>
      <selection pane="bottomLeft" activeCell="B11" sqref="B11"/>
    </sheetView>
  </sheetViews>
  <sheetFormatPr defaultRowHeight="15" x14ac:dyDescent="0.25"/>
  <cols>
    <col min="1" max="1" width="31.85546875" customWidth="1"/>
    <col min="2" max="3" width="14.28515625" customWidth="1"/>
    <col min="5" max="5" width="14.28515625" customWidth="1"/>
    <col min="7" max="8" width="14.28515625" customWidth="1"/>
    <col min="10" max="10" width="14.28515625" customWidth="1"/>
    <col min="12" max="13" width="14.28515625" customWidth="1"/>
    <col min="15" max="15" width="14.28515625" customWidth="1"/>
    <col min="17" max="17" width="14.28515625" customWidth="1"/>
  </cols>
  <sheetData>
    <row r="1" spans="1:26" ht="18.75" x14ac:dyDescent="0.3">
      <c r="A1" s="5" t="s">
        <v>0</v>
      </c>
    </row>
    <row r="2" spans="1:26" ht="18.75" x14ac:dyDescent="0.3">
      <c r="A2" s="4" t="s">
        <v>1</v>
      </c>
    </row>
    <row r="3" spans="1:26" x14ac:dyDescent="0.25">
      <c r="A3" s="7">
        <f>MAX(UPdata[Rel_D])</f>
        <v>44540</v>
      </c>
    </row>
    <row r="6" spans="1:2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6</v>
      </c>
      <c r="H6" s="6" t="s">
        <v>7</v>
      </c>
      <c r="I6" s="6" t="s">
        <v>4</v>
      </c>
      <c r="J6" s="6" t="s">
        <v>8</v>
      </c>
      <c r="K6" s="6" t="s">
        <v>4</v>
      </c>
      <c r="L6" s="6" t="s">
        <v>9</v>
      </c>
      <c r="M6" s="6" t="s">
        <v>10</v>
      </c>
      <c r="N6" s="6" t="s">
        <v>4</v>
      </c>
      <c r="O6" s="6" t="s">
        <v>11</v>
      </c>
      <c r="P6" s="6" t="s">
        <v>4</v>
      </c>
      <c r="Q6" s="6" t="s">
        <v>12</v>
      </c>
      <c r="R6" s="6" t="s">
        <v>13</v>
      </c>
      <c r="S6" s="6" t="s">
        <v>4</v>
      </c>
      <c r="T6" s="6" t="s">
        <v>14</v>
      </c>
      <c r="U6" s="6" t="s">
        <v>4</v>
      </c>
      <c r="V6" s="6" t="s">
        <v>15</v>
      </c>
      <c r="W6" s="6" t="s">
        <v>16</v>
      </c>
      <c r="X6" s="6" t="s">
        <v>4</v>
      </c>
      <c r="Y6" s="6" t="s">
        <v>17</v>
      </c>
      <c r="Z6" s="6" t="s">
        <v>4</v>
      </c>
    </row>
    <row r="7" spans="1:2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t="s">
        <v>23</v>
      </c>
      <c r="G7" s="3" t="s">
        <v>24</v>
      </c>
      <c r="H7" s="3" t="s">
        <v>25</v>
      </c>
      <c r="I7" t="s">
        <v>26</v>
      </c>
      <c r="J7" s="3" t="s">
        <v>27</v>
      </c>
      <c r="K7" t="s">
        <v>28</v>
      </c>
      <c r="L7" s="3" t="s">
        <v>29</v>
      </c>
      <c r="M7" s="3" t="s">
        <v>30</v>
      </c>
      <c r="N7" t="s">
        <v>31</v>
      </c>
      <c r="O7" s="3" t="s">
        <v>32</v>
      </c>
      <c r="P7" t="s">
        <v>33</v>
      </c>
      <c r="Q7" s="3" t="s">
        <v>34</v>
      </c>
      <c r="R7" s="3" t="s">
        <v>35</v>
      </c>
      <c r="S7" t="s">
        <v>36</v>
      </c>
      <c r="T7" s="3" t="s">
        <v>37</v>
      </c>
      <c r="U7" t="s">
        <v>38</v>
      </c>
      <c r="V7" t="s">
        <v>39</v>
      </c>
      <c r="W7" t="s">
        <v>40</v>
      </c>
      <c r="X7" t="s">
        <v>41</v>
      </c>
      <c r="Y7" t="s">
        <v>42</v>
      </c>
      <c r="Z7" t="s">
        <v>43</v>
      </c>
    </row>
    <row r="8" spans="1:26" x14ac:dyDescent="0.25">
      <c r="A8" s="1" t="s">
        <v>44</v>
      </c>
      <c r="B8" s="23">
        <v>1204</v>
      </c>
      <c r="C8" s="23">
        <v>765</v>
      </c>
      <c r="D8" s="21">
        <v>0.63538205980066442</v>
      </c>
      <c r="E8" s="23">
        <v>664</v>
      </c>
      <c r="F8" s="21">
        <v>0.55149501661129563</v>
      </c>
      <c r="G8" s="23">
        <v>317</v>
      </c>
      <c r="H8" s="23">
        <v>176</v>
      </c>
      <c r="I8" s="21">
        <v>0.55520504731861198</v>
      </c>
      <c r="J8" s="23">
        <v>142</v>
      </c>
      <c r="K8" s="21">
        <v>0.44794952681388012</v>
      </c>
      <c r="L8" s="23">
        <v>1304</v>
      </c>
      <c r="M8" s="23">
        <v>977</v>
      </c>
      <c r="N8" s="21">
        <v>0.74923312883435578</v>
      </c>
      <c r="O8" s="23">
        <v>903</v>
      </c>
      <c r="P8" s="21">
        <v>0.69248466257668717</v>
      </c>
      <c r="Q8" s="23">
        <v>320</v>
      </c>
      <c r="R8" s="23">
        <v>182</v>
      </c>
      <c r="S8" s="21">
        <v>0.56874999999999998</v>
      </c>
      <c r="T8" s="23">
        <v>173</v>
      </c>
      <c r="U8" s="21">
        <v>0.54062500000000002</v>
      </c>
      <c r="V8" s="23">
        <v>4643</v>
      </c>
      <c r="W8" s="23">
        <v>3143</v>
      </c>
      <c r="X8" s="21">
        <v>0.67693301744561707</v>
      </c>
      <c r="Y8" s="23">
        <v>2849</v>
      </c>
      <c r="Z8" s="21">
        <v>0.61361188886495799</v>
      </c>
    </row>
    <row r="9" spans="1:26" x14ac:dyDescent="0.25">
      <c r="A9" s="1" t="s">
        <v>45</v>
      </c>
      <c r="B9" s="23">
        <v>994</v>
      </c>
      <c r="C9" s="23">
        <v>752</v>
      </c>
      <c r="D9" s="21">
        <v>0.75653923541247481</v>
      </c>
      <c r="E9" s="23">
        <v>663</v>
      </c>
      <c r="F9" s="21">
        <v>0.66700201207243459</v>
      </c>
      <c r="G9" s="23">
        <v>50</v>
      </c>
      <c r="H9" s="23">
        <v>20</v>
      </c>
      <c r="I9" s="21">
        <v>0.4</v>
      </c>
      <c r="J9" s="23">
        <v>18</v>
      </c>
      <c r="K9" s="21">
        <v>0.36</v>
      </c>
      <c r="L9" s="23">
        <v>1077</v>
      </c>
      <c r="M9" s="23">
        <v>977</v>
      </c>
      <c r="N9" s="21">
        <v>0.9071494893221913</v>
      </c>
      <c r="O9" s="23">
        <v>937</v>
      </c>
      <c r="P9" s="21">
        <v>0.87000928505106778</v>
      </c>
      <c r="Q9" s="23">
        <v>124</v>
      </c>
      <c r="R9" s="23">
        <v>80</v>
      </c>
      <c r="S9" s="21">
        <v>0.64516129032258063</v>
      </c>
      <c r="T9" s="23">
        <v>77</v>
      </c>
      <c r="U9" s="21">
        <v>0.62096774193548387</v>
      </c>
      <c r="V9" s="23">
        <v>1912</v>
      </c>
      <c r="W9" s="23">
        <v>1520</v>
      </c>
      <c r="X9" s="21">
        <v>0.79497907949790791</v>
      </c>
      <c r="Y9" s="23">
        <v>1429</v>
      </c>
      <c r="Z9" s="21">
        <v>0.74738493723849375</v>
      </c>
    </row>
    <row r="10" spans="1:26" x14ac:dyDescent="0.25">
      <c r="A10" s="1" t="s">
        <v>46</v>
      </c>
      <c r="B10" s="23">
        <v>1146</v>
      </c>
      <c r="C10" s="23">
        <v>783</v>
      </c>
      <c r="D10" s="21">
        <v>0.68324607329842935</v>
      </c>
      <c r="E10" s="23">
        <v>675</v>
      </c>
      <c r="F10" s="21">
        <v>0.58900523560209428</v>
      </c>
      <c r="G10" s="23">
        <v>303</v>
      </c>
      <c r="H10" s="23">
        <v>165</v>
      </c>
      <c r="I10" s="21">
        <v>0.54455445544554459</v>
      </c>
      <c r="J10" s="23">
        <v>129</v>
      </c>
      <c r="K10" s="21">
        <v>0.42574257425742573</v>
      </c>
      <c r="L10" s="23">
        <v>1508</v>
      </c>
      <c r="M10" s="23">
        <v>1231</v>
      </c>
      <c r="N10" s="21">
        <v>0.81631299734748008</v>
      </c>
      <c r="O10" s="23">
        <v>1142</v>
      </c>
      <c r="P10" s="21">
        <v>0.7572944297082228</v>
      </c>
      <c r="Q10" s="23">
        <v>186</v>
      </c>
      <c r="R10" s="23">
        <v>145</v>
      </c>
      <c r="S10" s="21">
        <v>0.77956989247311825</v>
      </c>
      <c r="T10" s="23">
        <v>135</v>
      </c>
      <c r="U10" s="21">
        <v>0.72580645161290325</v>
      </c>
      <c r="V10" s="23">
        <v>4485</v>
      </c>
      <c r="W10" s="23">
        <v>3199</v>
      </c>
      <c r="X10" s="21">
        <v>0.71326644370122627</v>
      </c>
      <c r="Y10" s="23">
        <v>2911</v>
      </c>
      <c r="Z10" s="21">
        <v>0.64905239687848382</v>
      </c>
    </row>
    <row r="11" spans="1:26" x14ac:dyDescent="0.25">
      <c r="A11" s="1" t="s">
        <v>47</v>
      </c>
      <c r="B11" s="23">
        <v>1080</v>
      </c>
      <c r="C11" s="23">
        <v>728</v>
      </c>
      <c r="D11" s="21">
        <v>0.67407407407407405</v>
      </c>
      <c r="E11" s="23">
        <v>655</v>
      </c>
      <c r="F11" s="21">
        <v>0.60648148148148151</v>
      </c>
      <c r="G11" s="23">
        <v>51</v>
      </c>
      <c r="H11" s="23">
        <v>24</v>
      </c>
      <c r="I11" s="21">
        <v>0.47058823529411764</v>
      </c>
      <c r="J11" s="23">
        <v>16</v>
      </c>
      <c r="K11" s="21">
        <v>0.31372549019607843</v>
      </c>
      <c r="L11" s="23">
        <v>1386</v>
      </c>
      <c r="M11" s="23">
        <v>1178</v>
      </c>
      <c r="N11" s="21">
        <v>0.84992784992784998</v>
      </c>
      <c r="O11" s="23">
        <v>1113</v>
      </c>
      <c r="P11" s="21">
        <v>0.80303030303030298</v>
      </c>
      <c r="Q11" s="23">
        <v>1253</v>
      </c>
      <c r="R11" s="23">
        <v>848</v>
      </c>
      <c r="S11" s="21">
        <v>0.67677573822825221</v>
      </c>
      <c r="T11" s="23">
        <v>764</v>
      </c>
      <c r="U11" s="21">
        <v>0.60973663208300077</v>
      </c>
      <c r="V11" s="23">
        <v>2940</v>
      </c>
      <c r="W11" s="23">
        <v>2302</v>
      </c>
      <c r="X11" s="21">
        <v>0.78299319727891159</v>
      </c>
      <c r="Y11" s="23">
        <v>2150</v>
      </c>
      <c r="Z11" s="21">
        <v>0.73129251700680276</v>
      </c>
    </row>
    <row r="12" spans="1:26" x14ac:dyDescent="0.25">
      <c r="A12" s="1" t="s">
        <v>48</v>
      </c>
      <c r="B12" s="23">
        <v>1035</v>
      </c>
      <c r="C12" s="23">
        <v>767</v>
      </c>
      <c r="D12" s="21">
        <v>0.74106280193236718</v>
      </c>
      <c r="E12" s="23">
        <v>682</v>
      </c>
      <c r="F12" s="21">
        <v>0.65893719806763285</v>
      </c>
      <c r="G12" s="23">
        <v>402</v>
      </c>
      <c r="H12" s="23">
        <v>251</v>
      </c>
      <c r="I12" s="21">
        <v>0.62437810945273631</v>
      </c>
      <c r="J12" s="23">
        <v>203</v>
      </c>
      <c r="K12" s="21">
        <v>0.50497512437810943</v>
      </c>
      <c r="L12" s="23">
        <v>1319</v>
      </c>
      <c r="M12" s="23">
        <v>1090</v>
      </c>
      <c r="N12" s="21">
        <v>0.82638362395754361</v>
      </c>
      <c r="O12" s="23">
        <v>1019</v>
      </c>
      <c r="P12" s="21">
        <v>0.7725549658832449</v>
      </c>
      <c r="Q12" s="23">
        <v>479</v>
      </c>
      <c r="R12" s="23">
        <v>311</v>
      </c>
      <c r="S12" s="21">
        <v>0.64926931106471819</v>
      </c>
      <c r="T12" s="23">
        <v>291</v>
      </c>
      <c r="U12" s="21">
        <v>0.60751565762004178</v>
      </c>
      <c r="V12" s="23">
        <v>4759</v>
      </c>
      <c r="W12" s="23">
        <v>3529</v>
      </c>
      <c r="X12" s="21">
        <v>0.74154234082790504</v>
      </c>
      <c r="Y12" s="23">
        <v>3184</v>
      </c>
      <c r="Z12" s="21">
        <v>0.66904811935280517</v>
      </c>
    </row>
    <row r="13" spans="1:26" x14ac:dyDescent="0.25">
      <c r="A13" s="1" t="s">
        <v>49</v>
      </c>
      <c r="B13" s="23">
        <v>1213</v>
      </c>
      <c r="C13" s="23">
        <v>694</v>
      </c>
      <c r="D13" s="21">
        <v>0.57213520197856549</v>
      </c>
      <c r="E13" s="23">
        <v>605</v>
      </c>
      <c r="F13" s="21">
        <v>0.49876339653751028</v>
      </c>
      <c r="G13" s="23">
        <v>142</v>
      </c>
      <c r="H13" s="23">
        <v>65</v>
      </c>
      <c r="I13" s="21">
        <v>0.45774647887323944</v>
      </c>
      <c r="J13" s="23">
        <v>51</v>
      </c>
      <c r="K13" s="21">
        <v>0.35915492957746481</v>
      </c>
      <c r="L13" s="23">
        <v>1256</v>
      </c>
      <c r="M13" s="23">
        <v>1001</v>
      </c>
      <c r="N13" s="21">
        <v>0.79697452229299359</v>
      </c>
      <c r="O13" s="23">
        <v>946</v>
      </c>
      <c r="P13" s="21">
        <v>0.75318471337579618</v>
      </c>
      <c r="Q13" s="23">
        <v>95</v>
      </c>
      <c r="R13" s="23">
        <v>76</v>
      </c>
      <c r="S13" s="21">
        <v>0.8</v>
      </c>
      <c r="T13" s="23">
        <v>72</v>
      </c>
      <c r="U13" s="21">
        <v>0.75789473684210529</v>
      </c>
      <c r="V13" s="23">
        <v>3602</v>
      </c>
      <c r="W13" s="23">
        <v>2561</v>
      </c>
      <c r="X13" s="21">
        <v>0.71099389228206555</v>
      </c>
      <c r="Y13" s="23">
        <v>2340</v>
      </c>
      <c r="Z13" s="21">
        <v>0.64963908939478066</v>
      </c>
    </row>
    <row r="14" spans="1:26" x14ac:dyDescent="0.25">
      <c r="A14" s="1" t="s">
        <v>50</v>
      </c>
      <c r="B14" s="23">
        <v>747</v>
      </c>
      <c r="C14" s="23">
        <v>497</v>
      </c>
      <c r="D14" s="21">
        <v>0.66532797858099058</v>
      </c>
      <c r="E14" s="23">
        <v>426</v>
      </c>
      <c r="F14" s="21">
        <v>0.57028112449799195</v>
      </c>
      <c r="G14" s="23">
        <v>84</v>
      </c>
      <c r="H14" s="23">
        <v>49</v>
      </c>
      <c r="I14" s="21">
        <v>0.58333333333333337</v>
      </c>
      <c r="J14" s="23">
        <v>42</v>
      </c>
      <c r="K14" s="21">
        <v>0.5</v>
      </c>
      <c r="L14" s="23">
        <v>895</v>
      </c>
      <c r="M14" s="23">
        <v>778</v>
      </c>
      <c r="N14" s="21">
        <v>0.86927374301675975</v>
      </c>
      <c r="O14" s="23">
        <v>735</v>
      </c>
      <c r="P14" s="21">
        <v>0.82122905027932958</v>
      </c>
      <c r="Q14" s="23">
        <v>51</v>
      </c>
      <c r="R14" s="23">
        <v>31</v>
      </c>
      <c r="S14" s="21">
        <v>0.60784313725490191</v>
      </c>
      <c r="T14" s="23">
        <v>29</v>
      </c>
      <c r="U14" s="21">
        <v>0.56862745098039214</v>
      </c>
      <c r="V14" s="23">
        <v>1954</v>
      </c>
      <c r="W14" s="23">
        <v>1482</v>
      </c>
      <c r="X14" s="21">
        <v>0.75844421699078812</v>
      </c>
      <c r="Y14" s="23">
        <v>1367</v>
      </c>
      <c r="Z14" s="21">
        <v>0.69959058341862845</v>
      </c>
    </row>
    <row r="15" spans="1:26" x14ac:dyDescent="0.25">
      <c r="A15" s="1" t="s">
        <v>51</v>
      </c>
      <c r="B15" s="23">
        <v>7419</v>
      </c>
      <c r="C15" s="23">
        <v>4986</v>
      </c>
      <c r="D15" s="21">
        <v>0.67205822887181565</v>
      </c>
      <c r="E15" s="23">
        <v>4370</v>
      </c>
      <c r="F15" s="21">
        <v>0.58902817091252191</v>
      </c>
      <c r="G15" s="23">
        <v>1349</v>
      </c>
      <c r="H15" s="23">
        <v>750</v>
      </c>
      <c r="I15" s="21">
        <v>0.55596738324684947</v>
      </c>
      <c r="J15" s="23">
        <v>601</v>
      </c>
      <c r="K15" s="21">
        <v>0.44551519644180876</v>
      </c>
      <c r="L15" s="23">
        <v>8745</v>
      </c>
      <c r="M15" s="23">
        <v>7232</v>
      </c>
      <c r="N15" s="21">
        <v>0.82698684962835911</v>
      </c>
      <c r="O15" s="23">
        <v>6795</v>
      </c>
      <c r="P15" s="21">
        <v>0.77701543739279588</v>
      </c>
      <c r="Q15" s="23">
        <v>2508</v>
      </c>
      <c r="R15" s="23">
        <v>1673</v>
      </c>
      <c r="S15" s="21">
        <v>0.66706539074960125</v>
      </c>
      <c r="T15" s="23">
        <v>1541</v>
      </c>
      <c r="U15" s="21">
        <v>0.61443381180223289</v>
      </c>
      <c r="V15" s="23">
        <v>24295</v>
      </c>
      <c r="W15" s="23">
        <v>17736</v>
      </c>
      <c r="X15" s="21">
        <v>0.73002675447622967</v>
      </c>
      <c r="Y15" s="23">
        <v>16230</v>
      </c>
      <c r="Z15" s="21">
        <v>0.6680386910887014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8"/>
  <sheetViews>
    <sheetView showGridLines="0" workbookViewId="0">
      <selection activeCell="B16" sqref="B1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67.85546875" bestFit="1" customWidth="1"/>
    <col min="4" max="4" width="12.85546875" bestFit="1" customWidth="1"/>
    <col min="5" max="5" width="72.5703125" bestFit="1" customWidth="1"/>
    <col min="6" max="6" width="14" bestFit="1" customWidth="1"/>
  </cols>
  <sheetData>
    <row r="1" spans="1:6" x14ac:dyDescent="0.25">
      <c r="A1" t="s">
        <v>0</v>
      </c>
    </row>
    <row r="2" spans="1:6" ht="18.75" x14ac:dyDescent="0.3">
      <c r="A2" s="4" t="s">
        <v>1</v>
      </c>
    </row>
    <row r="3" spans="1:6" x14ac:dyDescent="0.25">
      <c r="A3" s="7">
        <f>Report!A3</f>
        <v>44540</v>
      </c>
    </row>
    <row r="7" spans="1:6" s="3" customFormat="1" x14ac:dyDescent="0.25">
      <c r="A7"/>
      <c r="B7" s="11" t="s">
        <v>52</v>
      </c>
      <c r="C7" s="11" t="s">
        <v>53</v>
      </c>
      <c r="D7" s="12" t="s">
        <v>4</v>
      </c>
      <c r="E7" s="11" t="s">
        <v>54</v>
      </c>
      <c r="F7" s="12" t="s">
        <v>4</v>
      </c>
    </row>
    <row r="8" spans="1:6" hidden="1" x14ac:dyDescent="0.25">
      <c r="A8" s="8" t="s">
        <v>55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6" hidden="1" x14ac:dyDescent="0.25">
      <c r="A9" s="8" t="s">
        <v>56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6" hidden="1" x14ac:dyDescent="0.25">
      <c r="A10" s="8" t="s">
        <v>57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6" hidden="1" x14ac:dyDescent="0.25">
      <c r="A11" s="15" t="s">
        <v>51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6" hidden="1" x14ac:dyDescent="0.25"/>
    <row r="13" spans="1:6" hidden="1" x14ac:dyDescent="0.25"/>
    <row r="14" spans="1:6" hidden="1" x14ac:dyDescent="0.25">
      <c r="A14" s="20" t="s">
        <v>18</v>
      </c>
      <c r="B14" t="s">
        <v>58</v>
      </c>
      <c r="C14" t="s">
        <v>59</v>
      </c>
      <c r="D14" s="21" t="s">
        <v>60</v>
      </c>
      <c r="E14" t="s">
        <v>61</v>
      </c>
      <c r="F14" s="21" t="s">
        <v>62</v>
      </c>
    </row>
    <row r="15" spans="1:6" x14ac:dyDescent="0.25">
      <c r="A15" s="1" t="s">
        <v>55</v>
      </c>
      <c r="B15" s="25">
        <v>1093</v>
      </c>
      <c r="C15" s="25">
        <v>487</v>
      </c>
      <c r="D15" s="21">
        <v>0.4455626715462031</v>
      </c>
      <c r="E15" s="25">
        <v>361</v>
      </c>
      <c r="F15" s="21">
        <v>0.33028362305580972</v>
      </c>
    </row>
    <row r="16" spans="1:6" x14ac:dyDescent="0.25">
      <c r="A16" s="1" t="s">
        <v>56</v>
      </c>
      <c r="B16" s="25">
        <v>3683</v>
      </c>
      <c r="C16" s="25">
        <v>1919</v>
      </c>
      <c r="D16" s="21">
        <v>0.52104262829215309</v>
      </c>
      <c r="E16" s="25">
        <v>1607</v>
      </c>
      <c r="F16" s="21">
        <v>0.43632907955471084</v>
      </c>
    </row>
    <row r="17" spans="1:6" x14ac:dyDescent="0.25">
      <c r="A17" s="1" t="s">
        <v>57</v>
      </c>
      <c r="B17" s="25">
        <v>1182</v>
      </c>
      <c r="C17" s="25">
        <v>561</v>
      </c>
      <c r="D17" s="21">
        <v>0.4746192893401015</v>
      </c>
      <c r="E17" s="25">
        <v>429</v>
      </c>
      <c r="F17" s="21">
        <v>0.3629441624365482</v>
      </c>
    </row>
    <row r="18" spans="1:6" x14ac:dyDescent="0.25">
      <c r="A18" s="1" t="s">
        <v>51</v>
      </c>
      <c r="B18" s="25">
        <v>5958</v>
      </c>
      <c r="C18" s="25">
        <v>2967</v>
      </c>
      <c r="D18" s="21">
        <v>0.49798590130916415</v>
      </c>
      <c r="E18" s="25">
        <v>2397</v>
      </c>
      <c r="F18" s="21">
        <v>0.40231621349446123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4"/>
  <sheetViews>
    <sheetView workbookViewId="0">
      <selection activeCell="A2" sqref="A2:E4"/>
    </sheetView>
  </sheetViews>
  <sheetFormatPr defaultRowHeight="15" x14ac:dyDescent="0.25"/>
  <cols>
    <col min="1" max="1" width="10.140625" customWidth="1"/>
    <col min="2" max="2" width="15.5703125" bestFit="1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63</v>
      </c>
      <c r="B1" t="s">
        <v>64</v>
      </c>
      <c r="C1" t="s">
        <v>65</v>
      </c>
      <c r="D1" t="s">
        <v>66</v>
      </c>
      <c r="E1" t="s">
        <v>67</v>
      </c>
    </row>
    <row r="2" spans="1:5" x14ac:dyDescent="0.25">
      <c r="A2" t="s">
        <v>55</v>
      </c>
      <c r="B2" s="22">
        <v>44540</v>
      </c>
      <c r="C2">
        <v>1093</v>
      </c>
      <c r="D2">
        <v>487</v>
      </c>
      <c r="E2">
        <v>361</v>
      </c>
    </row>
    <row r="3" spans="1:5" x14ac:dyDescent="0.25">
      <c r="A3" t="s">
        <v>56</v>
      </c>
      <c r="B3" s="22">
        <v>44540</v>
      </c>
      <c r="C3">
        <v>3683</v>
      </c>
      <c r="D3">
        <v>1919</v>
      </c>
      <c r="E3">
        <v>1607</v>
      </c>
    </row>
    <row r="4" spans="1:5" x14ac:dyDescent="0.25">
      <c r="A4" t="s">
        <v>57</v>
      </c>
      <c r="B4" s="22">
        <v>44540</v>
      </c>
      <c r="C4">
        <v>1182</v>
      </c>
      <c r="D4">
        <v>561</v>
      </c>
      <c r="E4">
        <v>429</v>
      </c>
    </row>
    <row r="12" spans="1:5" x14ac:dyDescent="0.25">
      <c r="C12" s="24"/>
    </row>
    <row r="13" spans="1:5" x14ac:dyDescent="0.25">
      <c r="C13" s="24"/>
    </row>
    <row r="14" spans="1:5" x14ac:dyDescent="0.25">
      <c r="C14" s="24"/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8"/>
  <sheetViews>
    <sheetView workbookViewId="0">
      <selection sqref="A1:Z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4" width="17" bestFit="1" customWidth="1"/>
    <col min="25" max="26" width="11.140625" bestFit="1" customWidth="1"/>
  </cols>
  <sheetData>
    <row r="1" spans="1:26" x14ac:dyDescent="0.25">
      <c r="A1" t="s">
        <v>68</v>
      </c>
      <c r="B1" s="22" t="s">
        <v>64</v>
      </c>
      <c r="C1" t="s">
        <v>69</v>
      </c>
      <c r="D1" t="s">
        <v>70</v>
      </c>
      <c r="E1" t="s">
        <v>71</v>
      </c>
      <c r="F1" t="s">
        <v>72</v>
      </c>
      <c r="G1" t="s">
        <v>73</v>
      </c>
      <c r="H1" t="s">
        <v>74</v>
      </c>
      <c r="I1" t="s">
        <v>75</v>
      </c>
      <c r="J1" t="s">
        <v>76</v>
      </c>
      <c r="K1" t="s">
        <v>77</v>
      </c>
      <c r="L1" t="s">
        <v>78</v>
      </c>
      <c r="M1" t="s">
        <v>79</v>
      </c>
      <c r="N1" t="s">
        <v>80</v>
      </c>
      <c r="O1" t="s">
        <v>65</v>
      </c>
      <c r="P1" t="s">
        <v>66</v>
      </c>
      <c r="Q1" t="s">
        <v>81</v>
      </c>
      <c r="R1" t="s">
        <v>82</v>
      </c>
      <c r="S1" t="s">
        <v>83</v>
      </c>
      <c r="T1" t="s">
        <v>84</v>
      </c>
      <c r="U1" t="s">
        <v>67</v>
      </c>
      <c r="V1" t="s">
        <v>85</v>
      </c>
      <c r="W1" t="s">
        <v>86</v>
      </c>
      <c r="X1" t="s">
        <v>87</v>
      </c>
      <c r="Y1" t="s">
        <v>88</v>
      </c>
      <c r="Z1" t="s">
        <v>89</v>
      </c>
    </row>
    <row r="2" spans="1:26" x14ac:dyDescent="0.25">
      <c r="A2" t="s">
        <v>50</v>
      </c>
      <c r="B2" s="22">
        <v>44540</v>
      </c>
      <c r="C2">
        <v>1611</v>
      </c>
      <c r="D2">
        <v>747</v>
      </c>
      <c r="E2">
        <v>497</v>
      </c>
      <c r="F2">
        <v>83</v>
      </c>
      <c r="G2">
        <v>84</v>
      </c>
      <c r="H2">
        <v>49</v>
      </c>
      <c r="I2">
        <v>1034</v>
      </c>
      <c r="J2">
        <v>895</v>
      </c>
      <c r="K2">
        <v>778</v>
      </c>
      <c r="L2">
        <v>71</v>
      </c>
      <c r="M2">
        <v>51</v>
      </c>
      <c r="N2">
        <v>31</v>
      </c>
      <c r="O2">
        <v>171722</v>
      </c>
      <c r="P2">
        <v>117204</v>
      </c>
      <c r="Q2">
        <v>426</v>
      </c>
      <c r="R2">
        <v>42</v>
      </c>
      <c r="S2">
        <v>735</v>
      </c>
      <c r="T2">
        <v>29</v>
      </c>
      <c r="U2">
        <v>103579</v>
      </c>
      <c r="V2">
        <v>1367</v>
      </c>
      <c r="W2">
        <v>1954</v>
      </c>
      <c r="X2">
        <v>1482</v>
      </c>
    </row>
    <row r="3" spans="1:26" x14ac:dyDescent="0.25">
      <c r="A3" t="s">
        <v>44</v>
      </c>
      <c r="B3" s="22">
        <v>44540</v>
      </c>
      <c r="C3">
        <v>2422</v>
      </c>
      <c r="D3">
        <v>1204</v>
      </c>
      <c r="E3">
        <v>765</v>
      </c>
      <c r="F3">
        <v>318</v>
      </c>
      <c r="G3">
        <v>317</v>
      </c>
      <c r="H3">
        <v>176</v>
      </c>
      <c r="I3">
        <v>1450</v>
      </c>
      <c r="J3">
        <v>1304</v>
      </c>
      <c r="K3">
        <v>977</v>
      </c>
      <c r="L3">
        <v>373</v>
      </c>
      <c r="M3">
        <v>320</v>
      </c>
      <c r="N3">
        <v>182</v>
      </c>
      <c r="O3">
        <v>275964</v>
      </c>
      <c r="P3">
        <v>181371</v>
      </c>
      <c r="Q3">
        <v>664</v>
      </c>
      <c r="R3">
        <v>142</v>
      </c>
      <c r="S3">
        <v>903</v>
      </c>
      <c r="T3">
        <v>173</v>
      </c>
      <c r="U3">
        <v>165286</v>
      </c>
      <c r="V3">
        <v>2849</v>
      </c>
      <c r="W3">
        <v>4643</v>
      </c>
      <c r="X3">
        <v>3143</v>
      </c>
    </row>
    <row r="4" spans="1:26" x14ac:dyDescent="0.25">
      <c r="A4" t="s">
        <v>45</v>
      </c>
      <c r="B4" s="22">
        <v>44540</v>
      </c>
      <c r="C4">
        <v>1893</v>
      </c>
      <c r="D4">
        <v>994</v>
      </c>
      <c r="E4">
        <v>752</v>
      </c>
      <c r="F4">
        <v>52</v>
      </c>
      <c r="G4">
        <v>50</v>
      </c>
      <c r="H4">
        <v>20</v>
      </c>
      <c r="I4">
        <v>1213</v>
      </c>
      <c r="J4">
        <v>1077</v>
      </c>
      <c r="K4">
        <v>977</v>
      </c>
      <c r="L4">
        <v>167</v>
      </c>
      <c r="M4">
        <v>124</v>
      </c>
      <c r="N4">
        <v>80</v>
      </c>
      <c r="O4">
        <v>226923</v>
      </c>
      <c r="P4">
        <v>184647</v>
      </c>
      <c r="Q4">
        <v>663</v>
      </c>
      <c r="R4">
        <v>18</v>
      </c>
      <c r="S4">
        <v>937</v>
      </c>
      <c r="T4">
        <v>77</v>
      </c>
      <c r="U4">
        <v>170518</v>
      </c>
      <c r="V4">
        <v>1429</v>
      </c>
      <c r="W4">
        <v>1912</v>
      </c>
      <c r="X4">
        <v>1520</v>
      </c>
    </row>
    <row r="5" spans="1:26" x14ac:dyDescent="0.25">
      <c r="A5" t="s">
        <v>46</v>
      </c>
      <c r="B5" s="22">
        <v>44540</v>
      </c>
      <c r="C5">
        <v>2858</v>
      </c>
      <c r="D5">
        <v>1146</v>
      </c>
      <c r="E5">
        <v>783</v>
      </c>
      <c r="F5">
        <v>319</v>
      </c>
      <c r="G5">
        <v>303</v>
      </c>
      <c r="H5">
        <v>165</v>
      </c>
      <c r="I5">
        <v>1827</v>
      </c>
      <c r="J5">
        <v>1508</v>
      </c>
      <c r="K5">
        <v>1231</v>
      </c>
      <c r="L5">
        <v>192</v>
      </c>
      <c r="M5">
        <v>186</v>
      </c>
      <c r="N5">
        <v>145</v>
      </c>
      <c r="O5">
        <v>355530</v>
      </c>
      <c r="P5">
        <v>229445</v>
      </c>
      <c r="Q5">
        <v>675</v>
      </c>
      <c r="R5">
        <v>129</v>
      </c>
      <c r="S5">
        <v>1142</v>
      </c>
      <c r="T5">
        <v>135</v>
      </c>
      <c r="U5">
        <v>203413</v>
      </c>
      <c r="V5">
        <v>2911</v>
      </c>
      <c r="W5">
        <v>4485</v>
      </c>
      <c r="X5">
        <v>3199</v>
      </c>
    </row>
    <row r="6" spans="1:26" x14ac:dyDescent="0.25">
      <c r="A6" t="s">
        <v>47</v>
      </c>
      <c r="B6" s="22">
        <v>44540</v>
      </c>
      <c r="C6">
        <v>1876</v>
      </c>
      <c r="D6">
        <v>1080</v>
      </c>
      <c r="E6">
        <v>728</v>
      </c>
      <c r="F6">
        <v>52</v>
      </c>
      <c r="G6">
        <v>51</v>
      </c>
      <c r="H6">
        <v>24</v>
      </c>
      <c r="I6">
        <v>1536</v>
      </c>
      <c r="J6">
        <v>1386</v>
      </c>
      <c r="K6">
        <v>1178</v>
      </c>
      <c r="L6">
        <v>1268</v>
      </c>
      <c r="M6">
        <v>1253</v>
      </c>
      <c r="N6">
        <v>848</v>
      </c>
      <c r="O6">
        <v>236338</v>
      </c>
      <c r="P6">
        <v>177561</v>
      </c>
      <c r="Q6">
        <v>655</v>
      </c>
      <c r="R6">
        <v>16</v>
      </c>
      <c r="S6">
        <v>1113</v>
      </c>
      <c r="T6">
        <v>764</v>
      </c>
      <c r="U6">
        <v>160687</v>
      </c>
      <c r="V6">
        <v>2150</v>
      </c>
      <c r="W6">
        <v>2940</v>
      </c>
      <c r="X6">
        <v>2302</v>
      </c>
    </row>
    <row r="7" spans="1:26" x14ac:dyDescent="0.25">
      <c r="A7" t="s">
        <v>48</v>
      </c>
      <c r="B7" s="22">
        <v>44540</v>
      </c>
      <c r="C7">
        <v>2251</v>
      </c>
      <c r="D7">
        <v>1035</v>
      </c>
      <c r="E7">
        <v>767</v>
      </c>
      <c r="F7">
        <v>406</v>
      </c>
      <c r="G7">
        <v>402</v>
      </c>
      <c r="H7">
        <v>251</v>
      </c>
      <c r="I7">
        <v>1491</v>
      </c>
      <c r="J7">
        <v>1319</v>
      </c>
      <c r="K7">
        <v>1090</v>
      </c>
      <c r="L7">
        <v>498</v>
      </c>
      <c r="M7">
        <v>479</v>
      </c>
      <c r="N7">
        <v>311</v>
      </c>
      <c r="O7">
        <v>310399</v>
      </c>
      <c r="P7">
        <v>212197</v>
      </c>
      <c r="Q7">
        <v>682</v>
      </c>
      <c r="R7">
        <v>203</v>
      </c>
      <c r="S7">
        <v>1019</v>
      </c>
      <c r="T7">
        <v>291</v>
      </c>
      <c r="U7">
        <v>190484</v>
      </c>
      <c r="V7">
        <v>3184</v>
      </c>
      <c r="W7">
        <v>4759</v>
      </c>
      <c r="X7">
        <v>3529</v>
      </c>
    </row>
    <row r="8" spans="1:26" x14ac:dyDescent="0.25">
      <c r="A8" t="s">
        <v>49</v>
      </c>
      <c r="B8" s="22">
        <v>44540</v>
      </c>
      <c r="C8">
        <v>2178</v>
      </c>
      <c r="D8">
        <v>1213</v>
      </c>
      <c r="E8">
        <v>694</v>
      </c>
      <c r="F8">
        <v>144</v>
      </c>
      <c r="G8">
        <v>142</v>
      </c>
      <c r="H8">
        <v>65</v>
      </c>
      <c r="I8">
        <v>1426</v>
      </c>
      <c r="J8">
        <v>1256</v>
      </c>
      <c r="K8">
        <v>1001</v>
      </c>
      <c r="L8">
        <v>99</v>
      </c>
      <c r="M8">
        <v>95</v>
      </c>
      <c r="N8">
        <v>76</v>
      </c>
      <c r="O8">
        <v>216779</v>
      </c>
      <c r="P8">
        <v>145468</v>
      </c>
      <c r="Q8">
        <v>605</v>
      </c>
      <c r="R8">
        <v>51</v>
      </c>
      <c r="S8">
        <v>946</v>
      </c>
      <c r="T8">
        <v>72</v>
      </c>
      <c r="U8">
        <v>132583</v>
      </c>
      <c r="V8">
        <v>2340</v>
      </c>
      <c r="W8">
        <v>3602</v>
      </c>
      <c r="X8">
        <v>2561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microsoft.com/office/2006/documentManagement/types"/>
    <ds:schemaRef ds:uri="45ae7f3d-bcd0-4e4b-af93-f03a9fbb19b5"/>
    <ds:schemaRef ds:uri="http://schemas.microsoft.com/office/infopath/2007/PartnerControls"/>
    <ds:schemaRef ds:uri="http://purl.org/dc/terms/"/>
    <ds:schemaRef ds:uri="http://purl.org/dc/dcmitype/"/>
    <ds:schemaRef ds:uri="http://schemas.microsoft.com/sharepoint/v3"/>
    <ds:schemaRef ds:uri="http://purl.org/dc/elements/1.1/"/>
    <ds:schemaRef ds:uri="d5efd484-15aa-41a0-83f6-0646502cb6d6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2F6843BA-4B38-4F1D-8D72-D0D07FDDF92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Homeless Practices</vt:lpstr>
      <vt:lpstr>Homeless Data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2021-12-10T13:06:46Z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