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hidePivotFieldList="1" defaultThemeVersion="164011"/>
  <bookViews>
    <workbookView xWindow="-120" yWindow="-120" windowWidth="29040" windowHeight="15840"/>
  </bookViews>
  <sheets>
    <sheet name="Report" sheetId="3" r:id="rId1"/>
    <sheet name="Sheet2" sheetId="6" state="hidden" r:id="rId2"/>
    <sheet name="Homeless Practices" sheetId="4" r:id="rId3"/>
    <sheet name="Sheet1" sheetId="5" state="hidden" r:id="rId4"/>
    <sheet name="Data" sheetId="2" state="hidden" r:id="rId5"/>
  </sheets>
  <definedNames>
    <definedName name="ExternalData_1" localSheetId="4" hidden="1">Data!$A$1:$X$8</definedName>
  </definedNames>
  <calcPr calcId="162913"/>
  <pivotCaches>
    <pivotCache cacheId="4" r:id="rId6"/>
    <pivotCache cacheId="7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>
  <connection id="1" keepAlive="1" name="Query - UPdata" description="Connection to the 'UPdata' query in the workbook." type="5" refreshedVersion="6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<sst xmlns="http://schemas.openxmlformats.org/spreadsheetml/2006/main" count="131" uniqueCount="90">
  <si>
    <t>Locality</t>
  </si>
  <si>
    <t>Practice</t>
  </si>
  <si>
    <t>Rel_D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</si>
  <si>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</si>
  <si>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</si>
  <si>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</si>
  <si>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</si>
  <si>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</si>
  <si>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</si>
  <si>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</si>
  <si>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</si>
  <si>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</si>
  <si>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</si>
  <si>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</si>
  <si>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</si>
  <si>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Currently Registered Patients Aged 16+</t>
  </si>
  <si>
    <t>A1) All patients who have received any COVID-19 vaccination dose</t>
  </si>
  <si>
    <t>Autism 2nd Vaccine</t>
  </si>
  <si>
    <t>Homeless 2nd Vaccine</t>
  </si>
  <si>
    <t>LD 2nd Vaccine</t>
  </si>
  <si>
    <t>Traveller Ethnicity 2nd Vaccine</t>
  </si>
  <si>
    <t>Barking</t>
  </si>
  <si>
    <t>City &amp; Hackney</t>
  </si>
  <si>
    <t>The Greenhouse</t>
  </si>
  <si>
    <t>Havering</t>
  </si>
  <si>
    <t>Newham</t>
  </si>
  <si>
    <t>Newham Transitional Team</t>
  </si>
  <si>
    <t>Redbridge</t>
  </si>
  <si>
    <t>Tower Hamlets</t>
  </si>
  <si>
    <t>Health E1</t>
  </si>
  <si>
    <t>Waltham Forest</t>
  </si>
  <si>
    <t>Row Labels</t>
  </si>
  <si>
    <t>Grand Total</t>
  </si>
  <si>
    <t>Sum of Autism 2nd Vaccine</t>
  </si>
  <si>
    <t>Sum of Homeless 2nd Vaccine</t>
  </si>
  <si>
    <t>Sum of Homeless - Cohorts 01-10 Vaccinated</t>
  </si>
  <si>
    <t>Sum of Homeless - Cohorts 01-10</t>
  </si>
  <si>
    <t>Sum of LD - Cohorts 01-10</t>
  </si>
  <si>
    <t>Sum of LD - Cohorts 01-10 Vaccinated</t>
  </si>
  <si>
    <t>Sum of LD 2nd Vaccine</t>
  </si>
  <si>
    <t>Sum of Traveller Ethnicity - Cohorts 01-10</t>
  </si>
  <si>
    <t>Sum of Traveller Ethnicity - Cohorts 01-10 Vaccinated</t>
  </si>
  <si>
    <t>Sum of Traveller Ethnicity 2nd Vaccine</t>
  </si>
  <si>
    <t>Autism - Cohorts 01-10</t>
  </si>
  <si>
    <t>Autism - Cohorts 01-10 Vaccinated</t>
  </si>
  <si>
    <t>North East London</t>
  </si>
  <si>
    <t>Selected Underserved Population COVID Vaccination uptake</t>
  </si>
  <si>
    <t>%</t>
  </si>
  <si>
    <t>Homeless Patients</t>
  </si>
  <si>
    <t>Fully Vaccintated</t>
  </si>
  <si>
    <t>First Vaccination</t>
  </si>
  <si>
    <t>Autism (Aged 16+)</t>
  </si>
  <si>
    <t>Homeless (Aged 16+)</t>
  </si>
  <si>
    <t>LD (Aged 16+)</t>
  </si>
  <si>
    <t>Traveller Ethnicity (Aged 16+)</t>
  </si>
  <si>
    <t>A2) All patients who have received a second COVID-19 vaccination dose</t>
  </si>
  <si>
    <t>Sum of %vacc</t>
  </si>
  <si>
    <t>Sum of Currently Registered Patients Aged 16+</t>
  </si>
  <si>
    <t>Sum of A1) All patients who have received any COVID-19 vaccination dose</t>
  </si>
  <si>
    <t>Sum of A2) All patients who have received a second COVID-19 vaccination dose</t>
  </si>
  <si>
    <t>Sum of %vacc2</t>
  </si>
  <si>
    <t>SMI 2nd Vaccine</t>
  </si>
  <si>
    <t>SMI eligible for a Covid vaccine aged 18+</t>
  </si>
  <si>
    <t>SMI Vaccinated</t>
  </si>
  <si>
    <t>Sum of SMI 2nd Vaccine</t>
  </si>
  <si>
    <t>Sum of SMI Vaccinated</t>
  </si>
  <si>
    <t>Sum of SMI eligible for a Covid vaccine aged 18+</t>
  </si>
  <si>
    <t>SMI</t>
  </si>
  <si>
    <t>SMI First Vaccine</t>
  </si>
  <si>
    <t>SMI Second Vaccine</t>
  </si>
  <si>
    <t>Autism (Aged 16+) First Vaccine</t>
  </si>
  <si>
    <t>Autism (Aged 16+) Second Vaccine</t>
  </si>
  <si>
    <t>Homeless (Aged 16+) First Vaccine</t>
  </si>
  <si>
    <t>Homeless (Aged 16+) Second Vaccine</t>
  </si>
  <si>
    <t>LD (Aged 16+) First Vaccine</t>
  </si>
  <si>
    <t>LD (Aged 16+) Second Vaccine</t>
  </si>
  <si>
    <t>Traveller Ethnicity (Aged 16+) First Vaccine</t>
  </si>
  <si>
    <t>Traveller Ethnicity (Aged 16+) Second Vaccine</t>
  </si>
  <si>
    <t>Column1</t>
  </si>
  <si>
    <t>Column2</t>
  </si>
  <si>
    <t>Sum of %A1</t>
  </si>
  <si>
    <t>Sum of %A2</t>
  </si>
  <si>
    <t>Sum of %H1</t>
  </si>
  <si>
    <t>Sum of %H2</t>
  </si>
  <si>
    <t>Sum of %LD1</t>
  </si>
  <si>
    <t>Sum of %LD2</t>
  </si>
  <si>
    <t>Sum of %T1</t>
  </si>
  <si>
    <t>Sum of %T2</t>
  </si>
  <si>
    <t>Sum of %S1</t>
  </si>
  <si>
    <t>Sum of %S2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</si>
</sst>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cent" xfId="1" builtinId="5"/>
  </cellStyles>
  <dxfs count="5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microsoft.com/office/2006/relationships/xlExternalLinkPath/xlPathMissing" Target="COVID19%20Underserved%20Populations%2006-08-2021.xlsx" TargetMode="External"/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2" Type="http://schemas.microsoft.com/office/2006/relationships/xlExternalLinkPath/xlPathMissing" Target="COVID19%20Underserved%20Populations%2006-08-2021.xlsx" TargetMode="External"/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uthor" refreshedDate="44414.602342592596" createdVersion="6" refreshedVersion="6" minRefreshableVersion="3" recordCount="7">
  <cacheSource type="worksheet">
    <worksheetSource name="UPdata" r:id="rId2"/>
  </cacheSource>
  <cacheFields count="38">
    <cacheField name="Locality" numFmtId="0">
      <sharedItems count="7">
        <s v="Barking"/>
        <s v="City &amp; Hackney"/>
        <s v="Havering"/>
        <s v="Newham"/>
        <s v="Redbridge"/>
        <s v="Tower Hamlets"/>
        <s v="Waltham Forest"/>
      </sharedItems>
    </cacheField>
    <cacheField name="Rel_D" numFmtId="14">
      <sharedItems containsSemiMixedTypes="0" containsNonDate="0" containsDate="1" containsString="0" minDate="2021-08-06T00:00:00" maxDate="2021-08-07T00:00:00"/>
    </cacheField>
    <cacheField name="Autism" numFmtId="0">
      <sharedItems containsSemiMixedTypes="0" containsString="0" containsNumber="1" containsInteger="1" minValue="1530" maxValue="2735"/>
    </cacheField>
    <cacheField name="Autism - Cohorts 01-09" numFmtId="0">
      <sharedItems containsSemiMixedTypes="0" containsString="0" containsNumber="1" containsInteger="1" minValue="646" maxValue="1166"/>
    </cacheField>
    <cacheField name="Autism - Cohorts 01-09 Vaccinated" numFmtId="0">
      <sharedItems containsSemiMixedTypes="0" containsString="0" containsNumber="1" containsInteger="1" minValue="385" maxValue="651"/>
    </cacheField>
    <cacheField name="Homeless" numFmtId="0">
      <sharedItems containsSemiMixedTypes="0" containsString="0" containsNumber="1" containsInteger="1" minValue="52" maxValue="378"/>
    </cacheField>
    <cacheField name="Homeless - Cohorts 01-10" numFmtId="0">
      <sharedItems containsSemiMixedTypes="0" containsString="0" containsNumber="1" containsInteger="1" minValue="53" maxValue="376"/>
    </cacheField>
    <cacheField name="Homeless - Cohorts 01-10 Vaccinated" numFmtId="0">
      <sharedItems containsSemiMixedTypes="0" containsString="0" containsNumber="1" containsInteger="1" minValue="21" maxValue="211"/>
    </cacheField>
    <cacheField name="Learning Disabilities" numFmtId="0">
      <sharedItems containsSemiMixedTypes="0" containsString="0" containsNumber="1" containsInteger="1" minValue="1041" maxValue="1762"/>
    </cacheField>
    <cacheField name="LD - Cohorts 01-10" numFmtId="0">
      <sharedItems containsSemiMixedTypes="0" containsString="0" containsNumber="1" containsInteger="1" minValue="873" maxValue="1467"/>
    </cacheField>
    <cacheField name="LD - Cohorts 01-10 Vaccinated" numFmtId="0">
      <sharedItems containsSemiMixedTypes="0" containsString="0" containsNumber="1" containsInteger="1" minValue="730" maxValue="1152"/>
    </cacheField>
    <cacheField name="Traveller Ethnicity" numFmtId="0">
      <sharedItems containsSemiMixedTypes="0" containsString="0" containsNumber="1" containsInteger="1" minValue="57" maxValue="1273"/>
    </cacheField>
    <cacheField name="Traveller Ethnicity - Cohorts 01-10" numFmtId="0">
      <sharedItems containsSemiMixedTypes="0" containsString="0" containsNumber="1" containsInteger="1" minValue="40" maxValue="1257"/>
    </cacheField>
    <cacheField name="Traveller Ethnicity - Cohorts 01-10 Vaccinated" numFmtId="0">
      <sharedItems containsSemiMixedTypes="0" containsString="0" containsNumber="1" containsInteger="1" minValue="27" maxValue="749"/>
    </cacheField>
    <cacheField name="Currently Registered Patients Aged 16+" numFmtId="0">
      <sharedItems containsSemiMixedTypes="0" containsString="0" containsNumber="1" containsInteger="1" minValue="170421" maxValue="348111"/>
    </cacheField>
    <cacheField name="A1) All patients who have received any COVID-19 vaccination dose" numFmtId="0">
      <sharedItems containsSemiMixedTypes="0" containsString="0" containsNumber="1" containsInteger="1" minValue="103766" maxValue="201622"/>
    </cacheField>
    <cacheField name="Autism 2nd Vaccine" numFmtId="0">
      <sharedItems containsSemiMixedTypes="0" containsString="0" containsNumber="1" containsInteger="1" minValue="279" maxValue="522"/>
    </cacheField>
    <cacheField name="Homeless 2nd Vaccine" numFmtId="0">
      <sharedItems containsSemiMixedTypes="0" containsString="0" containsNumber="1" containsInteger="1" minValue="16" maxValue="149"/>
    </cacheField>
    <cacheField name="LD 2nd Vaccine" numFmtId="0">
      <sharedItems containsSemiMixedTypes="0" containsString="0" containsNumber="1" containsInteger="1" minValue="681" maxValue="1053"/>
    </cacheField>
    <cacheField name="Traveller Ethnicity 2nd Vaccine" numFmtId="0">
      <sharedItems containsSemiMixedTypes="0" containsString="0" containsNumber="1" containsInteger="1" minValue="17" maxValue="615"/>
    </cacheField>
    <cacheField name="A2) All patients who have received a second COVID-19 vaccination dose" numFmtId="0">
      <sharedItems containsSemiMixedTypes="0" containsString="0" containsNumber="1" containsInteger="1" minValue="80169" maxValue="145834"/>
    </cacheField>
    <cacheField name="SMI 2nd Vaccine" numFmtId="0">
      <sharedItems containsSemiMixedTypes="0" containsString="0" containsNumber="1" containsInteger="1" minValue="1163" maxValue="2775"/>
    </cacheField>
    <cacheField name="SMI eligible for a Covid vaccine aged 18+" numFmtId="0">
      <sharedItems containsSemiMixedTypes="0" containsString="0" containsNumber="1" containsInteger="1" minValue="1843" maxValue="4667"/>
    </cacheField>
    <cacheField name="SMI Vaccinated" numFmtId="0">
      <sharedItems containsSemiMixedTypes="0" containsString="0" containsNumber="1" containsInteger="1" minValue="1340" maxValue="3277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Author" refreshedDate="44414.602342824073" createdVersion="6" refreshedVersion="6" minRefreshableVersion="3" recordCount="3">
  <cacheSource type="worksheet">
    <worksheetSource name="UP_Homeless" r:id="rId2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08-06T00:00:00" maxDate="2021-08-07T00:00:00"/>
    </cacheField>
    <cacheField name="Currently Registered Patients Aged 16+" numFmtId="0">
      <sharedItems containsSemiMixedTypes="0" containsString="0" containsNumber="1" containsInteger="1" minValue="927" maxValue="3583"/>
    </cacheField>
    <cacheField name="A1) All patients who have received any COVID-19 vaccination dose" numFmtId="0">
      <sharedItems containsSemiMixedTypes="0" containsString="0" containsNumber="1" containsInteger="1" minValue="459" maxValue="1720"/>
    </cacheField>
    <cacheField name="A2) All patients who have received a second COVID-19 vaccination dose" numFmtId="0">
      <sharedItems containsSemiMixedTypes="0" containsString="0" containsNumber="1" containsInteger="1" minValue="300" maxValue="1210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">
  <r>
    <x v="0"/>
    <d v="2021-08-06T00:00:00"/>
    <n v="1530"/>
    <n v="646"/>
    <n v="385"/>
    <n v="92"/>
    <n v="91"/>
    <n v="49"/>
    <n v="1041"/>
    <n v="873"/>
    <n v="730"/>
    <n v="57"/>
    <n v="40"/>
    <n v="27"/>
    <n v="170421"/>
    <n v="103766"/>
    <n v="279"/>
    <n v="38"/>
    <n v="681"/>
    <n v="17"/>
    <n v="80169"/>
    <n v="1163"/>
    <n v="1843"/>
    <n v="1340"/>
    <m/>
    <m/>
  </r>
  <r>
    <x v="1"/>
    <d v="2021-08-06T00:00:00"/>
    <n v="2326"/>
    <n v="1140"/>
    <n v="651"/>
    <n v="331"/>
    <n v="328"/>
    <n v="163"/>
    <n v="1428"/>
    <n v="1282"/>
    <n v="930"/>
    <n v="369"/>
    <n v="316"/>
    <n v="168"/>
    <n v="272535"/>
    <n v="164711"/>
    <n v="447"/>
    <n v="114"/>
    <n v="829"/>
    <n v="145"/>
    <n v="122283"/>
    <n v="2564"/>
    <n v="4585"/>
    <n v="2969"/>
    <m/>
    <m/>
  </r>
  <r>
    <x v="2"/>
    <d v="2021-08-06T00:00:00"/>
    <n v="1792"/>
    <n v="946"/>
    <n v="621"/>
    <n v="55"/>
    <n v="53"/>
    <n v="21"/>
    <n v="1203"/>
    <n v="1066"/>
    <n v="954"/>
    <n v="150"/>
    <n v="107"/>
    <n v="63"/>
    <n v="226044"/>
    <n v="171235"/>
    <n v="425"/>
    <n v="18"/>
    <n v="904"/>
    <n v="55"/>
    <n v="141804"/>
    <n v="1368"/>
    <n v="1931"/>
    <n v="1509"/>
    <m/>
    <m/>
  </r>
  <r>
    <x v="3"/>
    <d v="2021-08-06T00:00:00"/>
    <n v="2735"/>
    <n v="1086"/>
    <n v="645"/>
    <n v="316"/>
    <n v="312"/>
    <n v="162"/>
    <n v="1762"/>
    <n v="1467"/>
    <n v="1152"/>
    <n v="191"/>
    <n v="186"/>
    <n v="134"/>
    <n v="348111"/>
    <n v="201622"/>
    <n v="460"/>
    <n v="114"/>
    <n v="1023"/>
    <n v="105"/>
    <n v="145834"/>
    <n v="2611"/>
    <n v="4433"/>
    <n v="3040"/>
    <m/>
    <m/>
  </r>
  <r>
    <x v="4"/>
    <d v="2021-08-06T00:00:00"/>
    <n v="1778"/>
    <n v="1033"/>
    <n v="636"/>
    <n v="52"/>
    <n v="61"/>
    <n v="26"/>
    <n v="1524"/>
    <n v="1366"/>
    <n v="1128"/>
    <n v="1273"/>
    <n v="1257"/>
    <n v="749"/>
    <n v="234473"/>
    <n v="160619"/>
    <n v="522"/>
    <n v="16"/>
    <n v="1053"/>
    <n v="615"/>
    <n v="133840"/>
    <n v="2014"/>
    <n v="2920"/>
    <n v="2210"/>
    <m/>
    <m/>
  </r>
  <r>
    <x v="5"/>
    <d v="2021-08-06T00:00:00"/>
    <n v="2151"/>
    <n v="962"/>
    <n v="629"/>
    <n v="378"/>
    <n v="376"/>
    <n v="211"/>
    <n v="1475"/>
    <n v="1303"/>
    <n v="1039"/>
    <n v="488"/>
    <n v="470"/>
    <n v="295"/>
    <n v="300196"/>
    <n v="188198"/>
    <n v="407"/>
    <n v="149"/>
    <n v="884"/>
    <n v="217"/>
    <n v="125990"/>
    <n v="2775"/>
    <n v="4667"/>
    <n v="3277"/>
    <m/>
    <m/>
  </r>
  <r>
    <x v="6"/>
    <d v="2021-08-06T00:00:00"/>
    <n v="2088"/>
    <n v="1166"/>
    <n v="592"/>
    <n v="144"/>
    <n v="142"/>
    <n v="64"/>
    <n v="1425"/>
    <n v="1252"/>
    <n v="971"/>
    <n v="101"/>
    <n v="97"/>
    <n v="73"/>
    <n v="215851"/>
    <n v="131760"/>
    <n v="432"/>
    <n v="43"/>
    <n v="885"/>
    <n v="58"/>
    <n v="102137"/>
    <n v="2092"/>
    <n v="3584"/>
    <n v="2418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">
  <r>
    <x v="0"/>
    <d v="2021-08-06T00:00:00"/>
    <n v="927"/>
    <n v="459"/>
    <n v="300"/>
  </r>
  <r>
    <x v="1"/>
    <d v="2021-08-06T00:00:00"/>
    <n v="3583"/>
    <n v="1720"/>
    <n v="1210"/>
  </r>
  <r>
    <x v="2"/>
    <d v="2021-08-06T00:00:00"/>
    <n v="1165"/>
    <n v="514"/>
    <n v="33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PivotTable1" cacheId="4" applyNumberFormats="0" applyBorderFormats="0" applyFontFormats="0" applyPatternFormats="0" applyAlignmentFormats="0" applyWidthHeightFormats="1" dataCaption="Values" errorCaption="0" showError="1" missingCaption="0" updatedVersion="6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8">
        <item sd="0" x="0"/>
        <item sd="0" x="1"/>
        <item sd="0" x="2"/>
        <item sd="0" x="3"/>
        <item sd="0" x="4"/>
        <item sd="0" x="5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53">
      <pivotArea field="0" type="button" dataOnly="0" labelOnly="1" outline="0" axis="axisRow" fieldPosition="0"/>
    </format>
    <format dxfId="52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51">
      <pivotArea field="0" type="button" dataOnly="0" labelOnly="1" outline="0" axis="axisRow" fieldPosition="0"/>
    </format>
    <format dxfId="50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49">
      <pivotArea field="0" type="button" dataOnly="0" labelOnly="1" outline="0" axis="axisRow" fieldPosition="0"/>
    </format>
    <format dxfId="48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47">
      <pivotArea outline="0" collapsedLevelsAreSubtotals="1" fieldPosition="0"/>
    </format>
    <format dxfId="46">
      <pivotArea outline="0" collapsedLevelsAreSubtotals="1" fieldPosition="0"/>
    </format>
    <format dxfId="45">
      <pivotArea outline="0" collapsedLevelsAreSubtotals="1" fieldPosition="0"/>
    </format>
    <format dxfId="44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43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42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4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0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39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38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37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36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35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34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33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32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PivotTable1" cacheId="7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30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9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28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7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27"/>
      <queryTableField id="2" name="Rel_D" tableColumnId="28"/>
      <queryTableField id="3" name="Autism" tableColumnId="29"/>
      <queryTableField id="4" name="Autism - Cohorts 01-09" tableColumnId="30"/>
      <queryTableField id="5" name="Autism - Cohorts 01-09 Vaccinated" tableColumnId="31"/>
      <queryTableField id="6" name="Homeless" tableColumnId="32"/>
      <queryTableField id="7" name="Homeless - Cohorts 01-10" tableColumnId="33"/>
      <queryTableField id="8" name="Homeless - Cohorts 01-10 Vaccinated" tableColumnId="34"/>
      <queryTableField id="9" name="Learning Disabilities" tableColumnId="35"/>
      <queryTableField id="10" name="LD - Cohorts 01-10" tableColumnId="36"/>
      <queryTableField id="11" name="LD - Cohorts 01-10 Vaccinated" tableColumnId="37"/>
      <queryTableField id="12" name="Traveller Ethnicity" tableColumnId="38"/>
      <queryTableField id="13" name="Traveller Ethnicity - Cohorts 01-10" tableColumnId="39"/>
      <queryTableField id="14" name="Traveller Ethnicity - Cohorts 01-10 Vaccinated" tableColumnId="40"/>
      <queryTableField id="15" name="Currently Registered Patients Aged 16+" tableColumnId="41"/>
      <queryTableField id="16" name="A1) All patients who have received any COVID-19 vaccination dose" tableColumnId="42"/>
      <queryTableField id="17" name="Autism 2nd Vaccine" tableColumnId="43"/>
      <queryTableField id="18" name="Homeless 2nd Vaccine" tableColumnId="44"/>
      <queryTableField id="19" name="LD 2nd Vaccine" tableColumnId="45"/>
      <queryTableField id="20" name="Traveller Ethnicity 2nd Vaccine" tableColumnId="46"/>
      <queryTableField id="21" name="A2) All patients who have received a second COVID-19 vaccination dose" tableColumnId="47"/>
      <queryTableField id="22" name="SMI 2nd Vaccine" tableColumnId="48"/>
      <queryTableField id="23" name="SMI eligible for a Covid vaccine aged 18+" tableColumnId="49"/>
      <queryTableField id="24" name="SMI Vaccinated" tableColumnId="50"/>
      <queryTableField id="26" dataBound="0" tableColumnId="51"/>
      <queryTableField id="25" dataBound="0" tableColumnId="52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3" name="Table3" displayName="Table3" ref="A1:E4" totalsRowShown="0">
  <autoFilter ref="A1:E4"/>
  <tableColumns count="5">
    <tableColumn id="1" name="Practice"/>
    <tableColumn id="2" name="Rel_D" dataDxfId="31"/>
    <tableColumn id="3" name="Currently Registered Patients Aged 16+"/>
    <tableColumn id="4" name="A1) All patients who have received any COVID-19 vaccination dose"/>
    <tableColumn id="5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UP_Homeless" displayName="UP_Homeless" ref="A1:E4" totalsRowShown="0">
  <autoFilter ref="A1:E4"/>
  <tableColumns count="5">
    <tableColumn id="1" name="Practice"/>
    <tableColumn id="2" name="Rel_D" dataDxfId="26"/>
    <tableColumn id="3" name="Currently Registered Patients Aged 16+"/>
    <tableColumn id="4" name="A1) All patients who have received any COVID-19 vaccination dose"/>
    <tableColumn id="5" name="A2) All patients who have received a second COVID-19 vaccination dos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1" name="UPdata" displayName="UPdata" ref="A1:Z8" tableType="queryTable" totalsRowShown="0">
  <autoFilter ref="A1:Z8"/>
  <tableColumns count="26">
    <tableColumn id="27" uniqueName="27" name="Locality" queryTableFieldId="1" dataDxfId="25"/>
    <tableColumn id="28" uniqueName="28" name="Rel_D" queryTableFieldId="2" dataDxfId="24"/>
    <tableColumn id="29" uniqueName="29" name="Autism" queryTableFieldId="3" dataDxfId="23"/>
    <tableColumn id="30" uniqueName="30" name="Autism - Cohorts 01-09" queryTableFieldId="4" dataDxfId="22"/>
    <tableColumn id="31" uniqueName="31" name="Autism - Cohorts 01-09 Vaccinated" queryTableFieldId="5" dataDxfId="21"/>
    <tableColumn id="32" uniqueName="32" name="Homeless" queryTableFieldId="6" dataDxfId="20"/>
    <tableColumn id="33" uniqueName="33" name="Homeless - Cohorts 01-10" queryTableFieldId="7" dataDxfId="19"/>
    <tableColumn id="34" uniqueName="34" name="Homeless - Cohorts 01-10 Vaccinated" queryTableFieldId="8" dataDxfId="18"/>
    <tableColumn id="35" uniqueName="35" name="Learning Disabilities" queryTableFieldId="9" dataDxfId="17"/>
    <tableColumn id="36" uniqueName="36" name="LD - Cohorts 01-10" queryTableFieldId="10" dataDxfId="16"/>
    <tableColumn id="37" uniqueName="37" name="LD - Cohorts 01-10 Vaccinated" queryTableFieldId="11" dataDxfId="15"/>
    <tableColumn id="38" uniqueName="38" name="Traveller Ethnicity" queryTableFieldId="12" dataDxfId="14"/>
    <tableColumn id="39" uniqueName="39" name="Traveller Ethnicity - Cohorts 01-10" queryTableFieldId="13" dataDxfId="13"/>
    <tableColumn id="40" uniqueName="40" name="Traveller Ethnicity - Cohorts 01-10 Vaccinated" queryTableFieldId="14" dataDxfId="12"/>
    <tableColumn id="41" uniqueName="41" name="Currently Registered Patients Aged 16+" queryTableFieldId="15" dataDxfId="11"/>
    <tableColumn id="42" uniqueName="42" name="A1) All patients who have received any COVID-19 vaccination dose" queryTableFieldId="16" dataDxfId="10"/>
    <tableColumn id="43" uniqueName="43" name="Autism 2nd Vaccine" queryTableFieldId="17" dataDxfId="9"/>
    <tableColumn id="44" uniqueName="44" name="Homeless 2nd Vaccine" queryTableFieldId="18" dataDxfId="8"/>
    <tableColumn id="45" uniqueName="45" name="LD 2nd Vaccine" queryTableFieldId="19" dataDxfId="7"/>
    <tableColumn id="46" uniqueName="46" name="Traveller Ethnicity 2nd Vaccine" queryTableFieldId="20" dataDxfId="6"/>
    <tableColumn id="47" uniqueName="47" name="A2) All patients who have received a second COVID-19 vaccination dose" queryTableFieldId="21" dataDxfId="5"/>
    <tableColumn id="48" uniqueName="48" name="SMI 2nd Vaccine" queryTableFieldId="22" dataDxfId="4"/>
    <tableColumn id="49" uniqueName="49" name="SMI eligible for a Covid vaccine aged 18+" queryTableFieldId="23" dataDxfId="3"/>
    <tableColumn id="50" uniqueName="50" name="SMI Vaccinated" queryTableFieldId="24" dataDxfId="2"/>
    <tableColumn id="51" uniqueName="51" name="Column2" queryTableFieldId="26" dataDxfId="1"/>
    <tableColumn id="52" uniqueName="52" name="Column1" queryTableFieldId="25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"/>
  <sheetViews>
    <sheetView showGridLines="0" tabSelected="1" zoomScale="85" zoomScaleNormal="85" workbookViewId="0">
      <pane ySplit="7" topLeftCell="A8" activePane="bottomLeft" state="frozen"/>
      <selection pane="bottomLeft" activeCell="B12" sqref="B12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6" t="s">
        <v>45</v>
      </c>
    </row>
    <row r="2" spans="1:26" ht="18.75" x14ac:dyDescent="0.3">
      <c r="A2" s="5" t="s">
        <v>46</v>
      </c>
    </row>
    <row r="3" spans="1:26" x14ac:dyDescent="0.25">
      <c r="A3" s="8">
        <f>MAX(UPdata[Rel_D])</f>
        <v>44414</v>
      </c>
    </row>
    <row r="6" spans="1:26" s="7" customFormat="1" ht="90" x14ac:dyDescent="0.25">
      <c r="B6" s="7" t="s">
        <v>51</v>
      </c>
      <c r="C6" s="7" t="s">
        <v>70</v>
      </c>
      <c r="D6" s="7" t="s">
        <v>47</v>
      </c>
      <c r="E6" s="7" t="s">
        <v>71</v>
      </c>
      <c r="F6" s="7" t="s">
        <v>47</v>
      </c>
      <c r="G6" s="7" t="s">
        <v>52</v>
      </c>
      <c r="H6" s="7" t="s">
        <v>72</v>
      </c>
      <c r="I6" s="7" t="s">
        <v>47</v>
      </c>
      <c r="J6" s="7" t="s">
        <v>73</v>
      </c>
      <c r="K6" s="7" t="s">
        <v>47</v>
      </c>
      <c r="L6" s="7" t="s">
        <v>53</v>
      </c>
      <c r="M6" s="7" t="s">
        <v>74</v>
      </c>
      <c r="N6" s="7" t="s">
        <v>47</v>
      </c>
      <c r="O6" s="7" t="s">
        <v>75</v>
      </c>
      <c r="P6" s="7" t="s">
        <v>47</v>
      </c>
      <c r="Q6" s="7" t="s">
        <v>54</v>
      </c>
      <c r="R6" s="7" t="s">
        <v>76</v>
      </c>
      <c r="S6" s="7" t="s">
        <v>47</v>
      </c>
      <c r="T6" s="7" t="s">
        <v>77</v>
      </c>
      <c r="U6" s="7" t="s">
        <v>47</v>
      </c>
      <c r="V6" s="7" t="s">
        <v>67</v>
      </c>
      <c r="W6" s="7" t="s">
        <v>68</v>
      </c>
      <c r="X6" s="7" t="s">
        <v>47</v>
      </c>
      <c r="Y6" s="7" t="s">
        <v>69</v>
      </c>
      <c r="Z6" s="7" t="s">
        <v>47</v>
      </c>
    </row>
    <row r="7" spans="1:26" s="4" customFormat="1" ht="105" hidden="1" x14ac:dyDescent="0.25">
      <c r="A7" s="3" t="s">
        <v>31</v>
      </c>
      <c r="B7" s="4" t="s">
        <v>43</v>
      </c>
      <c r="C7" s="4" t="s">
        <v>44</v>
      </c>
      <c r="D7" t="s">
        <v>80</v>
      </c>
      <c r="E7" s="4" t="s">
        <v>33</v>
      </c>
      <c r="F7" t="s">
        <v>81</v>
      </c>
      <c r="G7" s="4" t="s">
        <v>36</v>
      </c>
      <c r="H7" s="4" t="s">
        <v>35</v>
      </c>
      <c r="I7" t="s">
        <v>82</v>
      </c>
      <c r="J7" s="4" t="s">
        <v>34</v>
      </c>
      <c r="K7" t="s">
        <v>83</v>
      </c>
      <c r="L7" s="4" t="s">
        <v>37</v>
      </c>
      <c r="M7" s="4" t="s">
        <v>38</v>
      </c>
      <c r="N7" t="s">
        <v>84</v>
      </c>
      <c r="O7" s="4" t="s">
        <v>39</v>
      </c>
      <c r="P7" t="s">
        <v>85</v>
      </c>
      <c r="Q7" s="4" t="s">
        <v>40</v>
      </c>
      <c r="R7" s="4" t="s">
        <v>41</v>
      </c>
      <c r="S7" t="s">
        <v>86</v>
      </c>
      <c r="T7" s="4" t="s">
        <v>42</v>
      </c>
      <c r="U7" t="s">
        <v>87</v>
      </c>
      <c r="V7" t="s">
        <v>66</v>
      </c>
      <c r="W7" t="s">
        <v>65</v>
      </c>
      <c r="X7" t="s">
        <v>88</v>
      </c>
      <c r="Y7" t="s">
        <v>64</v>
      </c>
      <c r="Z7" t="s">
        <v>89</v>
      </c>
    </row>
    <row r="8" spans="1:26" x14ac:dyDescent="0.25">
      <c r="A8" s="2" t="s">
        <v>21</v>
      </c>
      <c r="B8" s="24">
        <v>646</v>
      </c>
      <c r="C8" s="24">
        <v>385</v>
      </c>
      <c r="D8" s="22">
        <v>0.59597523219814241</v>
      </c>
      <c r="E8" s="24">
        <v>279</v>
      </c>
      <c r="F8" s="22">
        <v>0.43188854489164086</v>
      </c>
      <c r="G8" s="24">
        <v>91</v>
      </c>
      <c r="H8" s="24">
        <v>49</v>
      </c>
      <c r="I8" s="22">
        <v>0.53846153846153844</v>
      </c>
      <c r="J8" s="24">
        <v>38</v>
      </c>
      <c r="K8" s="22">
        <v>0.4175824175824176</v>
      </c>
      <c r="L8" s="24">
        <v>873</v>
      </c>
      <c r="M8" s="24">
        <v>730</v>
      </c>
      <c r="N8" s="22">
        <v>0.8361970217640321</v>
      </c>
      <c r="O8" s="24">
        <v>681</v>
      </c>
      <c r="P8" s="22">
        <v>0.78006872852233677</v>
      </c>
      <c r="Q8" s="24">
        <v>40</v>
      </c>
      <c r="R8" s="24">
        <v>27</v>
      </c>
      <c r="S8" s="22">
        <v>0.67500000000000004</v>
      </c>
      <c r="T8" s="24">
        <v>17</v>
      </c>
      <c r="U8" s="22">
        <v>0.42499999999999999</v>
      </c>
      <c r="V8" s="24">
        <v>1843</v>
      </c>
      <c r="W8" s="24">
        <v>1340</v>
      </c>
      <c r="X8" s="22">
        <v>0.72707542051003793</v>
      </c>
      <c r="Y8" s="24">
        <v>1163</v>
      </c>
      <c r="Z8" s="22">
        <v>0.63103635377102552</v>
      </c>
    </row>
    <row r="9" spans="1:26" x14ac:dyDescent="0.25">
      <c r="A9" s="2" t="s">
        <v>22</v>
      </c>
      <c r="B9" s="24">
        <v>1140</v>
      </c>
      <c r="C9" s="24">
        <v>651</v>
      </c>
      <c r="D9" s="22">
        <v>0.57105263157894737</v>
      </c>
      <c r="E9" s="24">
        <v>447</v>
      </c>
      <c r="F9" s="22">
        <v>0.39210526315789473</v>
      </c>
      <c r="G9" s="24">
        <v>328</v>
      </c>
      <c r="H9" s="24">
        <v>163</v>
      </c>
      <c r="I9" s="22">
        <v>0.49695121951219512</v>
      </c>
      <c r="J9" s="24">
        <v>114</v>
      </c>
      <c r="K9" s="22">
        <v>0.34756097560975607</v>
      </c>
      <c r="L9" s="24">
        <v>1282</v>
      </c>
      <c r="M9" s="24">
        <v>930</v>
      </c>
      <c r="N9" s="22">
        <v>0.72542901716068642</v>
      </c>
      <c r="O9" s="24">
        <v>829</v>
      </c>
      <c r="P9" s="22">
        <v>0.64664586583463335</v>
      </c>
      <c r="Q9" s="24">
        <v>316</v>
      </c>
      <c r="R9" s="24">
        <v>168</v>
      </c>
      <c r="S9" s="22">
        <v>0.53164556962025311</v>
      </c>
      <c r="T9" s="24">
        <v>145</v>
      </c>
      <c r="U9" s="22">
        <v>0.45886075949367089</v>
      </c>
      <c r="V9" s="24">
        <v>4585</v>
      </c>
      <c r="W9" s="24">
        <v>2969</v>
      </c>
      <c r="X9" s="22">
        <v>0.64754634678298806</v>
      </c>
      <c r="Y9" s="24">
        <v>2564</v>
      </c>
      <c r="Z9" s="22">
        <v>0.55921483097055613</v>
      </c>
    </row>
    <row r="10" spans="1:26" x14ac:dyDescent="0.25">
      <c r="A10" s="2" t="s">
        <v>24</v>
      </c>
      <c r="B10" s="24">
        <v>946</v>
      </c>
      <c r="C10" s="24">
        <v>621</v>
      </c>
      <c r="D10" s="22">
        <v>0.65644820295983086</v>
      </c>
      <c r="E10" s="24">
        <v>425</v>
      </c>
      <c r="F10" s="22">
        <v>0.44926004228329808</v>
      </c>
      <c r="G10" s="24">
        <v>53</v>
      </c>
      <c r="H10" s="24">
        <v>21</v>
      </c>
      <c r="I10" s="22">
        <v>0.39622641509433965</v>
      </c>
      <c r="J10" s="24">
        <v>18</v>
      </c>
      <c r="K10" s="22">
        <v>0.33962264150943394</v>
      </c>
      <c r="L10" s="24">
        <v>1066</v>
      </c>
      <c r="M10" s="24">
        <v>954</v>
      </c>
      <c r="N10" s="22">
        <v>0.89493433395872424</v>
      </c>
      <c r="O10" s="24">
        <v>904</v>
      </c>
      <c r="P10" s="22">
        <v>0.84803001876172612</v>
      </c>
      <c r="Q10" s="24">
        <v>107</v>
      </c>
      <c r="R10" s="24">
        <v>63</v>
      </c>
      <c r="S10" s="22">
        <v>0.58878504672897192</v>
      </c>
      <c r="T10" s="24">
        <v>55</v>
      </c>
      <c r="U10" s="22">
        <v>0.51401869158878499</v>
      </c>
      <c r="V10" s="24">
        <v>1931</v>
      </c>
      <c r="W10" s="24">
        <v>1509</v>
      </c>
      <c r="X10" s="22">
        <v>0.78146038322112898</v>
      </c>
      <c r="Y10" s="24">
        <v>1368</v>
      </c>
      <c r="Z10" s="22">
        <v>0.70844122216468153</v>
      </c>
    </row>
    <row r="11" spans="1:26" x14ac:dyDescent="0.25">
      <c r="A11" s="2" t="s">
        <v>25</v>
      </c>
      <c r="B11" s="24">
        <v>1086</v>
      </c>
      <c r="C11" s="24">
        <v>645</v>
      </c>
      <c r="D11" s="22">
        <v>0.59392265193370164</v>
      </c>
      <c r="E11" s="24">
        <v>460</v>
      </c>
      <c r="F11" s="22">
        <v>0.42357274401473294</v>
      </c>
      <c r="G11" s="24">
        <v>312</v>
      </c>
      <c r="H11" s="24">
        <v>162</v>
      </c>
      <c r="I11" s="22">
        <v>0.51923076923076927</v>
      </c>
      <c r="J11" s="24">
        <v>114</v>
      </c>
      <c r="K11" s="22">
        <v>0.36538461538461536</v>
      </c>
      <c r="L11" s="24">
        <v>1467</v>
      </c>
      <c r="M11" s="24">
        <v>1152</v>
      </c>
      <c r="N11" s="22">
        <v>0.78527607361963192</v>
      </c>
      <c r="O11" s="24">
        <v>1023</v>
      </c>
      <c r="P11" s="22">
        <v>0.69734151329243355</v>
      </c>
      <c r="Q11" s="24">
        <v>186</v>
      </c>
      <c r="R11" s="24">
        <v>134</v>
      </c>
      <c r="S11" s="22">
        <v>0.72043010752688175</v>
      </c>
      <c r="T11" s="24">
        <v>105</v>
      </c>
      <c r="U11" s="22">
        <v>0.56451612903225812</v>
      </c>
      <c r="V11" s="24">
        <v>4433</v>
      </c>
      <c r="W11" s="24">
        <v>3040</v>
      </c>
      <c r="X11" s="22">
        <v>0.68576584705616961</v>
      </c>
      <c r="Y11" s="24">
        <v>2611</v>
      </c>
      <c r="Z11" s="22">
        <v>0.58899165350778249</v>
      </c>
    </row>
    <row r="12" spans="1:26" x14ac:dyDescent="0.25">
      <c r="A12" s="2" t="s">
        <v>27</v>
      </c>
      <c r="B12" s="24">
        <v>1033</v>
      </c>
      <c r="C12" s="24">
        <v>636</v>
      </c>
      <c r="D12" s="22">
        <v>0.6156824782187803</v>
      </c>
      <c r="E12" s="24">
        <v>522</v>
      </c>
      <c r="F12" s="22">
        <v>0.50532429816069702</v>
      </c>
      <c r="G12" s="24">
        <v>61</v>
      </c>
      <c r="H12" s="24">
        <v>26</v>
      </c>
      <c r="I12" s="22">
        <v>0.42622950819672129</v>
      </c>
      <c r="J12" s="24">
        <v>16</v>
      </c>
      <c r="K12" s="22">
        <v>0.26229508196721313</v>
      </c>
      <c r="L12" s="24">
        <v>1366</v>
      </c>
      <c r="M12" s="24">
        <v>1128</v>
      </c>
      <c r="N12" s="22">
        <v>0.82576866764275259</v>
      </c>
      <c r="O12" s="24">
        <v>1053</v>
      </c>
      <c r="P12" s="22">
        <v>0.77086383601756958</v>
      </c>
      <c r="Q12" s="24">
        <v>1257</v>
      </c>
      <c r="R12" s="24">
        <v>749</v>
      </c>
      <c r="S12" s="22">
        <v>0.59586316626889424</v>
      </c>
      <c r="T12" s="24">
        <v>615</v>
      </c>
      <c r="U12" s="22">
        <v>0.48926014319809069</v>
      </c>
      <c r="V12" s="24">
        <v>2920</v>
      </c>
      <c r="W12" s="24">
        <v>2210</v>
      </c>
      <c r="X12" s="22">
        <v>0.75684931506849318</v>
      </c>
      <c r="Y12" s="24">
        <v>2014</v>
      </c>
      <c r="Z12" s="22">
        <v>0.6897260273972603</v>
      </c>
    </row>
    <row r="13" spans="1:26" x14ac:dyDescent="0.25">
      <c r="A13" s="2" t="s">
        <v>28</v>
      </c>
      <c r="B13" s="24">
        <v>962</v>
      </c>
      <c r="C13" s="24">
        <v>629</v>
      </c>
      <c r="D13" s="22">
        <v>0.65384615384615385</v>
      </c>
      <c r="E13" s="24">
        <v>407</v>
      </c>
      <c r="F13" s="22">
        <v>0.42307692307692307</v>
      </c>
      <c r="G13" s="24">
        <v>376</v>
      </c>
      <c r="H13" s="24">
        <v>211</v>
      </c>
      <c r="I13" s="22">
        <v>0.56117021276595747</v>
      </c>
      <c r="J13" s="24">
        <v>149</v>
      </c>
      <c r="K13" s="22">
        <v>0.39627659574468083</v>
      </c>
      <c r="L13" s="24">
        <v>1303</v>
      </c>
      <c r="M13" s="24">
        <v>1039</v>
      </c>
      <c r="N13" s="22">
        <v>0.79739063699155799</v>
      </c>
      <c r="O13" s="24">
        <v>884</v>
      </c>
      <c r="P13" s="22">
        <v>0.67843438219493479</v>
      </c>
      <c r="Q13" s="24">
        <v>470</v>
      </c>
      <c r="R13" s="24">
        <v>295</v>
      </c>
      <c r="S13" s="22">
        <v>0.62765957446808507</v>
      </c>
      <c r="T13" s="24">
        <v>217</v>
      </c>
      <c r="U13" s="22">
        <v>0.46170212765957447</v>
      </c>
      <c r="V13" s="24">
        <v>4667</v>
      </c>
      <c r="W13" s="24">
        <v>3277</v>
      </c>
      <c r="X13" s="22">
        <v>0.70216413113349041</v>
      </c>
      <c r="Y13" s="24">
        <v>2775</v>
      </c>
      <c r="Z13" s="22">
        <v>0.59460038568673668</v>
      </c>
    </row>
    <row r="14" spans="1:26" x14ac:dyDescent="0.25">
      <c r="A14" s="2" t="s">
        <v>30</v>
      </c>
      <c r="B14" s="24">
        <v>1166</v>
      </c>
      <c r="C14" s="24">
        <v>592</v>
      </c>
      <c r="D14" s="22">
        <v>0.50771869639794165</v>
      </c>
      <c r="E14" s="24">
        <v>432</v>
      </c>
      <c r="F14" s="22">
        <v>0.3704974271012007</v>
      </c>
      <c r="G14" s="24">
        <v>142</v>
      </c>
      <c r="H14" s="24">
        <v>64</v>
      </c>
      <c r="I14" s="22">
        <v>0.45070422535211269</v>
      </c>
      <c r="J14" s="24">
        <v>43</v>
      </c>
      <c r="K14" s="22">
        <v>0.30281690140845069</v>
      </c>
      <c r="L14" s="24">
        <v>1252</v>
      </c>
      <c r="M14" s="24">
        <v>971</v>
      </c>
      <c r="N14" s="22">
        <v>0.7755591054313099</v>
      </c>
      <c r="O14" s="24">
        <v>885</v>
      </c>
      <c r="P14" s="22">
        <v>0.70686900958466459</v>
      </c>
      <c r="Q14" s="24">
        <v>97</v>
      </c>
      <c r="R14" s="24">
        <v>73</v>
      </c>
      <c r="S14" s="22">
        <v>0.75257731958762886</v>
      </c>
      <c r="T14" s="24">
        <v>58</v>
      </c>
      <c r="U14" s="22">
        <v>0.59793814432989689</v>
      </c>
      <c r="V14" s="24">
        <v>3584</v>
      </c>
      <c r="W14" s="24">
        <v>2418</v>
      </c>
      <c r="X14" s="22">
        <v>0.6746651785714286</v>
      </c>
      <c r="Y14" s="24">
        <v>2092</v>
      </c>
      <c r="Z14" s="22">
        <v>0.5837053571428571</v>
      </c>
    </row>
    <row r="15" spans="1:26" x14ac:dyDescent="0.25">
      <c r="A15" s="2" t="s">
        <v>32</v>
      </c>
      <c r="B15" s="24">
        <v>6979</v>
      </c>
      <c r="C15" s="24">
        <v>4159</v>
      </c>
      <c r="D15" s="22">
        <v>0.5959306490901275</v>
      </c>
      <c r="E15" s="24">
        <v>2972</v>
      </c>
      <c r="F15" s="22">
        <v>0.42584897549792233</v>
      </c>
      <c r="G15" s="24">
        <v>1363</v>
      </c>
      <c r="H15" s="24">
        <v>696</v>
      </c>
      <c r="I15" s="22">
        <v>0.51063829787234039</v>
      </c>
      <c r="J15" s="24">
        <v>492</v>
      </c>
      <c r="K15" s="22">
        <v>0.36096845194424065</v>
      </c>
      <c r="L15" s="24">
        <v>8609</v>
      </c>
      <c r="M15" s="24">
        <v>6904</v>
      </c>
      <c r="N15" s="22">
        <v>0.80195144616099434</v>
      </c>
      <c r="O15" s="24">
        <v>6259</v>
      </c>
      <c r="P15" s="22">
        <v>0.72702985247996288</v>
      </c>
      <c r="Q15" s="24">
        <v>2473</v>
      </c>
      <c r="R15" s="24">
        <v>1509</v>
      </c>
      <c r="S15" s="22">
        <v>0.61019005256773151</v>
      </c>
      <c r="T15" s="24">
        <v>1212</v>
      </c>
      <c r="U15" s="22">
        <v>0.49009300444803883</v>
      </c>
      <c r="V15" s="24">
        <v>23963</v>
      </c>
      <c r="W15" s="24">
        <v>16763</v>
      </c>
      <c r="X15" s="22">
        <v>0.69953678587822898</v>
      </c>
      <c r="Y15" s="24">
        <v>14587</v>
      </c>
      <c r="Z15" s="22">
        <v>0.60873012561031592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sqref="A1:Z8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3">
        <v>44400</v>
      </c>
      <c r="C2">
        <v>946</v>
      </c>
      <c r="D2">
        <v>457</v>
      </c>
      <c r="E2">
        <v>297</v>
      </c>
    </row>
    <row r="3" spans="1:5" x14ac:dyDescent="0.25">
      <c r="A3" t="s">
        <v>26</v>
      </c>
      <c r="B3" s="23">
        <v>44400</v>
      </c>
      <c r="C3">
        <v>3572</v>
      </c>
      <c r="D3">
        <v>1684</v>
      </c>
      <c r="E3">
        <v>1138</v>
      </c>
    </row>
    <row r="4" spans="1:5" x14ac:dyDescent="0.25">
      <c r="A4" t="s">
        <v>23</v>
      </c>
      <c r="B4" s="23">
        <v>44400</v>
      </c>
      <c r="C4">
        <v>1158</v>
      </c>
      <c r="D4">
        <v>488</v>
      </c>
      <c r="E4">
        <v>317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>
      <selection activeCell="C33" sqref="C33"/>
    </sheetView>
  </sheetViews>
  <sheetFormatPr defaultRowHeight="15" x14ac:dyDescent="0.2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 x14ac:dyDescent="0.25">
      <c r="A1" t="s">
        <v>45</v>
      </c>
    </row>
    <row r="2" spans="1:6" ht="18.75" x14ac:dyDescent="0.3">
      <c r="A2" s="5" t="s">
        <v>46</v>
      </c>
    </row>
    <row r="3" spans="1:6" x14ac:dyDescent="0.25">
      <c r="A3" s="8">
        <f>Report!A3</f>
        <v>44414</v>
      </c>
    </row>
    <row r="7" spans="1:6" s="4" customFormat="1" x14ac:dyDescent="0.25">
      <c r="A7"/>
      <c r="B7" s="12" t="s">
        <v>48</v>
      </c>
      <c r="C7" s="12" t="s">
        <v>50</v>
      </c>
      <c r="D7" s="13" t="s">
        <v>47</v>
      </c>
      <c r="E7" s="12" t="s">
        <v>49</v>
      </c>
      <c r="F7" s="13" t="s">
        <v>47</v>
      </c>
    </row>
    <row r="8" spans="1:6" hidden="1" x14ac:dyDescent="0.25">
      <c r="A8" s="9" t="s">
        <v>29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 x14ac:dyDescent="0.25">
      <c r="A9" s="9" t="s">
        <v>26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 x14ac:dyDescent="0.25">
      <c r="A10" s="9" t="s">
        <v>23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 x14ac:dyDescent="0.25">
      <c r="A11" s="16" t="s">
        <v>32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1" t="s">
        <v>31</v>
      </c>
      <c r="B14" t="s">
        <v>57</v>
      </c>
      <c r="C14" t="s">
        <v>58</v>
      </c>
      <c r="D14" s="22" t="s">
        <v>56</v>
      </c>
      <c r="E14" t="s">
        <v>59</v>
      </c>
      <c r="F14" s="22" t="s">
        <v>60</v>
      </c>
    </row>
    <row r="15" spans="1:6" x14ac:dyDescent="0.25">
      <c r="A15" s="2" t="s">
        <v>29</v>
      </c>
      <c r="B15" s="1">
        <v>927</v>
      </c>
      <c r="C15" s="1">
        <v>459</v>
      </c>
      <c r="D15" s="22">
        <v>0.49514563106796117</v>
      </c>
      <c r="E15" s="1">
        <v>300</v>
      </c>
      <c r="F15" s="22">
        <v>0.32362459546925565</v>
      </c>
    </row>
    <row r="16" spans="1:6" x14ac:dyDescent="0.25">
      <c r="A16" s="2" t="s">
        <v>26</v>
      </c>
      <c r="B16" s="1">
        <v>3583</v>
      </c>
      <c r="C16" s="1">
        <v>1720</v>
      </c>
      <c r="D16" s="22">
        <v>0.48004465531677365</v>
      </c>
      <c r="E16" s="1">
        <v>1210</v>
      </c>
      <c r="F16" s="22">
        <v>0.33770583310075358</v>
      </c>
    </row>
    <row r="17" spans="1:6" x14ac:dyDescent="0.25">
      <c r="A17" s="2" t="s">
        <v>23</v>
      </c>
      <c r="B17" s="1">
        <v>1165</v>
      </c>
      <c r="C17" s="1">
        <v>514</v>
      </c>
      <c r="D17" s="22">
        <v>0.44120171673819741</v>
      </c>
      <c r="E17" s="1">
        <v>338</v>
      </c>
      <c r="F17" s="22">
        <v>0.29012875536480687</v>
      </c>
    </row>
    <row r="18" spans="1:6" x14ac:dyDescent="0.25">
      <c r="A18" s="2" t="s">
        <v>32</v>
      </c>
      <c r="B18" s="1">
        <v>5675</v>
      </c>
      <c r="C18" s="1">
        <v>2693</v>
      </c>
      <c r="D18" s="22">
        <v>0.47453744493392069</v>
      </c>
      <c r="E18" s="1">
        <v>1848</v>
      </c>
      <c r="F18" s="22">
        <v>0.32563876651982376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sqref="A1:Z8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5">
        <v>44414</v>
      </c>
      <c r="C2">
        <v>927</v>
      </c>
      <c r="D2">
        <v>459</v>
      </c>
      <c r="E2">
        <v>300</v>
      </c>
    </row>
    <row r="3" spans="1:5" x14ac:dyDescent="0.25">
      <c r="A3" t="s">
        <v>26</v>
      </c>
      <c r="B3" s="25">
        <v>44414</v>
      </c>
      <c r="C3">
        <v>3583</v>
      </c>
      <c r="D3">
        <v>1720</v>
      </c>
      <c r="E3">
        <v>1210</v>
      </c>
    </row>
    <row r="4" spans="1:5" x14ac:dyDescent="0.25">
      <c r="A4" t="s">
        <v>23</v>
      </c>
      <c r="B4" s="25">
        <v>44414</v>
      </c>
      <c r="C4">
        <v>1165</v>
      </c>
      <c r="D4">
        <v>514</v>
      </c>
      <c r="E4">
        <v>338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workbookViewId="0">
      <selection activeCell="C28" sqref="C28"/>
    </sheetView>
  </sheetViews>
  <sheetFormatPr defaultRowHeight="15" x14ac:dyDescent="0.25"/>
  <cols>
    <col min="1" max="1" width="15.140625" bestFit="1" customWidth="1"/>
    <col min="2" max="2" width="10.7109375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 x14ac:dyDescent="0.25">
      <c r="A1" s="1" t="s">
        <v>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55</v>
      </c>
      <c r="V1" s="1" t="s">
        <v>61</v>
      </c>
      <c r="W1" s="1" t="s">
        <v>62</v>
      </c>
      <c r="X1" s="1" t="s">
        <v>63</v>
      </c>
      <c r="Y1" s="1" t="s">
        <v>79</v>
      </c>
      <c r="Z1" s="1" t="s">
        <v>78</v>
      </c>
    </row>
    <row r="2" spans="1:26" x14ac:dyDescent="0.25">
      <c r="A2" s="1" t="s">
        <v>21</v>
      </c>
      <c r="B2" s="23">
        <v>44414</v>
      </c>
      <c r="C2" s="1">
        <v>1530</v>
      </c>
      <c r="D2" s="1">
        <v>646</v>
      </c>
      <c r="E2" s="1">
        <v>385</v>
      </c>
      <c r="F2" s="1">
        <v>92</v>
      </c>
      <c r="G2" s="1">
        <v>91</v>
      </c>
      <c r="H2" s="1">
        <v>49</v>
      </c>
      <c r="I2" s="1">
        <v>1041</v>
      </c>
      <c r="J2" s="1">
        <v>873</v>
      </c>
      <c r="K2" s="1">
        <v>730</v>
      </c>
      <c r="L2" s="1">
        <v>57</v>
      </c>
      <c r="M2" s="1">
        <v>40</v>
      </c>
      <c r="N2" s="1">
        <v>27</v>
      </c>
      <c r="O2" s="1">
        <v>170421</v>
      </c>
      <c r="P2" s="1">
        <v>103766</v>
      </c>
      <c r="Q2" s="1">
        <v>279</v>
      </c>
      <c r="R2" s="1">
        <v>38</v>
      </c>
      <c r="S2" s="1">
        <v>681</v>
      </c>
      <c r="T2" s="1">
        <v>17</v>
      </c>
      <c r="U2" s="1">
        <v>80169</v>
      </c>
      <c r="V2" s="1">
        <v>1163</v>
      </c>
      <c r="W2" s="1">
        <v>1843</v>
      </c>
      <c r="X2" s="1">
        <v>1340</v>
      </c>
      <c r="Y2" s="1"/>
      <c r="Z2" s="1"/>
    </row>
    <row r="3" spans="1:26" x14ac:dyDescent="0.25">
      <c r="A3" s="1" t="s">
        <v>22</v>
      </c>
      <c r="B3" s="23">
        <v>44414</v>
      </c>
      <c r="C3" s="1">
        <v>2326</v>
      </c>
      <c r="D3" s="1">
        <v>1140</v>
      </c>
      <c r="E3" s="1">
        <v>651</v>
      </c>
      <c r="F3" s="1">
        <v>331</v>
      </c>
      <c r="G3" s="1">
        <v>328</v>
      </c>
      <c r="H3" s="1">
        <v>163</v>
      </c>
      <c r="I3" s="1">
        <v>1428</v>
      </c>
      <c r="J3" s="1">
        <v>1282</v>
      </c>
      <c r="K3" s="1">
        <v>930</v>
      </c>
      <c r="L3" s="1">
        <v>369</v>
      </c>
      <c r="M3" s="1">
        <v>316</v>
      </c>
      <c r="N3" s="1">
        <v>168</v>
      </c>
      <c r="O3" s="1">
        <v>272535</v>
      </c>
      <c r="P3" s="1">
        <v>164711</v>
      </c>
      <c r="Q3" s="1">
        <v>447</v>
      </c>
      <c r="R3" s="1">
        <v>114</v>
      </c>
      <c r="S3" s="1">
        <v>829</v>
      </c>
      <c r="T3" s="1">
        <v>145</v>
      </c>
      <c r="U3" s="1">
        <v>122283</v>
      </c>
      <c r="V3" s="1">
        <v>2564</v>
      </c>
      <c r="W3" s="1">
        <v>4585</v>
      </c>
      <c r="X3" s="1">
        <v>2969</v>
      </c>
      <c r="Y3" s="1"/>
      <c r="Z3" s="1"/>
    </row>
    <row r="4" spans="1:26" x14ac:dyDescent="0.25">
      <c r="A4" s="1" t="s">
        <v>24</v>
      </c>
      <c r="B4" s="23">
        <v>44414</v>
      </c>
      <c r="C4" s="1">
        <v>1792</v>
      </c>
      <c r="D4" s="1">
        <v>946</v>
      </c>
      <c r="E4" s="1">
        <v>621</v>
      </c>
      <c r="F4" s="1">
        <v>55</v>
      </c>
      <c r="G4" s="1">
        <v>53</v>
      </c>
      <c r="H4" s="1">
        <v>21</v>
      </c>
      <c r="I4" s="1">
        <v>1203</v>
      </c>
      <c r="J4" s="1">
        <v>1066</v>
      </c>
      <c r="K4" s="1">
        <v>954</v>
      </c>
      <c r="L4" s="1">
        <v>150</v>
      </c>
      <c r="M4" s="1">
        <v>107</v>
      </c>
      <c r="N4" s="1">
        <v>63</v>
      </c>
      <c r="O4" s="1">
        <v>226044</v>
      </c>
      <c r="P4" s="1">
        <v>171235</v>
      </c>
      <c r="Q4" s="1">
        <v>425</v>
      </c>
      <c r="R4" s="1">
        <v>18</v>
      </c>
      <c r="S4" s="1">
        <v>904</v>
      </c>
      <c r="T4" s="1">
        <v>55</v>
      </c>
      <c r="U4" s="1">
        <v>141804</v>
      </c>
      <c r="V4" s="1">
        <v>1368</v>
      </c>
      <c r="W4" s="1">
        <v>1931</v>
      </c>
      <c r="X4" s="1">
        <v>1509</v>
      </c>
      <c r="Y4" s="1"/>
      <c r="Z4" s="1"/>
    </row>
    <row r="5" spans="1:26" x14ac:dyDescent="0.25">
      <c r="A5" s="1" t="s">
        <v>25</v>
      </c>
      <c r="B5" s="23">
        <v>44414</v>
      </c>
      <c r="C5" s="1">
        <v>2735</v>
      </c>
      <c r="D5" s="1">
        <v>1086</v>
      </c>
      <c r="E5" s="1">
        <v>645</v>
      </c>
      <c r="F5" s="1">
        <v>316</v>
      </c>
      <c r="G5" s="1">
        <v>312</v>
      </c>
      <c r="H5" s="1">
        <v>162</v>
      </c>
      <c r="I5" s="1">
        <v>1762</v>
      </c>
      <c r="J5" s="1">
        <v>1467</v>
      </c>
      <c r="K5" s="1">
        <v>1152</v>
      </c>
      <c r="L5" s="1">
        <v>191</v>
      </c>
      <c r="M5" s="1">
        <v>186</v>
      </c>
      <c r="N5" s="1">
        <v>134</v>
      </c>
      <c r="O5" s="1">
        <v>348111</v>
      </c>
      <c r="P5" s="1">
        <v>201622</v>
      </c>
      <c r="Q5" s="1">
        <v>460</v>
      </c>
      <c r="R5" s="1">
        <v>114</v>
      </c>
      <c r="S5" s="1">
        <v>1023</v>
      </c>
      <c r="T5" s="1">
        <v>105</v>
      </c>
      <c r="U5" s="1">
        <v>145834</v>
      </c>
      <c r="V5" s="1">
        <v>2611</v>
      </c>
      <c r="W5" s="1">
        <v>4433</v>
      </c>
      <c r="X5" s="1">
        <v>3040</v>
      </c>
      <c r="Y5" s="1"/>
      <c r="Z5" s="1"/>
    </row>
    <row r="6" spans="1:26" x14ac:dyDescent="0.25">
      <c r="A6" s="1" t="s">
        <v>27</v>
      </c>
      <c r="B6" s="23">
        <v>44414</v>
      </c>
      <c r="C6" s="1">
        <v>1778</v>
      </c>
      <c r="D6" s="1">
        <v>1033</v>
      </c>
      <c r="E6" s="1">
        <v>636</v>
      </c>
      <c r="F6" s="1">
        <v>52</v>
      </c>
      <c r="G6" s="1">
        <v>61</v>
      </c>
      <c r="H6" s="1">
        <v>26</v>
      </c>
      <c r="I6" s="1">
        <v>1524</v>
      </c>
      <c r="J6" s="1">
        <v>1366</v>
      </c>
      <c r="K6" s="1">
        <v>1128</v>
      </c>
      <c r="L6" s="1">
        <v>1273</v>
      </c>
      <c r="M6" s="1">
        <v>1257</v>
      </c>
      <c r="N6" s="1">
        <v>749</v>
      </c>
      <c r="O6" s="1">
        <v>234473</v>
      </c>
      <c r="P6" s="1">
        <v>160619</v>
      </c>
      <c r="Q6" s="1">
        <v>522</v>
      </c>
      <c r="R6" s="1">
        <v>16</v>
      </c>
      <c r="S6" s="1">
        <v>1053</v>
      </c>
      <c r="T6" s="1">
        <v>615</v>
      </c>
      <c r="U6" s="1">
        <v>133840</v>
      </c>
      <c r="V6" s="1">
        <v>2014</v>
      </c>
      <c r="W6" s="1">
        <v>2920</v>
      </c>
      <c r="X6" s="1">
        <v>2210</v>
      </c>
      <c r="Y6" s="1"/>
      <c r="Z6" s="1"/>
    </row>
    <row r="7" spans="1:26" x14ac:dyDescent="0.25">
      <c r="A7" s="1" t="s">
        <v>28</v>
      </c>
      <c r="B7" s="23">
        <v>44414</v>
      </c>
      <c r="C7" s="1">
        <v>2151</v>
      </c>
      <c r="D7" s="1">
        <v>962</v>
      </c>
      <c r="E7" s="1">
        <v>629</v>
      </c>
      <c r="F7" s="1">
        <v>378</v>
      </c>
      <c r="G7" s="1">
        <v>376</v>
      </c>
      <c r="H7" s="1">
        <v>211</v>
      </c>
      <c r="I7" s="1">
        <v>1475</v>
      </c>
      <c r="J7" s="1">
        <v>1303</v>
      </c>
      <c r="K7" s="1">
        <v>1039</v>
      </c>
      <c r="L7" s="1">
        <v>488</v>
      </c>
      <c r="M7" s="1">
        <v>470</v>
      </c>
      <c r="N7" s="1">
        <v>295</v>
      </c>
      <c r="O7" s="1">
        <v>300196</v>
      </c>
      <c r="P7" s="1">
        <v>188198</v>
      </c>
      <c r="Q7" s="1">
        <v>407</v>
      </c>
      <c r="R7" s="1">
        <v>149</v>
      </c>
      <c r="S7" s="1">
        <v>884</v>
      </c>
      <c r="T7" s="1">
        <v>217</v>
      </c>
      <c r="U7" s="1">
        <v>125990</v>
      </c>
      <c r="V7" s="1">
        <v>2775</v>
      </c>
      <c r="W7" s="1">
        <v>4667</v>
      </c>
      <c r="X7" s="1">
        <v>3277</v>
      </c>
      <c r="Y7" s="1"/>
      <c r="Z7" s="1"/>
    </row>
    <row r="8" spans="1:26" x14ac:dyDescent="0.25">
      <c r="A8" s="1" t="s">
        <v>30</v>
      </c>
      <c r="B8" s="23">
        <v>44414</v>
      </c>
      <c r="C8" s="1">
        <v>2088</v>
      </c>
      <c r="D8" s="1">
        <v>1166</v>
      </c>
      <c r="E8" s="1">
        <v>592</v>
      </c>
      <c r="F8" s="1">
        <v>144</v>
      </c>
      <c r="G8" s="1">
        <v>142</v>
      </c>
      <c r="H8" s="1">
        <v>64</v>
      </c>
      <c r="I8" s="1">
        <v>1425</v>
      </c>
      <c r="J8" s="1">
        <v>1252</v>
      </c>
      <c r="K8" s="1">
        <v>971</v>
      </c>
      <c r="L8" s="1">
        <v>101</v>
      </c>
      <c r="M8" s="1">
        <v>97</v>
      </c>
      <c r="N8" s="1">
        <v>73</v>
      </c>
      <c r="O8" s="1">
        <v>215851</v>
      </c>
      <c r="P8" s="1">
        <v>131760</v>
      </c>
      <c r="Q8" s="1">
        <v>432</v>
      </c>
      <c r="R8" s="1">
        <v>43</v>
      </c>
      <c r="S8" s="1">
        <v>885</v>
      </c>
      <c r="T8" s="1">
        <v>58</v>
      </c>
      <c r="U8" s="1">
        <v>102137</v>
      </c>
      <c r="V8" s="1">
        <v>2092</v>
      </c>
      <c r="W8" s="1">
        <v>3584</v>
      </c>
      <c r="X8" s="1">
        <v>2418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09410B4-D0DF-44F6-9801-F2040CB4D44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Report</vt:lpstr>
      <vt:lpstr>Sheet2</vt:lpstr>
      <vt:lpstr>Homeless Practices</vt:lpstr>
      <vt:lpstr>Sheet1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2021-08-06T13:28:02Z</dcterms:modified>
</cp:coreProperties>
</file>