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slicerCaches/slicerCache1.xml" ContentType="application/vnd.ms-excel.slicerCache+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pivotTables/pivotTable1.xml" ContentType="application/vnd.openxmlformats-officedocument.spreadsheetml.pivotTable+xml"/>
  <Override PartName="/xl/drawings/drawing1.xml" ContentType="application/vnd.openxmlformats-officedocument.drawing+xml"/>
  <Override PartName="/xl/slicers/slicer1.xml" ContentType="application/vnd.ms-excel.slicer+xml"/>
  <Override PartName="/xl/pivotTables/pivotTable2.xml" ContentType="application/vnd.openxmlformats-officedocument.spreadsheetml.pivotTable+xml"/>
  <Override PartName="/xl/drawings/drawing2.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queryTables/queryTable1.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hidePivotFieldList="1" defaultThemeVersion="164011"/>
  <bookViews>
    <workbookView xWindow="-120" yWindow="-120" windowWidth="29040" windowHeight="15840"/>
  </bookViews>
  <sheets>
    <sheet name="Report" sheetId="3" r:id="rId1"/>
    <sheet name="Homeless Practices" sheetId="4" r:id="rId2"/>
    <sheet name="Sheet1" sheetId="5" state="hidden" r:id="rId3"/>
    <sheet name="Data" sheetId="2" state="hidden" r:id="rId4"/>
  </sheets>
  <definedNames>
    <definedName name="ExternalData_1" localSheetId="3" hidden="1">Data!$A$1:$Y$49</definedName>
    <definedName name="Slicer_Locality">#N/A</definedName>
  </definedNames>
  <calcPr calcId="162913"/>
  <pivotCaches>
    <pivotCache cacheId="4" r:id="rId5"/>
    <pivotCache cacheId="7" r:id="rId6"/>
  </pivotCaches>
  <extLst>
    <ext xmlns:x14="http://schemas.microsoft.com/office/spreadsheetml/2009/9/main" uri="{BBE1A952-AA13-448e-AADC-164F8A28A991}">
      <x14:slicerCaches>
        <x14:slicerCache r:id="rId7"/>
      </x14:slicerCaches>
    </ext>
    <ext xmlns:x14="http://schemas.microsoft.com/office/spreadsheetml/2009/9/main" uri="{79F54976-1DA5-4618-B147-4CDE4B953A38}">
      <x14:workbookPr/>
    </ex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3" i="4" l="1"/>
  <c r="A3" i="3" l="1"/>
  <c r="E11" i="4" l="1"/>
  <c r="F11" i="4" l="1"/>
  <c r="F10" i="4"/>
  <c r="F9" i="4"/>
  <c r="F8" i="4"/>
</calcChain>
</file>

<file path=xl/connections.xml><?xml version="1.0" encoding="utf-8"?>
<connections xmlns="http://schemas.openxmlformats.org/spreadsheetml/2006/main">
  <connection id="1" keepAlive="1" name="Query - UPdata" description="Connection to the 'UPdata' query in the workbook." type="5" refreshedVersion="6" background="1" saveData="1">
    <dbPr connection="Provider=Microsoft.Mashup.OleDb.1;Data Source=$Workbook$;Location=UPdata;Extended Properties=&quot;&quot;" command="SELECT * FROM [UPdata]"/>
  </connection>
</connections>
</file>

<file path=xl/sharedStrings.xml><?xml version="1.0" encoding="utf-8"?>
<sst xmlns="http://schemas.openxmlformats.org/spreadsheetml/2006/main" count="192" uniqueCount="128">
  <si>
    <t>Locality</t>
  </si>
  <si>
    <t>SubLocality</t>
  </si>
  <si>
    <t>Practice</t>
  </si>
  <si>
    <t>Rel_D</t>
  </si>
  <si>
    <t>Autism</t>
  </si>
  <si>
    <t>Autism - Cohorts 01-09</t>
  </si>
  <si>
    <t>Autism - Cohorts 01-09 Vaccinated</t>
  </si>
  <si>
    <t>Homeless</t>
  </si>
  <si>
    <t>Homeless - Cohorts 01-10</t>
  </si>
  <si>
    <t>Homeless - Cohorts 01-10 Vaccinated</t>
  </si>
  <si>
    <t>Learning Disabilities</t>
  </si>
  <si>
    <t>LD - Cohorts 01-10</t>
  </si>
  <si>
    <t>LD - Cohorts 01-10 Vaccinated</t>
  </si>
  <si>
    <t>Traveller Ethnicity</t>
  </si>
  <si>
    <t>Traveller Ethnicity - Cohorts 01-10</t>
  </si>
  <si>
    <t>Traveller Ethnicity - Cohorts 01-10 Vaccinated</t>
  </si>
  <si>
    <t>Currently Registered Patients Aged 16+</t>
  </si>
  <si>
    <t>A1) All patients who have received any COVID-19 vaccination dose</t>
  </si>
  <si>
    <t>Autism 2nd Vaccine</t>
  </si>
  <si>
    <t>Homeless 2nd Vaccine</t>
  </si>
  <si>
    <t>LD 2nd Vaccine</t>
  </si>
  <si>
    <t>Traveller Ethnicity 2nd Vaccine</t>
  </si>
  <si>
    <t>Barking</t>
  </si>
  <si>
    <t>East</t>
  </si>
  <si>
    <t>East One</t>
  </si>
  <si>
    <t>North</t>
  </si>
  <si>
    <t>West</t>
  </si>
  <si>
    <t>West One</t>
  </si>
  <si>
    <t>City &amp; Hackney</t>
  </si>
  <si>
    <t>Clissold Park (NW2)</t>
  </si>
  <si>
    <t>Hackney Downs (NE2)</t>
  </si>
  <si>
    <t>Hackney Marshes (SE1)</t>
  </si>
  <si>
    <t>London Fields (SW1)</t>
  </si>
  <si>
    <t>Shoreditch Park &amp; City (SW2)</t>
  </si>
  <si>
    <t>Springfield Park (NE1)</t>
  </si>
  <si>
    <t>Well Street Common (SE2)</t>
  </si>
  <si>
    <t>The Greenhouse</t>
  </si>
  <si>
    <t>Woodberry Wetlands (NW1)</t>
  </si>
  <si>
    <t>Havering</t>
  </si>
  <si>
    <t>Havering Crest</t>
  </si>
  <si>
    <t>Havering Marshall</t>
  </si>
  <si>
    <t>Havering North</t>
  </si>
  <si>
    <t>Havering South</t>
  </si>
  <si>
    <t>Newham</t>
  </si>
  <si>
    <t>Central 1</t>
  </si>
  <si>
    <t>Docklands</t>
  </si>
  <si>
    <t>Leaside</t>
  </si>
  <si>
    <t>Newham Central</t>
  </si>
  <si>
    <t>North East 1</t>
  </si>
  <si>
    <t>North East 2</t>
  </si>
  <si>
    <t>North Newham</t>
  </si>
  <si>
    <t>North West 2</t>
  </si>
  <si>
    <t>South One Newham</t>
  </si>
  <si>
    <t>Stratford</t>
  </si>
  <si>
    <t>Newham Transitional Team</t>
  </si>
  <si>
    <t>Redbridge</t>
  </si>
  <si>
    <t>Cranbrook</t>
  </si>
  <si>
    <t>Fairlop</t>
  </si>
  <si>
    <t>Loxford</t>
  </si>
  <si>
    <t>NewCross Alliance</t>
  </si>
  <si>
    <t>Seven Kings</t>
  </si>
  <si>
    <t>Wanstead &amp; Woodford</t>
  </si>
  <si>
    <t>Tower Hamlets</t>
  </si>
  <si>
    <t>Bow Health Network</t>
  </si>
  <si>
    <t>East End Health Network</t>
  </si>
  <si>
    <t>Health E1</t>
  </si>
  <si>
    <t>Healthy Island Network</t>
  </si>
  <si>
    <t>Mile End East and Bromley by Bow Network</t>
  </si>
  <si>
    <t>Poplar and Limehouse Network</t>
  </si>
  <si>
    <t>The One Network</t>
  </si>
  <si>
    <t>Waltham Forest</t>
  </si>
  <si>
    <t>Central Walthamstow</t>
  </si>
  <si>
    <t>Chingford E4</t>
  </si>
  <si>
    <t>Chingford/ Walthamstow</t>
  </si>
  <si>
    <t>Forest Integrated Health</t>
  </si>
  <si>
    <t>Leyton Collaborative</t>
  </si>
  <si>
    <t>South Leytonstone</t>
  </si>
  <si>
    <t>Walthamstow West</t>
  </si>
  <si>
    <t>Row Labels</t>
  </si>
  <si>
    <t>Grand Total</t>
  </si>
  <si>
    <t>Sum of Autism 2nd Vaccine</t>
  </si>
  <si>
    <t>Sum of Homeless 2nd Vaccine</t>
  </si>
  <si>
    <t>Sum of Homeless - Cohorts 01-10 Vaccinated</t>
  </si>
  <si>
    <t>Sum of Homeless - Cohorts 01-10</t>
  </si>
  <si>
    <t>Sum of LD - Cohorts 01-10</t>
  </si>
  <si>
    <t>Sum of LD - Cohorts 01-10 Vaccinated</t>
  </si>
  <si>
    <t>Sum of LD 2nd Vaccine</t>
  </si>
  <si>
    <t>Sum of Traveller Ethnicity - Cohorts 01-10</t>
  </si>
  <si>
    <t>Sum of Traveller Ethnicity - Cohorts 01-10 Vaccinated</t>
  </si>
  <si>
    <t>Sum of Traveller Ethnicity 2nd Vaccine</t>
  </si>
  <si>
    <t>Autism - Cohorts 01-10</t>
  </si>
  <si>
    <t>Autism - Cohorts 01-10 Vaccinated</t>
  </si>
  <si>
    <t>North East London</t>
  </si>
  <si>
    <t>Selected Underserved Population COVID Vaccination uptake</t>
  </si>
  <si>
    <t>%</t>
  </si>
  <si>
    <t>Homeless Patients</t>
  </si>
  <si>
    <t>Tower Network</t>
  </si>
  <si>
    <t>Fully Vaccintated</t>
  </si>
  <si>
    <t>First Vaccination</t>
  </si>
  <si>
    <t>Autism (Aged 16+)</t>
  </si>
  <si>
    <t>Homeless (Aged 16+)</t>
  </si>
  <si>
    <t>LD (Aged 16+)</t>
  </si>
  <si>
    <t>Traveller Ethnicity (Aged 16+)</t>
  </si>
  <si>
    <t>A2) All patients who have received a second COVID-19 vaccination dose</t>
  </si>
  <si>
    <t>Sum of %vacc</t>
  </si>
  <si>
    <t>Sum of Currently Registered Patients Aged 16+</t>
  </si>
  <si>
    <t>Sum of A1) All patients who have received any COVID-19 vaccination dose</t>
  </si>
  <si>
    <t>Sum of A2) All patients who have received a second COVID-19 vaccination dose</t>
  </si>
  <si>
    <t>Sum of %vacc2</t>
  </si>
  <si>
    <t>SMI 2nd Vaccine</t>
  </si>
  <si>
    <t>SMI eligible for a Covid vaccine aged 18+</t>
  </si>
  <si>
    <t>SMI Vaccinated</t>
  </si>
  <si>
    <t>Sum of SMI 2nd Vaccine</t>
  </si>
  <si>
    <t>Sum of SMI Vaccinated</t>
  </si>
  <si>
    <t>Sum of SMI eligible for a Covid vaccine aged 18+</t>
  </si>
  <si>
    <t>SMI</t>
  </si>
  <si>
    <t>SMI First Vaccine</t>
  </si>
  <si>
    <t>SMI Second Vaccine</t>
  </si>
  <si>
    <t>Autism (Aged 16+) First Vaccine</t>
  </si>
  <si>
    <t>Autism (Aged 16+) Second Vaccine</t>
  </si>
  <si>
    <t>Homeless (Aged 16+) First Vaccine</t>
  </si>
  <si>
    <t>Homeless (Aged 16+) Second Vaccine</t>
  </si>
  <si>
    <t>LD (Aged 16+) First Vaccine</t>
  </si>
  <si>
    <t>LD (Aged 16+) Second Vaccine</t>
  </si>
  <si>
    <t>Traveller Ethnicity (Aged 16+) First Vaccine</t>
  </si>
  <si>
    <t>Traveller Ethnicity (Aged 16+) Second Vaccine</t>
  </si>
  <si>
    <t>Central</t>
  </si>
  <si>
    <t>Column1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</si>
</sst>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_-* #,##0_-;\-* #,##0_-;_-* &quot;-&quot;??_-;_-@_-"/>
  </numFmts>
  <fonts count="5" x14ac:knownFonts="1">
    <font>
      <sz val="11"/>
      <color theme="1"/>
      <name val="Calibri"/>
      <family val="2"/>
      <scheme val="minor"/>
    </font>
    <font>
      <b/>
      <sz val="11"/>
      <color theme="1"/>
      <name val="Calibri"/>
      <family val="2"/>
      <scheme val="minor"/>
    </font>
    <font>
      <sz val="14"/>
      <color theme="1"/>
      <name val="Calibri"/>
      <family val="2"/>
      <scheme val="minor"/>
    </font>
    <font>
      <b/>
      <sz val="14"/>
      <color theme="1"/>
      <name val="Calibri"/>
      <family val="2"/>
      <scheme val="minor"/>
    </font>
    <font>
      <sz val="11"/>
      <color theme="1"/>
      <name val="Calibri"/>
      <family val="2"/>
      <scheme val="minor"/>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9" fontId="4" fillId="0" borderId="0" applyFont="0" applyFill="0" applyBorder="0" applyAlignment="0" applyProtection="0"/>
  </cellStyleXfs>
  <cellXfs count="26">
    <xf numFmtId="0" fontId="0" fillId="0" borderId="0" xfId="0"/>
    <xf numFmtId="0" fontId="0" fillId="0" borderId="0" xfId="0" applyNumberFormat="1"/>
    <xf numFmtId="0" fontId="0" fillId="0" borderId="0" xfId="0" applyAlignment="1">
      <alignment horizontal="left"/>
    </xf>
    <xf numFmtId="0" fontId="0" fillId="0" borderId="0" xfId="0" pivotButton="1" applyAlignment="1">
      <alignment horizontal="center" vertical="center" wrapText="1"/>
    </xf>
    <xf numFmtId="0" fontId="0" fillId="0" borderId="0" xfId="0" applyAlignment="1">
      <alignment horizontal="center" vertical="center" wrapText="1"/>
    </xf>
    <xf numFmtId="0" fontId="2" fillId="0" borderId="0" xfId="0" applyFont="1"/>
    <xf numFmtId="0" fontId="3" fillId="0" borderId="0" xfId="0" applyFont="1"/>
    <xf numFmtId="0" fontId="1" fillId="0" borderId="0" xfId="0" applyFont="1" applyAlignment="1">
      <alignment horizontal="center" vertical="center" wrapText="1"/>
    </xf>
    <xf numFmtId="14" fontId="0" fillId="0" borderId="0" xfId="0" applyNumberFormat="1" applyAlignment="1">
      <alignment horizontal="left" vertical="top"/>
    </xf>
    <xf numFmtId="0" fontId="0" fillId="0" borderId="1" xfId="0" applyBorder="1" applyAlignment="1">
      <alignment horizontal="left"/>
    </xf>
    <xf numFmtId="0" fontId="0" fillId="0" borderId="1" xfId="0" applyNumberFormat="1" applyBorder="1"/>
    <xf numFmtId="9" fontId="0" fillId="0" borderId="1" xfId="0" applyNumberFormat="1" applyBorder="1"/>
    <xf numFmtId="0" fontId="1" fillId="0" borderId="1" xfId="0" applyFont="1" applyBorder="1" applyAlignment="1">
      <alignment horizontal="center" vertical="center" wrapText="1"/>
    </xf>
    <xf numFmtId="9" fontId="1" fillId="0" borderId="1" xfId="0" applyNumberFormat="1" applyFont="1" applyBorder="1" applyAlignment="1">
      <alignment horizontal="center" vertical="center"/>
    </xf>
    <xf numFmtId="9" fontId="0" fillId="0" borderId="1" xfId="1" applyFont="1" applyBorder="1"/>
    <xf numFmtId="0" fontId="0" fillId="2" borderId="1" xfId="0" applyFill="1" applyBorder="1"/>
    <xf numFmtId="0" fontId="1" fillId="0" borderId="1" xfId="0" applyFont="1" applyBorder="1" applyAlignment="1">
      <alignment horizontal="left"/>
    </xf>
    <xf numFmtId="0" fontId="1" fillId="0" borderId="1" xfId="0" applyNumberFormat="1" applyFont="1" applyBorder="1"/>
    <xf numFmtId="9" fontId="1" fillId="0" borderId="1" xfId="0" applyNumberFormat="1" applyFont="1" applyBorder="1"/>
    <xf numFmtId="0" fontId="1" fillId="2" borderId="1" xfId="0" applyFont="1" applyFill="1" applyBorder="1"/>
    <xf numFmtId="9" fontId="1" fillId="0" borderId="1" xfId="1" applyFont="1" applyBorder="1"/>
    <xf numFmtId="0" fontId="0" fillId="0" borderId="0" xfId="0" pivotButton="1"/>
    <xf numFmtId="9" fontId="0" fillId="0" borderId="0" xfId="0" applyNumberFormat="1"/>
    <xf numFmtId="14" fontId="0" fillId="0" borderId="0" xfId="0" applyNumberFormat="1"/>
    <xf numFmtId="164" fontId="0" fillId="0" borderId="0" xfId="0" applyNumberFormat="1"/>
    <xf numFmtId="22" fontId="0" fillId="0" borderId="0" xfId="0" applyNumberFormat="1"/>
  </cellXfs>
  <cellStyles count="2">
    <cellStyle name="Normal" xfId="0" builtinId="0"/>
    <cellStyle name="Percent" xfId="1" builtinId="5"/>
  </cellStyles>
  <dxfs count="94">
    <dxf>
      <alignment wrapText="1" readingOrder="0"/>
    </dxf>
    <dxf>
      <alignment wrapText="1" readingOrder="0"/>
    </dxf>
    <dxf>
      <alignment horizontal="center" readingOrder="0"/>
    </dxf>
    <dxf>
      <alignment horizontal="center" readingOrder="0"/>
    </dxf>
    <dxf>
      <alignment vertical="center" readingOrder="0"/>
    </dxf>
    <dxf>
      <alignment vertical="center" readingOrder="0"/>
    </dxf>
    <dxf>
      <numFmt numFmtId="35" formatCode="_-* #,##0.00_-;\-* #,##0.00_-;_-* &quot;-&quot;??_-;_-@_-"/>
    </dxf>
    <dxf>
      <numFmt numFmtId="165" formatCode="_-* #,##0.0_-;\-* #,##0.0_-;_-* &quot;-&quot;??_-;_-@_-"/>
    </dxf>
    <dxf>
      <numFmt numFmtId="164" formatCode="_-* #,##0_-;\-* #,##0_-;_-* &quot;-&quot;??_-;_-@_-"/>
    </dxf>
    <dxf>
      <alignment wrapText="1" readingOrder="0"/>
    </dxf>
    <dxf>
      <alignment wrapText="1" readingOrder="0"/>
    </dxf>
    <dxf>
      <alignment horizontal="center" readingOrder="0"/>
    </dxf>
    <dxf>
      <alignment horizontal="center" readingOrder="0"/>
    </dxf>
    <dxf>
      <alignment vertical="center" readingOrder="0"/>
    </dxf>
    <dxf>
      <alignment vertical="center" readingOrder="0"/>
    </dxf>
    <dxf>
      <numFmt numFmtId="35" formatCode="_-* #,##0.00_-;\-* #,##0.00_-;_-* &quot;-&quot;??_-;_-@_-"/>
    </dxf>
    <dxf>
      <numFmt numFmtId="165" formatCode="_-* #,##0.0_-;\-* #,##0.0_-;_-* &quot;-&quot;??_-;_-@_-"/>
    </dxf>
    <dxf>
      <numFmt numFmtId="164" formatCode="_-* #,##0_-;\-* #,##0_-;_-* &quot;-&quot;??_-;_-@_-"/>
    </dxf>
    <dxf>
      <alignment wrapText="1" readingOrder="0"/>
    </dxf>
    <dxf>
      <alignment wrapText="1" readingOrder="0"/>
    </dxf>
    <dxf>
      <alignment horizontal="center" readingOrder="0"/>
    </dxf>
    <dxf>
      <alignment horizontal="center" readingOrder="0"/>
    </dxf>
    <dxf>
      <alignment vertical="center" readingOrder="0"/>
    </dxf>
    <dxf>
      <alignment vertical="center" readingOrder="0"/>
    </dxf>
    <dxf>
      <numFmt numFmtId="35" formatCode="_-* #,##0.00_-;\-* #,##0.00_-;_-* &quot;-&quot;??_-;_-@_-"/>
    </dxf>
    <dxf>
      <numFmt numFmtId="165" formatCode="_-* #,##0.0_-;\-* #,##0.0_-;_-* &quot;-&quot;??_-;_-@_-"/>
    </dxf>
    <dxf>
      <numFmt numFmtId="164" formatCode="_-* #,##0_-;\-* #,##0_-;_-* &quot;-&quot;??_-;_-@_-"/>
    </dxf>
    <dxf>
      <alignment wrapText="1" readingOrder="0"/>
    </dxf>
    <dxf>
      <alignment wrapText="1" readingOrder="0"/>
    </dxf>
    <dxf>
      <alignment horizontal="center" readingOrder="0"/>
    </dxf>
    <dxf>
      <alignment horizontal="center" readingOrder="0"/>
    </dxf>
    <dxf>
      <alignment vertical="center" readingOrder="0"/>
    </dxf>
    <dxf>
      <alignment vertical="center" readingOrder="0"/>
    </dxf>
    <dxf>
      <numFmt numFmtId="35" formatCode="_-* #,##0.00_-;\-* #,##0.00_-;_-* &quot;-&quot;??_-;_-@_-"/>
    </dxf>
    <dxf>
      <numFmt numFmtId="165" formatCode="_-* #,##0.0_-;\-* #,##0.0_-;_-* &quot;-&quot;??_-;_-@_-"/>
    </dxf>
    <dxf>
      <numFmt numFmtId="164" formatCode="_-* #,##0_-;\-* #,##0_-;_-* &quot;-&quot;??_-;_-@_-"/>
    </dxf>
    <dxf>
      <alignment wrapText="1" readingOrder="0"/>
    </dxf>
    <dxf>
      <alignment wrapText="1" readingOrder="0"/>
    </dxf>
    <dxf>
      <alignment horizontal="center" readingOrder="0"/>
    </dxf>
    <dxf>
      <alignment horizontal="center" readingOrder="0"/>
    </dxf>
    <dxf>
      <alignment vertical="center" readingOrder="0"/>
    </dxf>
    <dxf>
      <alignment vertical="center" readingOrder="0"/>
    </dxf>
    <dxf>
      <numFmt numFmtId="35" formatCode="_-* #,##0.00_-;\-* #,##0.00_-;_-* &quot;-&quot;??_-;_-@_-"/>
    </dxf>
    <dxf>
      <numFmt numFmtId="165" formatCode="_-* #,##0.0_-;\-* #,##0.0_-;_-* &quot;-&quot;??_-;_-@_-"/>
    </dxf>
    <dxf>
      <numFmt numFmtId="164" formatCode="_-* #,##0_-;\-* #,##0_-;_-* &quot;-&quot;??_-;_-@_-"/>
    </dxf>
    <dxf>
      <alignment wrapText="1" readingOrder="0"/>
    </dxf>
    <dxf>
      <alignment wrapText="1" readingOrder="0"/>
    </dxf>
    <dxf>
      <alignment horizontal="center" readingOrder="0"/>
    </dxf>
    <dxf>
      <alignment horizontal="center" readingOrder="0"/>
    </dxf>
    <dxf>
      <alignment vertical="center" readingOrder="0"/>
    </dxf>
    <dxf>
      <alignment vertical="center" readingOrder="0"/>
    </dxf>
    <dxf>
      <numFmt numFmtId="35" formatCode="_-* #,##0.00_-;\-* #,##0.00_-;_-* &quot;-&quot;??_-;_-@_-"/>
    </dxf>
    <dxf>
      <numFmt numFmtId="165" formatCode="_-* #,##0.0_-;\-* #,##0.0_-;_-* &quot;-&quot;??_-;_-@_-"/>
    </dxf>
    <dxf>
      <numFmt numFmtId="164" formatCode="_-* #,##0_-;\-* #,##0_-;_-* &quot;-&quot;??_-;_-@_-"/>
    </dxf>
    <dxf>
      <numFmt numFmtId="27" formatCode="dd/mm/yyyy\ hh:mm"/>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0" formatCode="General"/>
    </dxf>
    <dxf>
      <numFmt numFmtId="19" formatCode="dd/mm/yyyy"/>
    </dxf>
    <dxf>
      <numFmt numFmtId="0" formatCode="General"/>
    </dxf>
    <dxf>
      <numFmt numFmtId="0" formatCode="General"/>
    </dxf>
    <dxf>
      <numFmt numFmtId="0" formatCode="General"/>
    </dxf>
    <dxf>
      <alignment wrapText="1" readingOrder="0"/>
    </dxf>
    <dxf>
      <alignment wrapText="1" readingOrder="0"/>
    </dxf>
    <dxf>
      <alignment horizontal="center" readingOrder="0"/>
    </dxf>
    <dxf>
      <alignment horizontal="center" readingOrder="0"/>
    </dxf>
    <dxf>
      <alignment vertical="center" readingOrder="0"/>
    </dxf>
    <dxf>
      <alignment vertical="center" readingOrder="0"/>
    </dxf>
    <dxf>
      <numFmt numFmtId="35" formatCode="_-* #,##0.00_-;\-* #,##0.00_-;_-* &quot;-&quot;??_-;_-@_-"/>
    </dxf>
    <dxf>
      <numFmt numFmtId="165" formatCode="_-* #,##0.0_-;\-* #,##0.0_-;_-* &quot;-&quot;??_-;_-@_-"/>
    </dxf>
    <dxf>
      <numFmt numFmtId="164" formatCode="_-* #,##0_-;\-* #,##0_-;_-* &quot;-&quot;??_-;_-@_-"/>
    </dxf>
    <dxf>
      <numFmt numFmtId="13" formatCode="0%"/>
    </dxf>
    <dxf>
      <numFmt numFmtId="13" formatCode="0%"/>
    </dxf>
    <dxf>
      <numFmt numFmtId="13" formatCode="0%"/>
    </dxf>
    <dxf>
      <numFmt numFmtId="13" formatCode="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1.xml"/><Relationship Id="rId3" Type="http://schemas.openxmlformats.org/officeDocument/2006/relationships/worksheet" Target="worksheets/sheet3.xml"/><Relationship Id="rId7" Type="http://schemas.microsoft.com/office/2007/relationships/slicerCache" Target="slicerCaches/slicerCache1.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pivotCacheDefinition" Target="pivotCache/pivotCacheDefinition2.xml"/><Relationship Id="rId11" Type="http://schemas.openxmlformats.org/officeDocument/2006/relationships/sharedStrings" Target="sharedStrings.xml"/><Relationship Id="rId5" Type="http://schemas.openxmlformats.org/officeDocument/2006/relationships/pivotCacheDefinition" Target="pivotCache/pivotCacheDefinition1.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connections" Target="connection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_rels/drawing2.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4</xdr:row>
      <xdr:rowOff>0</xdr:rowOff>
    </xdr:from>
    <xdr:to>
      <xdr:col>0</xdr:col>
      <xdr:colOff>5076264</xdr:colOff>
      <xdr:row>12</xdr:row>
      <xdr:rowOff>11206</xdr:rowOff>
    </xdr:to>
    <mc:AlternateContent xmlns:mc="http://schemas.openxmlformats.org/markup-compatibility/2006" xmlns:a14="http://schemas.microsoft.com/office/drawing/2010/main">
      <mc:Choice Requires="a14">
        <xdr:graphicFrame macro="">
          <xdr:nvGraphicFramePr>
            <xdr:cNvPr id="2" name="Locality">
              <a:extLst>
                <a:ext uri="{FF2B5EF4-FFF2-40B4-BE49-F238E27FC236}">
                  <a16:creationId xmlns:a16="http://schemas.microsoft.com/office/drawing/2014/main" id="{00000000-0008-0000-0000-000002000000}"/>
                </a:ext>
              </a:extLst>
            </xdr:cNvPr>
            <xdr:cNvGraphicFramePr/>
          </xdr:nvGraphicFramePr>
          <xdr:xfrm>
            <a:off x="0" y="0"/>
            <a:ext cx="0" cy="0"/>
          </xdr:xfrm>
          <a:graphic>
            <a:graphicData uri="http://schemas.microsoft.com/office/drawing/2010/slicer">
              <sle:slicer xmlns:sle="http://schemas.microsoft.com/office/drawing/2010/slicer" name="Locality"/>
            </a:graphicData>
          </a:graphic>
        </xdr:graphicFrame>
      </mc:Choice>
      <mc:Fallback xmlns="">
        <xdr:sp macro="" textlink="">
          <xdr:nvSpPr>
            <xdr:cNvPr id="0" name=""/>
            <xdr:cNvSpPr>
              <a:spLocks noTextEdit="1"/>
            </xdr:cNvSpPr>
          </xdr:nvSpPr>
          <xdr:spPr>
            <a:xfrm>
              <a:off x="0" y="851647"/>
              <a:ext cx="5076264" cy="1535206"/>
            </a:xfrm>
            <a:prstGeom prst="rect">
              <a:avLst/>
            </a:prstGeom>
            <a:solidFill>
              <a:prstClr val="white"/>
            </a:solidFill>
            <a:ln w="1">
              <a:solidFill>
                <a:prstClr val="green"/>
              </a:solidFill>
            </a:ln>
          </xdr:spPr>
          <xdr:txBody>
            <a:bodyPr vertOverflow="clip" horzOverflow="clip"/>
            <a:lstStyle/>
            <a:p>
              <a:r>
                <a:rPr lang="en-US" sz="1100"/>
                <a:t>This shape represents a slicer. Slicers are supported in Excel 2010 or later.
If the shape was modified in an earlier version of Excel, or if the workbook was saved in Excel 2003 or earlier, the slicer cannot be used.</a:t>
              </a:r>
            </a:p>
          </xdr:txBody>
        </xdr:sp>
      </mc:Fallback>
    </mc:AlternateContent>
    <xdr:clientData/>
  </xdr:twoCellAnchor>
  <xdr:twoCellAnchor editAs="oneCell">
    <xdr:from>
      <xdr:col>15</xdr:col>
      <xdr:colOff>593912</xdr:colOff>
      <xdr:row>1</xdr:row>
      <xdr:rowOff>-1</xdr:rowOff>
    </xdr:from>
    <xdr:to>
      <xdr:col>16</xdr:col>
      <xdr:colOff>910934</xdr:colOff>
      <xdr:row>4</xdr:row>
      <xdr:rowOff>0</xdr:rowOff>
    </xdr:to>
    <xdr:pic>
      <xdr:nvPicPr>
        <xdr:cNvPr id="3" name="Picture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9005177" y="235323"/>
          <a:ext cx="1269522" cy="61632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5</xdr:col>
      <xdr:colOff>285750</xdr:colOff>
      <xdr:row>0</xdr:row>
      <xdr:rowOff>47625</xdr:rowOff>
    </xdr:from>
    <xdr:to>
      <xdr:col>7</xdr:col>
      <xdr:colOff>51472</xdr:colOff>
      <xdr:row>3</xdr:row>
      <xdr:rowOff>68530</xdr:rowOff>
    </xdr:to>
    <xdr:pic>
      <xdr:nvPicPr>
        <xdr:cNvPr id="2" name="Picture 1">
          <a:extLst>
            <a:ext uri="{FF2B5EF4-FFF2-40B4-BE49-F238E27FC236}">
              <a16:creationId xmlns:a16="http://schemas.microsoft.com/office/drawing/2014/main" id="{738527A6-9BAF-4363-92EA-45F83E4EE29C}"/>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810125" y="47625"/>
          <a:ext cx="1312582" cy="640030"/>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2" Type="http://schemas.microsoft.com/office/2006/relationships/xlExternalLinkPath/xlPathMissing" Target="COVID19%20Underserved%20Populations%2002-07-2021.xlsx" TargetMode="External"/><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r:id="rId1" refreshedBy="Author" refreshedDate="44383.593406481479" createdVersion="6" refreshedVersion="6" minRefreshableVersion="3" recordCount="48">
  <cacheSource type="worksheet">
    <worksheetSource name="UPdata" r:id="rId2"/>
  </cacheSource>
  <cacheFields count="28">
    <cacheField name="Locality" numFmtId="0">
      <sharedItems count="7">
        <s v="Barking"/>
        <s v="City &amp; Hackney"/>
        <s v="Havering"/>
        <s v="Newham"/>
        <s v="Redbridge"/>
        <s v="Tower Hamlets"/>
        <s v="Waltham Forest"/>
      </sharedItems>
    </cacheField>
    <cacheField name="SubLocality" numFmtId="0">
      <sharedItems count="49">
        <s v="Central"/>
        <s v="East"/>
        <s v="East One"/>
        <s v="North"/>
        <s v="West"/>
        <s v="West One"/>
        <s v="Clissold Park (NW2)"/>
        <s v="Hackney Downs (NE2)"/>
        <s v="Hackney Marshes (SE1)"/>
        <s v="London Fields (SW1)"/>
        <s v="Shoreditch Park &amp; City (SW2)"/>
        <s v="Springfield Park (NE1)"/>
        <s v="Well Street Common (SE2)"/>
        <s v="Woodberry Wetlands (NW1)"/>
        <s v="Havering Crest"/>
        <s v="Havering Marshall"/>
        <s v="Havering North"/>
        <s v="Havering South"/>
        <s v="Central 1"/>
        <s v="Docklands"/>
        <s v="Leaside"/>
        <s v="Newham Central"/>
        <s v="North East 1"/>
        <s v="North East 2"/>
        <s v="North Newham"/>
        <s v="North West 2"/>
        <s v="South One Newham"/>
        <s v="Stratford"/>
        <s v="Cranbrook"/>
        <s v="Fairlop"/>
        <s v="Loxford"/>
        <s v="NewCross Alliance"/>
        <s v="Seven Kings"/>
        <s v="Wanstead &amp; Woodford"/>
        <s v="Bow Health Network"/>
        <s v="East End Health Network"/>
        <s v="Healthy Island Network"/>
        <s v="Mile End East and Bromley by Bow Network"/>
        <s v="Poplar and Limehouse Network"/>
        <s v="The One Network"/>
        <s v="Tower Network"/>
        <s v="Central Walthamstow"/>
        <s v="Chingford E4"/>
        <s v="Chingford/ Walthamstow"/>
        <s v="Forest Integrated Health"/>
        <s v="Leyton Collaborative"/>
        <s v="South Leytonstone"/>
        <s v="Walthamstow West"/>
        <s v="North West" u="1"/>
      </sharedItems>
    </cacheField>
    <cacheField name="Rel_D" numFmtId="14">
      <sharedItems containsSemiMixedTypes="0" containsNonDate="0" containsDate="1" containsString="0" minDate="2021-07-02T00:00:00" maxDate="2021-07-03T00:00:00"/>
    </cacheField>
    <cacheField name="Autism" numFmtId="0">
      <sharedItems containsSemiMixedTypes="0" containsString="0" containsNumber="1" containsInteger="1" minValue="162" maxValue="645"/>
    </cacheField>
    <cacheField name="Autism - Cohorts 01-09" numFmtId="0">
      <sharedItems containsSemiMixedTypes="0" containsString="0" containsNumber="1" containsInteger="1" minValue="42" maxValue="323"/>
    </cacheField>
    <cacheField name="Autism - Cohorts 01-09 Vaccinated" numFmtId="0">
      <sharedItems containsSemiMixedTypes="0" containsString="0" containsNumber="1" containsInteger="1" minValue="17" maxValue="208"/>
    </cacheField>
    <cacheField name="Homeless" numFmtId="0">
      <sharedItems containsSemiMixedTypes="0" containsString="0" containsNumber="1" containsInteger="1" minValue="2" maxValue="145"/>
    </cacheField>
    <cacheField name="Homeless - Cohorts 01-10" numFmtId="0">
      <sharedItems containsSemiMixedTypes="0" containsString="0" containsNumber="1" containsInteger="1" minValue="2" maxValue="145"/>
    </cacheField>
    <cacheField name="Homeless - Cohorts 01-10 Vaccinated" numFmtId="0">
      <sharedItems containsSemiMixedTypes="0" containsString="0" containsNumber="1" containsInteger="1" minValue="0" maxValue="88"/>
    </cacheField>
    <cacheField name="Learning Disabilities" numFmtId="0">
      <sharedItems containsSemiMixedTypes="0" containsString="0" containsNumber="1" containsInteger="1" minValue="117" maxValue="433"/>
    </cacheField>
    <cacheField name="LD - Cohorts 01-10" numFmtId="0">
      <sharedItems containsSemiMixedTypes="0" containsString="0" containsNumber="1" containsInteger="1" minValue="100" maxValue="376"/>
    </cacheField>
    <cacheField name="LD - Cohorts 01-10 Vaccinated" numFmtId="0">
      <sharedItems containsSemiMixedTypes="0" containsString="0" containsNumber="1" containsInteger="1" minValue="79" maxValue="345"/>
    </cacheField>
    <cacheField name="Traveller Ethnicity" numFmtId="0">
      <sharedItems containsSemiMixedTypes="0" containsString="0" containsNumber="1" containsInteger="1" minValue="3" maxValue="1162"/>
    </cacheField>
    <cacheField name="Traveller Ethnicity - Cohorts 01-10" numFmtId="0">
      <sharedItems containsSemiMixedTypes="0" containsString="0" containsNumber="1" containsInteger="1" minValue="3" maxValue="1161"/>
    </cacheField>
    <cacheField name="Traveller Ethnicity - Cohorts 01-10 Vaccinated" numFmtId="0">
      <sharedItems containsSemiMixedTypes="0" containsString="0" containsNumber="1" containsInteger="1" minValue="1" maxValue="73"/>
    </cacheField>
    <cacheField name="Currently Registered Patients Aged 16+" numFmtId="0">
      <sharedItems containsSemiMixedTypes="0" containsString="0" containsNumber="1" containsInteger="1" minValue="16832" maxValue="85216"/>
    </cacheField>
    <cacheField name="A1) All patients who have received any COVID-19 vaccination dose" numFmtId="0">
      <sharedItems containsSemiMixedTypes="0" containsString="0" containsNumber="1" containsInteger="1" minValue="8035" maxValue="66007"/>
    </cacheField>
    <cacheField name="Autism 2nd Vaccine" numFmtId="0">
      <sharedItems containsSemiMixedTypes="0" containsString="0" containsNumber="1" containsInteger="1" minValue="10" maxValue="136"/>
    </cacheField>
    <cacheField name="Homeless 2nd Vaccine" numFmtId="0">
      <sharedItems containsSemiMixedTypes="0" containsString="0" containsNumber="1" containsInteger="1" minValue="0" maxValue="55"/>
    </cacheField>
    <cacheField name="LD 2nd Vaccine" numFmtId="0">
      <sharedItems containsSemiMixedTypes="0" containsString="0" containsNumber="1" containsInteger="1" minValue="65" maxValue="328"/>
    </cacheField>
    <cacheField name="Traveller Ethnicity 2nd Vaccine" numFmtId="0">
      <sharedItems containsSemiMixedTypes="0" containsString="0" containsNumber="1" containsInteger="1" minValue="0" maxValue="53"/>
    </cacheField>
    <cacheField name="A2) All patients who have received a second COVID-19 vaccination dose" numFmtId="0">
      <sharedItems containsSemiMixedTypes="0" containsString="0" containsNumber="1" containsInteger="1" minValue="5048" maxValue="49648"/>
    </cacheField>
    <cacheField name="SMI 2nd Vaccine" numFmtId="0">
      <sharedItems containsSemiMixedTypes="0" containsString="0" containsNumber="1" containsInteger="1" minValue="133" maxValue="570"/>
    </cacheField>
    <cacheField name="SMI eligible for a Covid vaccine aged 18+" numFmtId="0">
      <sharedItems containsSemiMixedTypes="0" containsString="0" containsNumber="1" containsInteger="1" minValue="206" maxValue="982"/>
    </cacheField>
    <cacheField name="SMI Vaccinated" numFmtId="0">
      <sharedItems containsSemiMixedTypes="0" containsString="0" containsNumber="1" containsInteger="1" minValue="164" maxValue="716"/>
    </cacheField>
    <cacheField name="Column1" numFmtId="0">
      <sharedItems containsNonDate="0" containsString="0" containsBlank="1"/>
    </cacheField>
    <cacheField name="%vacc" numFmtId="0" formula="'A1) All patients who have received any COVID-19 vaccination dose'/'Currently Registered Patients Aged 16+'" databaseField="0"/>
    <cacheField name="%vacc2" numFmtId="0" formula="'A2) All patients who have received a second COVID-19 vaccination dose'/'Currently Registered Patients Aged 16+'" databaseField="0"/>
  </cacheFields>
  <extLst>
    <ext xmlns:x14="http://schemas.microsoft.com/office/spreadsheetml/2009/9/main" uri="{725AE2AE-9491-48be-B2B4-4EB974FC3084}">
      <x14:pivotCacheDefinition pivotCacheId="4"/>
    </ext>
  </extLst>
</pivotCacheDefinition>
</file>

<file path=xl/pivotCache/pivotCacheDefinition2.xml><?xml version="1.0" encoding="utf-8"?>
<pivotCacheDefinition xmlns="http://schemas.openxmlformats.org/spreadsheetml/2006/main" xmlns:r="http://schemas.openxmlformats.org/officeDocument/2006/relationships" r:id="rId1" refreshedBy="Author" refreshedDate="44383.608001273147" createdVersion="6" refreshedVersion="6" minRefreshableVersion="3" recordCount="3">
  <cacheSource type="worksheet">
    <worksheetSource name="UP_Homeless"/>
  </cacheSource>
  <cacheFields count="7">
    <cacheField name="Practice" numFmtId="0">
      <sharedItems count="3">
        <s v="Health E1"/>
        <s v="Newham Transitional Team"/>
        <s v="The Greenhouse"/>
      </sharedItems>
    </cacheField>
    <cacheField name="Rel_D" numFmtId="22">
      <sharedItems containsSemiMixedTypes="0" containsNonDate="0" containsDate="1" containsString="0" minDate="2021-07-02T00:00:00" maxDate="2021-07-03T00:00:00"/>
    </cacheField>
    <cacheField name="Currently Registered Patients Aged 16+" numFmtId="0">
      <sharedItems containsSemiMixedTypes="0" containsString="0" containsNumber="1" containsInteger="1" minValue="945" maxValue="3561"/>
    </cacheField>
    <cacheField name="A1) All patients who have received any COVID-19 vaccination dose" numFmtId="0">
      <sharedItems containsSemiMixedTypes="0" containsString="0" containsNumber="1" containsInteger="1" minValue="435" maxValue="1586"/>
    </cacheField>
    <cacheField name="A2) All patients who have received a second COVID-19 vaccination dose" numFmtId="0">
      <sharedItems containsSemiMixedTypes="0" containsString="0" containsNumber="1" containsInteger="1" minValue="262" maxValue="986"/>
    </cacheField>
    <cacheField name="%vacc" numFmtId="0" formula="'A1) All patients who have received any COVID-19 vaccination dose'/'Currently Registered Patients Aged 16+'" databaseField="0"/>
    <cacheField name="%vacc2" numFmtId="0" formula="'A2) All patients who have received a second COVID-19 vaccination dose'/'Currently Registered Patients Aged 16+'" databaseField="0"/>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count="48">
  <r>
    <x v="0"/>
    <x v="0"/>
    <d v="2021-07-02T00:00:00"/>
    <n v="289"/>
    <n v="111"/>
    <n v="61"/>
    <n v="13"/>
    <n v="13"/>
    <n v="8"/>
    <n v="189"/>
    <n v="158"/>
    <n v="132"/>
    <n v="13"/>
    <n v="6"/>
    <n v="4"/>
    <n v="24572"/>
    <n v="15087"/>
    <n v="41"/>
    <n v="6"/>
    <n v="112"/>
    <n v="1"/>
    <n v="10334"/>
    <n v="185"/>
    <n v="314"/>
    <n v="219"/>
    <m/>
  </r>
  <r>
    <x v="0"/>
    <x v="1"/>
    <d v="2021-07-02T00:00:00"/>
    <n v="230"/>
    <n v="90"/>
    <n v="44"/>
    <n v="17"/>
    <n v="16"/>
    <n v="4"/>
    <n v="138"/>
    <n v="104"/>
    <n v="84"/>
    <n v="9"/>
    <n v="6"/>
    <n v="4"/>
    <n v="29028"/>
    <n v="15253"/>
    <n v="30"/>
    <n v="2"/>
    <n v="75"/>
    <n v="2"/>
    <n v="9452"/>
    <n v="133"/>
    <n v="276"/>
    <n v="169"/>
    <m/>
  </r>
  <r>
    <x v="0"/>
    <x v="2"/>
    <d v="2021-07-02T00:00:00"/>
    <n v="292"/>
    <n v="140"/>
    <n v="87"/>
    <n v="19"/>
    <n v="19"/>
    <n v="11"/>
    <n v="183"/>
    <n v="166"/>
    <n v="136"/>
    <n v="3"/>
    <n v="3"/>
    <n v="1"/>
    <n v="29742"/>
    <n v="17982"/>
    <n v="55"/>
    <n v="7"/>
    <n v="123"/>
    <n v="0"/>
    <n v="12461"/>
    <n v="187"/>
    <n v="300"/>
    <n v="221"/>
    <m/>
  </r>
  <r>
    <x v="0"/>
    <x v="3"/>
    <d v="2021-07-02T00:00:00"/>
    <n v="281"/>
    <n v="121"/>
    <n v="64"/>
    <n v="23"/>
    <n v="23"/>
    <n v="10"/>
    <n v="206"/>
    <n v="183"/>
    <n v="149"/>
    <n v="15"/>
    <n v="11"/>
    <n v="7"/>
    <n v="33873"/>
    <n v="20039"/>
    <n v="44"/>
    <n v="6"/>
    <n v="134"/>
    <n v="4"/>
    <n v="13815"/>
    <n v="249"/>
    <n v="410"/>
    <n v="294"/>
    <m/>
  </r>
  <r>
    <x v="0"/>
    <x v="4"/>
    <d v="2021-07-02T00:00:00"/>
    <n v="201"/>
    <n v="79"/>
    <n v="39"/>
    <n v="9"/>
    <n v="9"/>
    <n v="5"/>
    <n v="140"/>
    <n v="104"/>
    <n v="88"/>
    <n v="3"/>
    <n v="3"/>
    <n v="2"/>
    <n v="24649"/>
    <n v="13212"/>
    <n v="24"/>
    <n v="3"/>
    <n v="82"/>
    <n v="2"/>
    <n v="8226"/>
    <n v="158"/>
    <n v="270"/>
    <n v="191"/>
    <m/>
  </r>
  <r>
    <x v="0"/>
    <x v="5"/>
    <d v="2021-07-02T00:00:00"/>
    <n v="202"/>
    <n v="159"/>
    <n v="75"/>
    <n v="13"/>
    <n v="14"/>
    <n v="10"/>
    <n v="180"/>
    <n v="178"/>
    <n v="173"/>
    <n v="13"/>
    <n v="18"/>
    <n v="12"/>
    <n v="27881"/>
    <n v="16105"/>
    <n v="60"/>
    <n v="4"/>
    <n v="147"/>
    <n v="8"/>
    <n v="10879"/>
    <n v="249"/>
    <n v="381"/>
    <n v="290"/>
    <m/>
  </r>
  <r>
    <x v="1"/>
    <x v="6"/>
    <d v="2021-07-02T00:00:00"/>
    <n v="247"/>
    <n v="141"/>
    <n v="76"/>
    <n v="30"/>
    <n v="30"/>
    <n v="12"/>
    <n v="163"/>
    <n v="144"/>
    <n v="98"/>
    <n v="15"/>
    <n v="15"/>
    <n v="9"/>
    <n v="29896"/>
    <n v="17994"/>
    <n v="44"/>
    <n v="9"/>
    <n v="81"/>
    <n v="4"/>
    <n v="9889"/>
    <n v="280"/>
    <n v="518"/>
    <n v="331"/>
    <m/>
  </r>
  <r>
    <x v="1"/>
    <x v="7"/>
    <d v="2021-07-02T00:00:00"/>
    <n v="254"/>
    <n v="118"/>
    <n v="59"/>
    <n v="24"/>
    <n v="24"/>
    <n v="10"/>
    <n v="198"/>
    <n v="173"/>
    <n v="123"/>
    <n v="25"/>
    <n v="16"/>
    <n v="5"/>
    <n v="29981"/>
    <n v="15936"/>
    <n v="37"/>
    <n v="6"/>
    <n v="108"/>
    <n v="4"/>
    <n v="9603"/>
    <n v="253"/>
    <n v="527"/>
    <n v="317"/>
    <m/>
  </r>
  <r>
    <x v="1"/>
    <x v="8"/>
    <d v="2021-07-02T00:00:00"/>
    <n v="349"/>
    <n v="174"/>
    <n v="84"/>
    <n v="61"/>
    <n v="61"/>
    <n v="22"/>
    <n v="192"/>
    <n v="175"/>
    <n v="120"/>
    <n v="104"/>
    <n v="87"/>
    <n v="31"/>
    <n v="34923"/>
    <n v="19226"/>
    <n v="54"/>
    <n v="16"/>
    <n v="104"/>
    <n v="15"/>
    <n v="11899"/>
    <n v="338"/>
    <n v="662"/>
    <n v="401"/>
    <m/>
  </r>
  <r>
    <x v="1"/>
    <x v="9"/>
    <d v="2021-07-02T00:00:00"/>
    <n v="301"/>
    <n v="152"/>
    <n v="87"/>
    <n v="30"/>
    <n v="30"/>
    <n v="13"/>
    <n v="170"/>
    <n v="164"/>
    <n v="127"/>
    <n v="48"/>
    <n v="41"/>
    <n v="30"/>
    <n v="42064"/>
    <n v="26202"/>
    <n v="54"/>
    <n v="10"/>
    <n v="104"/>
    <n v="20"/>
    <n v="13370"/>
    <n v="331"/>
    <n v="625"/>
    <n v="408"/>
    <m/>
  </r>
  <r>
    <x v="1"/>
    <x v="10"/>
    <d v="2021-07-02T00:00:00"/>
    <n v="349"/>
    <n v="143"/>
    <n v="73"/>
    <n v="50"/>
    <n v="48"/>
    <n v="25"/>
    <n v="185"/>
    <n v="164"/>
    <n v="112"/>
    <n v="44"/>
    <n v="43"/>
    <n v="25"/>
    <n v="50769"/>
    <n v="29167"/>
    <n v="53"/>
    <n v="16"/>
    <n v="104"/>
    <n v="17"/>
    <n v="15748"/>
    <n v="368"/>
    <n v="662"/>
    <n v="432"/>
    <m/>
  </r>
  <r>
    <x v="1"/>
    <x v="11"/>
    <d v="2021-07-02T00:00:00"/>
    <n v="261"/>
    <n v="113"/>
    <n v="49"/>
    <n v="16"/>
    <n v="16"/>
    <n v="8"/>
    <n v="190"/>
    <n v="157"/>
    <n v="97"/>
    <n v="15"/>
    <n v="13"/>
    <n v="10"/>
    <n v="24977"/>
    <n v="10637"/>
    <n v="37"/>
    <n v="3"/>
    <n v="83"/>
    <n v="9"/>
    <n v="6464"/>
    <n v="186"/>
    <n v="396"/>
    <n v="221"/>
    <m/>
  </r>
  <r>
    <x v="1"/>
    <x v="12"/>
    <d v="2021-07-02T00:00:00"/>
    <n v="294"/>
    <n v="148"/>
    <n v="72"/>
    <n v="95"/>
    <n v="95"/>
    <n v="40"/>
    <n v="181"/>
    <n v="166"/>
    <n v="129"/>
    <n v="61"/>
    <n v="47"/>
    <n v="25"/>
    <n v="31183"/>
    <n v="17976"/>
    <n v="45"/>
    <n v="25"/>
    <n v="110"/>
    <n v="20"/>
    <n v="10192"/>
    <n v="329"/>
    <n v="679"/>
    <n v="415"/>
    <m/>
  </r>
  <r>
    <x v="1"/>
    <x v="13"/>
    <d v="2021-07-02T00:00:00"/>
    <n v="238"/>
    <n v="134"/>
    <n v="80"/>
    <n v="17"/>
    <n v="17"/>
    <n v="8"/>
    <n v="146"/>
    <n v="133"/>
    <n v="96"/>
    <n v="55"/>
    <n v="53"/>
    <n v="26"/>
    <n v="27839"/>
    <n v="17119"/>
    <n v="59"/>
    <n v="4"/>
    <n v="88"/>
    <n v="14"/>
    <n v="9684"/>
    <n v="290"/>
    <n v="488"/>
    <n v="329"/>
    <m/>
  </r>
  <r>
    <x v="2"/>
    <x v="14"/>
    <d v="2021-07-02T00:00:00"/>
    <n v="262"/>
    <n v="147"/>
    <n v="92"/>
    <n v="4"/>
    <n v="3"/>
    <n v="0"/>
    <n v="227"/>
    <n v="192"/>
    <n v="160"/>
    <n v="12"/>
    <n v="9"/>
    <n v="6"/>
    <n v="34087"/>
    <n v="23639"/>
    <n v="60"/>
    <n v="0"/>
    <n v="139"/>
    <n v="4"/>
    <n v="16604"/>
    <n v="188"/>
    <n v="308"/>
    <n v="221"/>
    <m/>
  </r>
  <r>
    <x v="2"/>
    <x v="15"/>
    <d v="2021-07-02T00:00:00"/>
    <n v="248"/>
    <n v="148"/>
    <n v="87"/>
    <n v="3"/>
    <n v="3"/>
    <n v="1"/>
    <n v="161"/>
    <n v="149"/>
    <n v="134"/>
    <n v="10"/>
    <n v="9"/>
    <n v="8"/>
    <n v="38138"/>
    <n v="28150"/>
    <n v="57"/>
    <n v="0"/>
    <n v="125"/>
    <n v="5"/>
    <n v="20624"/>
    <n v="225"/>
    <n v="316"/>
    <n v="252"/>
    <m/>
  </r>
  <r>
    <x v="2"/>
    <x v="16"/>
    <d v="2021-07-02T00:00:00"/>
    <n v="645"/>
    <n v="323"/>
    <n v="196"/>
    <n v="31"/>
    <n v="30"/>
    <n v="11"/>
    <n v="388"/>
    <n v="355"/>
    <n v="311"/>
    <n v="79"/>
    <n v="46"/>
    <n v="18"/>
    <n v="68375"/>
    <n v="47203"/>
    <n v="133"/>
    <n v="7"/>
    <n v="294"/>
    <n v="13"/>
    <n v="33350"/>
    <n v="459"/>
    <n v="718"/>
    <n v="533"/>
    <m/>
  </r>
  <r>
    <x v="2"/>
    <x v="17"/>
    <d v="2021-07-02T00:00:00"/>
    <n v="614"/>
    <n v="317"/>
    <n v="208"/>
    <n v="16"/>
    <n v="16"/>
    <n v="10"/>
    <n v="433"/>
    <n v="376"/>
    <n v="345"/>
    <n v="39"/>
    <n v="36"/>
    <n v="23"/>
    <n v="85216"/>
    <n v="66007"/>
    <n v="136"/>
    <n v="8"/>
    <n v="328"/>
    <n v="15"/>
    <n v="49648"/>
    <n v="429"/>
    <n v="584"/>
    <n v="473"/>
    <m/>
  </r>
  <r>
    <x v="3"/>
    <x v="18"/>
    <d v="2021-07-02T00:00:00"/>
    <n v="457"/>
    <n v="176"/>
    <n v="96"/>
    <n v="27"/>
    <n v="27"/>
    <n v="15"/>
    <n v="272"/>
    <n v="229"/>
    <n v="165"/>
    <n v="27"/>
    <n v="26"/>
    <n v="21"/>
    <n v="52608"/>
    <n v="28510"/>
    <n v="71"/>
    <n v="13"/>
    <n v="142"/>
    <n v="16"/>
    <n v="18523"/>
    <n v="349"/>
    <n v="648"/>
    <n v="430"/>
    <m/>
  </r>
  <r>
    <x v="3"/>
    <x v="19"/>
    <d v="2021-07-02T00:00:00"/>
    <n v="289"/>
    <n v="125"/>
    <n v="57"/>
    <n v="21"/>
    <n v="21"/>
    <n v="13"/>
    <n v="185"/>
    <n v="160"/>
    <n v="122"/>
    <n v="18"/>
    <n v="18"/>
    <n v="14"/>
    <n v="38989"/>
    <n v="19784"/>
    <n v="42"/>
    <n v="9"/>
    <n v="109"/>
    <n v="9"/>
    <n v="10848"/>
    <n v="245"/>
    <n v="451"/>
    <n v="294"/>
    <m/>
  </r>
  <r>
    <x v="3"/>
    <x v="20"/>
    <d v="2021-07-02T00:00:00"/>
    <n v="285"/>
    <n v="114"/>
    <n v="62"/>
    <n v="32"/>
    <n v="30"/>
    <n v="16"/>
    <n v="163"/>
    <n v="126"/>
    <n v="92"/>
    <n v="30"/>
    <n v="30"/>
    <n v="19"/>
    <n v="38907"/>
    <n v="21612"/>
    <n v="37"/>
    <n v="10"/>
    <n v="74"/>
    <n v="8"/>
    <n v="11031"/>
    <n v="225"/>
    <n v="412"/>
    <n v="279"/>
    <m/>
  </r>
  <r>
    <x v="3"/>
    <x v="21"/>
    <d v="2021-07-02T00:00:00"/>
    <n v="162"/>
    <n v="63"/>
    <n v="37"/>
    <n v="14"/>
    <n v="13"/>
    <n v="7"/>
    <n v="117"/>
    <n v="103"/>
    <n v="80"/>
    <n v="14"/>
    <n v="14"/>
    <n v="8"/>
    <n v="25868"/>
    <n v="13679"/>
    <n v="21"/>
    <n v="3"/>
    <n v="65"/>
    <n v="6"/>
    <n v="8240"/>
    <n v="174"/>
    <n v="313"/>
    <n v="209"/>
    <m/>
  </r>
  <r>
    <x v="3"/>
    <x v="22"/>
    <d v="2021-07-02T00:00:00"/>
    <n v="163"/>
    <n v="42"/>
    <n v="17"/>
    <n v="7"/>
    <n v="7"/>
    <n v="3"/>
    <n v="121"/>
    <n v="100"/>
    <n v="79"/>
    <n v="15"/>
    <n v="13"/>
    <n v="9"/>
    <n v="25498"/>
    <n v="15025"/>
    <n v="10"/>
    <n v="1"/>
    <n v="66"/>
    <n v="6"/>
    <n v="9364"/>
    <n v="185"/>
    <n v="316"/>
    <n v="223"/>
    <m/>
  </r>
  <r>
    <x v="3"/>
    <x v="23"/>
    <d v="2021-07-02T00:00:00"/>
    <n v="241"/>
    <n v="92"/>
    <n v="59"/>
    <n v="18"/>
    <n v="18"/>
    <n v="11"/>
    <n v="187"/>
    <n v="163"/>
    <n v="134"/>
    <n v="16"/>
    <n v="15"/>
    <n v="11"/>
    <n v="34507"/>
    <n v="19656"/>
    <n v="44"/>
    <n v="6"/>
    <n v="115"/>
    <n v="6"/>
    <n v="12248"/>
    <n v="230"/>
    <n v="383"/>
    <n v="279"/>
    <m/>
  </r>
  <r>
    <x v="3"/>
    <x v="24"/>
    <d v="2021-07-02T00:00:00"/>
    <n v="231"/>
    <n v="94"/>
    <n v="58"/>
    <n v="9"/>
    <n v="9"/>
    <n v="2"/>
    <n v="134"/>
    <n v="112"/>
    <n v="88"/>
    <n v="18"/>
    <n v="18"/>
    <n v="11"/>
    <n v="26490"/>
    <n v="14202"/>
    <n v="43"/>
    <n v="2"/>
    <n v="73"/>
    <n v="9"/>
    <n v="9139"/>
    <n v="212"/>
    <n v="391"/>
    <n v="262"/>
    <m/>
  </r>
  <r>
    <x v="3"/>
    <x v="25"/>
    <d v="2021-07-02T00:00:00"/>
    <n v="225"/>
    <n v="103"/>
    <n v="52"/>
    <n v="16"/>
    <n v="16"/>
    <n v="11"/>
    <n v="155"/>
    <n v="134"/>
    <n v="101"/>
    <n v="14"/>
    <n v="14"/>
    <n v="11"/>
    <n v="31849"/>
    <n v="17006"/>
    <n v="32"/>
    <n v="7"/>
    <n v="90"/>
    <n v="9"/>
    <n v="11133"/>
    <n v="228"/>
    <n v="425"/>
    <n v="271"/>
    <m/>
  </r>
  <r>
    <x v="3"/>
    <x v="26"/>
    <d v="2021-07-02T00:00:00"/>
    <n v="409"/>
    <n v="194"/>
    <n v="102"/>
    <n v="38"/>
    <n v="38"/>
    <n v="18"/>
    <n v="223"/>
    <n v="186"/>
    <n v="145"/>
    <n v="30"/>
    <n v="28"/>
    <n v="21"/>
    <n v="40634"/>
    <n v="21065"/>
    <n v="66"/>
    <n v="13"/>
    <n v="126"/>
    <n v="12"/>
    <n v="13103"/>
    <n v="284"/>
    <n v="565"/>
    <n v="344"/>
    <m/>
  </r>
  <r>
    <x v="3"/>
    <x v="27"/>
    <d v="2021-07-02T00:00:00"/>
    <n v="241"/>
    <n v="73"/>
    <n v="48"/>
    <n v="134"/>
    <n v="134"/>
    <n v="53"/>
    <n v="188"/>
    <n v="141"/>
    <n v="107"/>
    <n v="12"/>
    <n v="12"/>
    <n v="8"/>
    <n v="31240"/>
    <n v="15329"/>
    <n v="40"/>
    <n v="30"/>
    <n v="96"/>
    <n v="3"/>
    <n v="9308"/>
    <n v="267"/>
    <n v="521"/>
    <n v="334"/>
    <m/>
  </r>
  <r>
    <x v="4"/>
    <x v="28"/>
    <d v="2021-07-02T00:00:00"/>
    <n v="239"/>
    <n v="114"/>
    <n v="80"/>
    <n v="5"/>
    <n v="5"/>
    <n v="4"/>
    <n v="236"/>
    <n v="211"/>
    <n v="189"/>
    <n v="5"/>
    <n v="4"/>
    <n v="2"/>
    <n v="34498"/>
    <n v="22274"/>
    <n v="63"/>
    <n v="1"/>
    <n v="172"/>
    <n v="1"/>
    <n v="15630"/>
    <n v="276"/>
    <n v="373"/>
    <n v="304"/>
    <m/>
  </r>
  <r>
    <x v="4"/>
    <x v="29"/>
    <d v="2021-07-02T00:00:00"/>
    <n v="280"/>
    <n v="147"/>
    <n v="93"/>
    <n v="2"/>
    <n v="2"/>
    <n v="1"/>
    <n v="197"/>
    <n v="163"/>
    <n v="134"/>
    <n v="24"/>
    <n v="20"/>
    <n v="17"/>
    <n v="39480"/>
    <n v="25970"/>
    <n v="69"/>
    <n v="1"/>
    <n v="122"/>
    <n v="11"/>
    <n v="19163"/>
    <n v="246"/>
    <n v="396"/>
    <n v="285"/>
    <m/>
  </r>
  <r>
    <x v="4"/>
    <x v="30"/>
    <d v="2021-07-02T00:00:00"/>
    <n v="194"/>
    <n v="85"/>
    <n v="51"/>
    <n v="25"/>
    <n v="24"/>
    <n v="15"/>
    <n v="230"/>
    <n v="198"/>
    <n v="141"/>
    <n v="1162"/>
    <n v="1161"/>
    <n v="9"/>
    <n v="35746"/>
    <n v="18326"/>
    <n v="43"/>
    <n v="10"/>
    <n v="120"/>
    <n v="6"/>
    <n v="10936"/>
    <n v="258"/>
    <n v="477"/>
    <n v="314"/>
    <m/>
  </r>
  <r>
    <x v="4"/>
    <x v="31"/>
    <d v="2021-07-02T00:00:00"/>
    <n v="183"/>
    <n v="95"/>
    <n v="70"/>
    <n v="2"/>
    <n v="2"/>
    <n v="2"/>
    <n v="177"/>
    <n v="162"/>
    <n v="135"/>
    <n v="9"/>
    <n v="6"/>
    <n v="5"/>
    <n v="23570"/>
    <n v="15907"/>
    <n v="57"/>
    <n v="1"/>
    <n v="124"/>
    <n v="5"/>
    <n v="12532"/>
    <n v="150"/>
    <n v="206"/>
    <n v="164"/>
    <m/>
  </r>
  <r>
    <x v="4"/>
    <x v="32"/>
    <d v="2021-07-02T00:00:00"/>
    <n v="284"/>
    <n v="156"/>
    <n v="95"/>
    <n v="8"/>
    <n v="8"/>
    <n v="1"/>
    <n v="249"/>
    <n v="224"/>
    <n v="197"/>
    <n v="31"/>
    <n v="28"/>
    <n v="12"/>
    <n v="38908"/>
    <n v="24588"/>
    <n v="58"/>
    <n v="1"/>
    <n v="179"/>
    <n v="8"/>
    <n v="16672"/>
    <n v="295"/>
    <n v="439"/>
    <n v="341"/>
    <m/>
  </r>
  <r>
    <x v="4"/>
    <x v="33"/>
    <d v="2021-07-02T00:00:00"/>
    <n v="380"/>
    <n v="229"/>
    <n v="163"/>
    <n v="12"/>
    <n v="12"/>
    <n v="3"/>
    <n v="251"/>
    <n v="221"/>
    <n v="202"/>
    <n v="52"/>
    <n v="48"/>
    <n v="27"/>
    <n v="61516"/>
    <n v="45537"/>
    <n v="119"/>
    <n v="2"/>
    <n v="187"/>
    <n v="19"/>
    <n v="34252"/>
    <n v="425"/>
    <n v="594"/>
    <n v="463"/>
    <m/>
  </r>
  <r>
    <x v="5"/>
    <x v="34"/>
    <d v="2021-07-02T00:00:00"/>
    <n v="229"/>
    <n v="119"/>
    <n v="68"/>
    <n v="27"/>
    <n v="27"/>
    <n v="12"/>
    <n v="190"/>
    <n v="169"/>
    <n v="129"/>
    <n v="40"/>
    <n v="39"/>
    <n v="25"/>
    <n v="28992"/>
    <n v="17953"/>
    <n v="45"/>
    <n v="9"/>
    <n v="108"/>
    <n v="18"/>
    <n v="9603"/>
    <n v="235"/>
    <n v="411"/>
    <n v="274"/>
    <m/>
  </r>
  <r>
    <x v="5"/>
    <x v="35"/>
    <d v="2021-07-02T00:00:00"/>
    <n v="205"/>
    <n v="88"/>
    <n v="51"/>
    <n v="145"/>
    <n v="145"/>
    <n v="88"/>
    <n v="152"/>
    <n v="139"/>
    <n v="105"/>
    <n v="106"/>
    <n v="105"/>
    <n v="53"/>
    <n v="33528"/>
    <n v="17920"/>
    <n v="35"/>
    <n v="55"/>
    <n v="84"/>
    <n v="28"/>
    <n v="9049"/>
    <n v="342"/>
    <n v="703"/>
    <n v="455"/>
    <m/>
  </r>
  <r>
    <x v="5"/>
    <x v="36"/>
    <d v="2021-07-02T00:00:00"/>
    <n v="236"/>
    <n v="121"/>
    <n v="66"/>
    <n v="22"/>
    <n v="22"/>
    <n v="10"/>
    <n v="144"/>
    <n v="123"/>
    <n v="99"/>
    <n v="30"/>
    <n v="27"/>
    <n v="17"/>
    <n v="49204"/>
    <n v="27630"/>
    <n v="39"/>
    <n v="7"/>
    <n v="78"/>
    <n v="6"/>
    <n v="12407"/>
    <n v="263"/>
    <n v="486"/>
    <n v="323"/>
    <m/>
  </r>
  <r>
    <x v="5"/>
    <x v="37"/>
    <d v="2021-07-02T00:00:00"/>
    <n v="429"/>
    <n v="166"/>
    <n v="94"/>
    <n v="64"/>
    <n v="64"/>
    <n v="36"/>
    <n v="249"/>
    <n v="218"/>
    <n v="167"/>
    <n v="80"/>
    <n v="72"/>
    <n v="52"/>
    <n v="45840"/>
    <n v="26515"/>
    <n v="57"/>
    <n v="23"/>
    <n v="133"/>
    <n v="31"/>
    <n v="13266"/>
    <n v="427"/>
    <n v="835"/>
    <n v="552"/>
    <m/>
  </r>
  <r>
    <x v="5"/>
    <x v="38"/>
    <d v="2021-07-02T00:00:00"/>
    <n v="324"/>
    <n v="134"/>
    <n v="87"/>
    <n v="47"/>
    <n v="45"/>
    <n v="18"/>
    <n v="248"/>
    <n v="219"/>
    <n v="172"/>
    <n v="28"/>
    <n v="27"/>
    <n v="18"/>
    <n v="39374"/>
    <n v="22964"/>
    <n v="52"/>
    <n v="8"/>
    <n v="125"/>
    <n v="9"/>
    <n v="12068"/>
    <n v="358"/>
    <n v="649"/>
    <n v="456"/>
    <m/>
  </r>
  <r>
    <x v="5"/>
    <x v="39"/>
    <d v="2021-07-02T00:00:00"/>
    <n v="257"/>
    <n v="135"/>
    <n v="73"/>
    <n v="28"/>
    <n v="28"/>
    <n v="14"/>
    <n v="161"/>
    <n v="134"/>
    <n v="97"/>
    <n v="81"/>
    <n v="80"/>
    <n v="42"/>
    <n v="39601"/>
    <n v="21653"/>
    <n v="40"/>
    <n v="8"/>
    <n v="81"/>
    <n v="21"/>
    <n v="10561"/>
    <n v="319"/>
    <n v="630"/>
    <n v="415"/>
    <m/>
  </r>
  <r>
    <x v="5"/>
    <x v="40"/>
    <d v="2021-07-02T00:00:00"/>
    <n v="474"/>
    <n v="191"/>
    <n v="117"/>
    <n v="46"/>
    <n v="46"/>
    <n v="26"/>
    <n v="335"/>
    <n v="307"/>
    <n v="254"/>
    <n v="129"/>
    <n v="126"/>
    <n v="73"/>
    <n v="65110"/>
    <n v="38887"/>
    <n v="75"/>
    <n v="20"/>
    <n v="199"/>
    <n v="53"/>
    <n v="20154"/>
    <n v="570"/>
    <n v="982"/>
    <n v="716"/>
    <m/>
  </r>
  <r>
    <x v="6"/>
    <x v="41"/>
    <d v="2021-07-02T00:00:00"/>
    <n v="293"/>
    <n v="118"/>
    <n v="61"/>
    <n v="33"/>
    <n v="33"/>
    <n v="17"/>
    <n v="185"/>
    <n v="162"/>
    <n v="128"/>
    <n v="10"/>
    <n v="10"/>
    <n v="10"/>
    <n v="32781"/>
    <n v="19814"/>
    <n v="43"/>
    <n v="8"/>
    <n v="112"/>
    <n v="7"/>
    <n v="13186"/>
    <n v="264"/>
    <n v="512"/>
    <n v="332"/>
    <m/>
  </r>
  <r>
    <x v="6"/>
    <x v="42"/>
    <d v="2021-07-02T00:00:00"/>
    <n v="400"/>
    <n v="272"/>
    <n v="127"/>
    <n v="17"/>
    <n v="17"/>
    <n v="6"/>
    <n v="220"/>
    <n v="201"/>
    <n v="163"/>
    <n v="12"/>
    <n v="12"/>
    <n v="10"/>
    <n v="30111"/>
    <n v="20258"/>
    <n v="91"/>
    <n v="3"/>
    <n v="152"/>
    <n v="6"/>
    <n v="15612"/>
    <n v="364"/>
    <n v="555"/>
    <n v="414"/>
    <m/>
  </r>
  <r>
    <x v="6"/>
    <x v="43"/>
    <d v="2021-07-02T00:00:00"/>
    <n v="375"/>
    <n v="217"/>
    <n v="94"/>
    <n v="21"/>
    <n v="21"/>
    <n v="10"/>
    <n v="191"/>
    <n v="166"/>
    <n v="126"/>
    <n v="19"/>
    <n v="16"/>
    <n v="8"/>
    <n v="30876"/>
    <n v="19491"/>
    <n v="63"/>
    <n v="7"/>
    <n v="106"/>
    <n v="5"/>
    <n v="13038"/>
    <n v="263"/>
    <n v="495"/>
    <n v="326"/>
    <m/>
  </r>
  <r>
    <x v="6"/>
    <x v="44"/>
    <d v="2021-07-02T00:00:00"/>
    <n v="344"/>
    <n v="206"/>
    <n v="109"/>
    <n v="14"/>
    <n v="14"/>
    <n v="7"/>
    <n v="313"/>
    <n v="287"/>
    <n v="227"/>
    <n v="27"/>
    <n v="26"/>
    <n v="20"/>
    <n v="39598"/>
    <n v="21825"/>
    <n v="67"/>
    <n v="5"/>
    <n v="199"/>
    <n v="7"/>
    <n v="13510"/>
    <n v="374"/>
    <n v="679"/>
    <n v="441"/>
    <m/>
  </r>
  <r>
    <x v="6"/>
    <x v="45"/>
    <d v="2021-07-02T00:00:00"/>
    <n v="197"/>
    <n v="138"/>
    <n v="44"/>
    <n v="20"/>
    <n v="20"/>
    <n v="7"/>
    <n v="137"/>
    <n v="118"/>
    <n v="79"/>
    <n v="10"/>
    <n v="10"/>
    <n v="8"/>
    <n v="16832"/>
    <n v="8035"/>
    <n v="32"/>
    <n v="4"/>
    <n v="67"/>
    <n v="8"/>
    <n v="5048"/>
    <n v="231"/>
    <n v="460"/>
    <n v="275"/>
    <m/>
  </r>
  <r>
    <x v="6"/>
    <x v="46"/>
    <d v="2021-07-02T00:00:00"/>
    <n v="238"/>
    <n v="105"/>
    <n v="48"/>
    <n v="19"/>
    <n v="19"/>
    <n v="10"/>
    <n v="146"/>
    <n v="130"/>
    <n v="96"/>
    <n v="7"/>
    <n v="7"/>
    <n v="3"/>
    <n v="29960"/>
    <n v="14772"/>
    <n v="32"/>
    <n v="6"/>
    <n v="74"/>
    <n v="3"/>
    <n v="9049"/>
    <n v="254"/>
    <n v="499"/>
    <n v="304"/>
    <m/>
  </r>
  <r>
    <x v="6"/>
    <x v="47"/>
    <d v="2021-07-02T00:00:00"/>
    <n v="229"/>
    <n v="102"/>
    <n v="61"/>
    <n v="19"/>
    <n v="19"/>
    <n v="6"/>
    <n v="232"/>
    <n v="186"/>
    <n v="135"/>
    <n v="15"/>
    <n v="15"/>
    <n v="11"/>
    <n v="35417"/>
    <n v="20564"/>
    <n v="40"/>
    <n v="5"/>
    <n v="112"/>
    <n v="6"/>
    <n v="12440"/>
    <n v="206"/>
    <n v="378"/>
    <n v="250"/>
    <m/>
  </r>
</pivotCacheRecords>
</file>

<file path=xl/pivotCache/pivotCacheRecords2.xml><?xml version="1.0" encoding="utf-8"?>
<pivotCacheRecords xmlns="http://schemas.openxmlformats.org/spreadsheetml/2006/main" xmlns:r="http://schemas.openxmlformats.org/officeDocument/2006/relationships" count="3">
  <r>
    <x v="0"/>
    <d v="2021-07-02T00:00:00"/>
    <n v="945"/>
    <n v="435"/>
    <n v="262"/>
  </r>
  <r>
    <x v="1"/>
    <d v="2021-07-02T00:00:00"/>
    <n v="3561"/>
    <n v="1586"/>
    <n v="986"/>
  </r>
  <r>
    <x v="2"/>
    <d v="2021-07-02T00:00:00"/>
    <n v="1139"/>
    <n v="445"/>
    <n v="270"/>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name="PivotTable1" cacheId="4" applyNumberFormats="0" applyBorderFormats="0" applyFontFormats="0" applyPatternFormats="0" applyAlignmentFormats="0" applyWidthHeightFormats="1" dataCaption="Values" errorCaption="0" showError="1" missingCaption="0" updatedVersion="6" minRefreshableVersion="3" itemPrintTitles="1" createdVersion="6" indent="0" outline="1" outlineData="1" multipleFieldFilters="0">
  <location ref="A14:P22" firstHeaderRow="0" firstDataRow="1" firstDataCol="1"/>
  <pivotFields count="28">
    <pivotField axis="axisRow" showAll="0">
      <items count="8">
        <item sd="0" x="0"/>
        <item sd="0" x="1"/>
        <item sd="0" x="2"/>
        <item sd="0" x="3"/>
        <item sd="0" x="4"/>
        <item sd="0" x="5"/>
        <item sd="0" x="6"/>
        <item t="default" sd="0"/>
      </items>
    </pivotField>
    <pivotField axis="axisRow" showAll="0">
      <items count="50">
        <item x="34"/>
        <item x="0"/>
        <item x="18"/>
        <item x="41"/>
        <item x="42"/>
        <item x="43"/>
        <item x="6"/>
        <item x="28"/>
        <item x="19"/>
        <item x="1"/>
        <item x="35"/>
        <item x="2"/>
        <item x="29"/>
        <item x="44"/>
        <item x="7"/>
        <item x="8"/>
        <item x="14"/>
        <item x="15"/>
        <item x="16"/>
        <item x="17"/>
        <item x="36"/>
        <item x="20"/>
        <item x="45"/>
        <item x="9"/>
        <item x="30"/>
        <item x="37"/>
        <item x="31"/>
        <item x="21"/>
        <item x="3"/>
        <item x="22"/>
        <item x="23"/>
        <item x="24"/>
        <item x="25"/>
        <item x="38"/>
        <item x="32"/>
        <item x="10"/>
        <item x="46"/>
        <item x="26"/>
        <item x="11"/>
        <item x="27"/>
        <item x="39"/>
        <item x="47"/>
        <item x="33"/>
        <item x="12"/>
        <item x="4"/>
        <item x="5"/>
        <item x="13"/>
        <item x="40"/>
        <item m="1" x="48"/>
        <item t="default"/>
      </items>
    </pivotField>
    <pivotField numFmtId="22" showAll="0"/>
    <pivotField showAll="0"/>
    <pivotField dataField="1" showAll="0"/>
    <pivotField dataField="1" showAll="0"/>
    <pivotField showAll="0"/>
    <pivotField dataField="1" showAll="0"/>
    <pivotField dataField="1" showAll="0"/>
    <pivotField showAll="0"/>
    <pivotField dataField="1" showAll="0"/>
    <pivotField dataField="1" showAll="0"/>
    <pivotField showAll="0"/>
    <pivotField dataField="1" showAll="0"/>
    <pivotField dataField="1" showAll="0"/>
    <pivotField showAll="0"/>
    <pivotField showAll="0"/>
    <pivotField dataField="1" showAll="0"/>
    <pivotField dataField="1" showAll="0"/>
    <pivotField dataField="1" showAll="0"/>
    <pivotField dataField="1" showAll="0"/>
    <pivotField showAll="0" defaultSubtotal="0"/>
    <pivotField dataField="1" showAll="0" defaultSubtotal="0"/>
    <pivotField dataField="1" showAll="0" defaultSubtotal="0"/>
    <pivotField dataField="1" showAll="0" defaultSubtotal="0"/>
    <pivotField showAll="0" defaultSubtotal="0"/>
    <pivotField dragToRow="0" dragToCol="0" dragToPage="0" showAll="0" defaultSubtotal="0"/>
    <pivotField dragToRow="0" dragToCol="0" dragToPage="0" showAll="0" defaultSubtotal="0"/>
  </pivotFields>
  <rowFields count="2">
    <field x="0"/>
    <field x="1"/>
  </rowFields>
  <rowItems count="8">
    <i>
      <x/>
    </i>
    <i>
      <x v="1"/>
    </i>
    <i>
      <x v="2"/>
    </i>
    <i>
      <x v="3"/>
    </i>
    <i>
      <x v="4"/>
    </i>
    <i>
      <x v="5"/>
    </i>
    <i>
      <x v="6"/>
    </i>
    <i t="grand">
      <x/>
    </i>
  </rowItems>
  <colFields count="1">
    <field x="-2"/>
  </colFields>
  <colItems count="15">
    <i>
      <x/>
    </i>
    <i i="1">
      <x v="1"/>
    </i>
    <i i="2">
      <x v="2"/>
    </i>
    <i i="3">
      <x v="3"/>
    </i>
    <i i="4">
      <x v="4"/>
    </i>
    <i i="5">
      <x v="5"/>
    </i>
    <i i="6">
      <x v="6"/>
    </i>
    <i i="7">
      <x v="7"/>
    </i>
    <i i="8">
      <x v="8"/>
    </i>
    <i i="9">
      <x v="9"/>
    </i>
    <i i="10">
      <x v="10"/>
    </i>
    <i i="11">
      <x v="11"/>
    </i>
    <i i="12">
      <x v="12"/>
    </i>
    <i i="13">
      <x v="13"/>
    </i>
    <i i="14">
      <x v="14"/>
    </i>
  </colItems>
  <dataFields count="15">
    <dataField name="Autism - Cohorts 01-10" fld="4" baseField="0" baseItem="0"/>
    <dataField name="Autism - Cohorts 01-10 Vaccinated" fld="5" baseField="0" baseItem="0"/>
    <dataField name="Sum of Autism 2nd Vaccine" fld="17" baseField="0" baseItem="0"/>
    <dataField name="Sum of Homeless - Cohorts 01-10" fld="7" baseField="0" baseItem="0"/>
    <dataField name="Sum of Homeless - Cohorts 01-10 Vaccinated" fld="8" baseField="0" baseItem="0"/>
    <dataField name="Sum of Homeless 2nd Vaccine" fld="18" baseField="0" baseItem="0"/>
    <dataField name="Sum of LD - Cohorts 01-10" fld="10" baseField="0" baseItem="0"/>
    <dataField name="Sum of LD - Cohorts 01-10 Vaccinated" fld="11" baseField="0" baseItem="0"/>
    <dataField name="Sum of LD 2nd Vaccine" fld="19" baseField="0" baseItem="0"/>
    <dataField name="Sum of Traveller Ethnicity - Cohorts 01-10" fld="13" baseField="0" baseItem="0"/>
    <dataField name="Sum of Traveller Ethnicity - Cohorts 01-10 Vaccinated" fld="14" baseField="0" baseItem="0"/>
    <dataField name="Sum of Traveller Ethnicity 2nd Vaccine" fld="20" baseField="0" baseItem="0"/>
    <dataField name="Sum of SMI eligible for a Covid vaccine aged 18+" fld="23" baseField="0" baseItem="3"/>
    <dataField name="Sum of SMI Vaccinated" fld="24" baseField="0" baseItem="3"/>
    <dataField name="Sum of SMI 2nd Vaccine" fld="22" baseField="0" baseItem="3"/>
  </dataFields>
  <formats count="9">
    <format dxfId="81">
      <pivotArea field="0" type="button" dataOnly="0" labelOnly="1" outline="0" axis="axisRow" fieldPosition="0"/>
    </format>
    <format dxfId="82">
      <pivotArea dataOnly="0" labelOnly="1" outline="0" fieldPosition="0">
        <references count="1">
          <reference field="4294967294" count="12">
            <x v="0"/>
            <x v="1"/>
            <x v="2"/>
            <x v="3"/>
            <x v="4"/>
            <x v="5"/>
            <x v="6"/>
            <x v="7"/>
            <x v="8"/>
            <x v="9"/>
            <x v="10"/>
            <x v="11"/>
          </reference>
        </references>
      </pivotArea>
    </format>
    <format dxfId="83">
      <pivotArea field="0" type="button" dataOnly="0" labelOnly="1" outline="0" axis="axisRow" fieldPosition="0"/>
    </format>
    <format dxfId="84">
      <pivotArea dataOnly="0" labelOnly="1" outline="0" fieldPosition="0">
        <references count="1">
          <reference field="4294967294" count="12">
            <x v="0"/>
            <x v="1"/>
            <x v="2"/>
            <x v="3"/>
            <x v="4"/>
            <x v="5"/>
            <x v="6"/>
            <x v="7"/>
            <x v="8"/>
            <x v="9"/>
            <x v="10"/>
            <x v="11"/>
          </reference>
        </references>
      </pivotArea>
    </format>
    <format dxfId="85">
      <pivotArea field="0" type="button" dataOnly="0" labelOnly="1" outline="0" axis="axisRow" fieldPosition="0"/>
    </format>
    <format dxfId="86">
      <pivotArea dataOnly="0" labelOnly="1" outline="0" fieldPosition="0">
        <references count="1">
          <reference field="4294967294" count="12">
            <x v="0"/>
            <x v="1"/>
            <x v="2"/>
            <x v="3"/>
            <x v="4"/>
            <x v="5"/>
            <x v="6"/>
            <x v="7"/>
            <x v="8"/>
            <x v="9"/>
            <x v="10"/>
            <x v="11"/>
          </reference>
        </references>
      </pivotArea>
    </format>
    <format dxfId="87">
      <pivotArea outline="0" collapsedLevelsAreSubtotals="1" fieldPosition="0"/>
    </format>
    <format dxfId="88">
      <pivotArea outline="0" collapsedLevelsAreSubtotals="1" fieldPosition="0"/>
    </format>
    <format dxfId="89">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name="PivotTable1" cacheId="7" applyNumberFormats="0" applyBorderFormats="0" applyFontFormats="0" applyPatternFormats="0" applyAlignmentFormats="0" applyWidthHeightFormats="1" dataCaption="Values" updatedVersion="6" minRefreshableVersion="3" useAutoFormatting="1" itemPrintTitles="1" createdVersion="6" indent="0" outline="1" outlineData="1" multipleFieldFilters="0">
  <location ref="A14:F18" firstHeaderRow="0" firstDataRow="1" firstDataCol="1"/>
  <pivotFields count="7">
    <pivotField axis="axisRow" showAll="0" defaultSubtotal="0">
      <items count="3">
        <item x="0"/>
        <item x="1"/>
        <item x="2"/>
      </items>
    </pivotField>
    <pivotField numFmtId="22" showAll="0"/>
    <pivotField dataField="1" showAll="0"/>
    <pivotField dataField="1" showAll="0"/>
    <pivotField dataField="1" showAll="0"/>
    <pivotField dataField="1" dragToRow="0" dragToCol="0" dragToPage="0" showAll="0" defaultSubtotal="0"/>
    <pivotField dataField="1" dragToRow="0" dragToCol="0" dragToPage="0" showAll="0" defaultSubtotal="0"/>
  </pivotFields>
  <rowFields count="1">
    <field x="0"/>
  </rowFields>
  <rowItems count="4">
    <i>
      <x/>
    </i>
    <i>
      <x v="1"/>
    </i>
    <i>
      <x v="2"/>
    </i>
    <i t="grand">
      <x/>
    </i>
  </rowItems>
  <colFields count="1">
    <field x="-2"/>
  </colFields>
  <colItems count="5">
    <i>
      <x/>
    </i>
    <i i="1">
      <x v="1"/>
    </i>
    <i i="2">
      <x v="2"/>
    </i>
    <i i="3">
      <x v="3"/>
    </i>
    <i i="4">
      <x v="4"/>
    </i>
  </colItems>
  <dataFields count="5">
    <dataField name="Sum of Currently Registered Patients Aged 16+" fld="2" baseField="2" baseItem="0"/>
    <dataField name="Sum of A1) All patients who have received any COVID-19 vaccination dose" fld="3" baseField="2" baseItem="0"/>
    <dataField name="Sum of %vacc" fld="5" baseField="0" baseItem="0" numFmtId="9"/>
    <dataField name="Sum of A2) All patients who have received a second COVID-19 vaccination dose" fld="4" baseField="2" baseItem="0"/>
    <dataField name="Sum of %vacc2" fld="6" baseField="0" baseItem="0" numFmtId="9"/>
  </dataFields>
  <formats count="4">
    <format dxfId="93">
      <pivotArea outline="0" collapsedLevelsAreSubtotals="1" fieldPosition="0">
        <references count="1">
          <reference field="4294967294" count="1" selected="0">
            <x v="2"/>
          </reference>
        </references>
      </pivotArea>
    </format>
    <format dxfId="92">
      <pivotArea dataOnly="0" labelOnly="1" outline="0" fieldPosition="0">
        <references count="1">
          <reference field="4294967294" count="1">
            <x v="2"/>
          </reference>
        </references>
      </pivotArea>
    </format>
    <format dxfId="91">
      <pivotArea outline="0" collapsedLevelsAreSubtotals="1" fieldPosition="0">
        <references count="1">
          <reference field="4294967294" count="1" selected="0">
            <x v="4"/>
          </reference>
        </references>
      </pivotArea>
    </format>
    <format dxfId="90">
      <pivotArea dataOnly="0" labelOnly="1" outline="0" fieldPosition="0">
        <references count="1">
          <reference field="4294967294" count="1">
            <x v="4"/>
          </reference>
        </references>
      </pivotArea>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queryTables/queryTable1.xml><?xml version="1.0" encoding="utf-8"?>
<queryTable xmlns="http://schemas.openxmlformats.org/spreadsheetml/2006/main" name="ExternalData_1" connectionId="1" autoFormatId="0" applyNumberFormats="0" applyBorderFormats="0" applyFontFormats="1" applyPatternFormats="1" applyAlignmentFormats="0" applyWidthHeightFormats="0">
  <queryTableRefresh preserveSortFilterLayout="0" nextId="27" unboundColumnsRight="1">
    <queryTableFields count="26">
      <queryTableField id="1" name="Locality" tableColumnId="1"/>
      <queryTableField id="2" name="SubLocality" tableColumnId="2"/>
      <queryTableField id="3" name="Rel_D" tableColumnId="3"/>
      <queryTableField id="4" name="Autism" tableColumnId="4"/>
      <queryTableField id="5" name="Autism - Cohorts 01-09" tableColumnId="5"/>
      <queryTableField id="6" name="Autism - Cohorts 01-09 Vaccinated" tableColumnId="6"/>
      <queryTableField id="7" name="Homeless" tableColumnId="7"/>
      <queryTableField id="8" name="Homeless - Cohorts 01-10" tableColumnId="8"/>
      <queryTableField id="9" name="Homeless - Cohorts 01-10 Vaccinated" tableColumnId="9"/>
      <queryTableField id="10" name="Learning Disabilities" tableColumnId="10"/>
      <queryTableField id="11" name="LD - Cohorts 01-10" tableColumnId="11"/>
      <queryTableField id="12" name="LD - Cohorts 01-10 Vaccinated" tableColumnId="12"/>
      <queryTableField id="13" name="Traveller Ethnicity" tableColumnId="13"/>
      <queryTableField id="14" name="Traveller Ethnicity - Cohorts 01-10" tableColumnId="14"/>
      <queryTableField id="15" name="Traveller Ethnicity - Cohorts 01-10 Vaccinated" tableColumnId="15"/>
      <queryTableField id="16" name="Currently Registered Patients Aged 16+" tableColumnId="16"/>
      <queryTableField id="17" name="A1) All patients who have received any COVID-19 vaccination dose" tableColumnId="17"/>
      <queryTableField id="18" name="Autism 2nd Vaccine" tableColumnId="18"/>
      <queryTableField id="19" name="Homeless 2nd Vaccine" tableColumnId="19"/>
      <queryTableField id="20" name="LD 2nd Vaccine" tableColumnId="20"/>
      <queryTableField id="21" name="Traveller Ethnicity 2nd Vaccine" tableColumnId="21"/>
      <queryTableField id="22" name="A2) All patients who have received a second COVID-19 vaccination dose" tableColumnId="22"/>
      <queryTableField id="23" name="SMI 2nd Vaccine" tableColumnId="23"/>
      <queryTableField id="24" name="SMI eligible for a Covid vaccine aged 18+" tableColumnId="24"/>
      <queryTableField id="25" name="SMI Vaccinated" tableColumnId="25"/>
      <queryTableField id="26" dataBound="0" tableColumnId="26"/>
    </queryTableFields>
  </queryTableRefresh>
</queryTable>
</file>

<file path=xl/slicerCaches/slicerCache1.xml><?xml version="1.0" encoding="utf-8"?>
<slicerCacheDefinition xmlns="http://schemas.microsoft.com/office/spreadsheetml/2009/9/main" xmlns:mc="http://schemas.openxmlformats.org/markup-compatibility/2006" xmlns:x="http://schemas.openxmlformats.org/spreadsheetml/2006/main" mc:Ignorable="x" name="Slicer_Locality" sourceName="Locality">
  <pivotTables>
    <pivotTable tabId="3" name="PivotTable1"/>
  </pivotTables>
  <data>
    <tabular pivotCacheId="4">
      <items count="7">
        <i x="0" s="1"/>
        <i x="1" s="1"/>
        <i x="2" s="1"/>
        <i x="3" s="1"/>
        <i x="4" s="1"/>
        <i x="5" s="1"/>
        <i x="6" s="1"/>
      </items>
    </tabular>
  </data>
</slicerCacheDefinition>
</file>

<file path=xl/slicers/slicer1.xml><?xml version="1.0" encoding="utf-8"?>
<slicers xmlns="http://schemas.microsoft.com/office/spreadsheetml/2009/9/main" xmlns:mc="http://schemas.openxmlformats.org/markup-compatibility/2006" xmlns:x="http://schemas.openxmlformats.org/spreadsheetml/2006/main" mc:Ignorable="x">
  <slicer name="Locality" cache="Slicer_Locality" caption="Locality" columnCount="2" rowHeight="241300"/>
</slicers>
</file>

<file path=xl/tables/_rels/table2.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table1.xml><?xml version="1.0" encoding="utf-8"?>
<table xmlns="http://schemas.openxmlformats.org/spreadsheetml/2006/main" id="2" name="UP_Homeless" displayName="UP_Homeless" ref="A1:E4" totalsRowShown="0">
  <autoFilter ref="A1:E4"/>
  <tableColumns count="5">
    <tableColumn id="1" name="Practice"/>
    <tableColumn id="2" name="Rel_D" dataDxfId="54"/>
    <tableColumn id="3" name="Currently Registered Patients Aged 16+"/>
    <tableColumn id="4" name="A1) All patients who have received any COVID-19 vaccination dose"/>
    <tableColumn id="5" name="A2) All patients who have received a second COVID-19 vaccination dose"/>
  </tableColumns>
  <tableStyleInfo name="TableStyleMedium2" showFirstColumn="0" showLastColumn="0" showRowStripes="1" showColumnStripes="0"/>
</table>
</file>

<file path=xl/tables/table2.xml><?xml version="1.0" encoding="utf-8"?>
<table xmlns="http://schemas.openxmlformats.org/spreadsheetml/2006/main" id="1" name="UPdata" displayName="UPdata" ref="A1:Z49" tableType="queryTable" totalsRowShown="0">
  <autoFilter ref="A1:Z49"/>
  <tableColumns count="26">
    <tableColumn id="1" uniqueName="1" name="Locality" queryTableFieldId="1" dataDxfId="80"/>
    <tableColumn id="2" uniqueName="2" name="SubLocality" queryTableFieldId="2" dataDxfId="79"/>
    <tableColumn id="3" uniqueName="3" name="Rel_D" queryTableFieldId="3" dataDxfId="78"/>
    <tableColumn id="4" uniqueName="4" name="Autism" queryTableFieldId="4" dataDxfId="77"/>
    <tableColumn id="5" uniqueName="5" name="Autism - Cohorts 01-09" queryTableFieldId="5" dataDxfId="76"/>
    <tableColumn id="6" uniqueName="6" name="Autism - Cohorts 01-09 Vaccinated" queryTableFieldId="6" dataDxfId="75"/>
    <tableColumn id="7" uniqueName="7" name="Homeless" queryTableFieldId="7" dataDxfId="74"/>
    <tableColumn id="8" uniqueName="8" name="Homeless - Cohorts 01-10" queryTableFieldId="8" dataDxfId="73"/>
    <tableColumn id="9" uniqueName="9" name="Homeless - Cohorts 01-10 Vaccinated" queryTableFieldId="9" dataDxfId="72"/>
    <tableColumn id="10" uniqueName="10" name="Learning Disabilities" queryTableFieldId="10" dataDxfId="71"/>
    <tableColumn id="11" uniqueName="11" name="LD - Cohorts 01-10" queryTableFieldId="11" dataDxfId="70"/>
    <tableColumn id="12" uniqueName="12" name="LD - Cohorts 01-10 Vaccinated" queryTableFieldId="12" dataDxfId="69"/>
    <tableColumn id="13" uniqueName="13" name="Traveller Ethnicity" queryTableFieldId="13" dataDxfId="68"/>
    <tableColumn id="14" uniqueName="14" name="Traveller Ethnicity - Cohorts 01-10" queryTableFieldId="14" dataDxfId="67"/>
    <tableColumn id="15" uniqueName="15" name="Traveller Ethnicity - Cohorts 01-10 Vaccinated" queryTableFieldId="15" dataDxfId="66"/>
    <tableColumn id="16" uniqueName="16" name="Currently Registered Patients Aged 16+" queryTableFieldId="16" dataDxfId="65"/>
    <tableColumn id="17" uniqueName="17" name="A1) All patients who have received any COVID-19 vaccination dose" queryTableFieldId="17" dataDxfId="64"/>
    <tableColumn id="18" uniqueName="18" name="Autism 2nd Vaccine" queryTableFieldId="18" dataDxfId="63"/>
    <tableColumn id="19" uniqueName="19" name="Homeless 2nd Vaccine" queryTableFieldId="19" dataDxfId="62"/>
    <tableColumn id="20" uniqueName="20" name="LD 2nd Vaccine" queryTableFieldId="20" dataDxfId="61"/>
    <tableColumn id="21" uniqueName="21" name="Traveller Ethnicity 2nd Vaccine" queryTableFieldId="21" dataDxfId="60"/>
    <tableColumn id="22" uniqueName="22" name="A2) All patients who have received a second COVID-19 vaccination dose" queryTableFieldId="22" dataDxfId="59"/>
    <tableColumn id="23" uniqueName="23" name="SMI 2nd Vaccine" queryTableFieldId="23" dataDxfId="58"/>
    <tableColumn id="24" uniqueName="24" name="SMI eligible for a Covid vaccine aged 18+" queryTableFieldId="24" dataDxfId="57"/>
    <tableColumn id="25" uniqueName="25" name="SMI Vaccinated" queryTableFieldId="25" dataDxfId="56"/>
    <tableColumn id="26" uniqueName="26" name="Column1" queryTableFieldId="26" dataDxfId="55"/>
  </tableColumns>
  <tableStyleInfo name="TableStyleMedium7"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pivotTable" Target="../pivotTables/pivotTable1.xml"/><Relationship Id="rId4" Type="http://schemas.microsoft.com/office/2007/relationships/slicer" Target="../slicers/slicer1.xm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pivotTable" Target="../pivotTables/pivotTable2.xml"/></Relationships>
</file>

<file path=xl/worksheets/_rels/sheet3.xml.rels><?xml version="1.0" encoding="UTF-8" standalone="yes"?>
<Relationships xmlns="http://schemas.openxmlformats.org/package/2006/relationships"><Relationship Id="rId1" Type="http://schemas.openxmlformats.org/officeDocument/2006/relationships/table" Target="../tables/table1.xml"/></Relationships>
</file>

<file path=xl/worksheets/_rels/sheet4.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2"/>
  <sheetViews>
    <sheetView showGridLines="0" tabSelected="1" zoomScale="85" zoomScaleNormal="85" workbookViewId="0">
      <pane ySplit="14" topLeftCell="A15" activePane="bottomLeft" state="frozen"/>
      <selection pane="bottomLeft" activeCell="A15" sqref="A15"/>
    </sheetView>
  </sheetViews>
  <sheetFormatPr defaultRowHeight="15" x14ac:dyDescent="0.25"/>
  <cols>
    <col min="1" max="1" width="76.140625" customWidth="1"/>
    <col min="2" max="17" width="14.28515625" customWidth="1"/>
  </cols>
  <sheetData>
    <row r="1" spans="1:17" ht="18.75" x14ac:dyDescent="0.3">
      <c r="A1" s="6" t="s">
        <v>92</v>
      </c>
    </row>
    <row r="2" spans="1:17" ht="18.75" x14ac:dyDescent="0.3">
      <c r="A2" s="5" t="s">
        <v>93</v>
      </c>
    </row>
    <row r="3" spans="1:17" x14ac:dyDescent="0.25">
      <c r="A3" s="8">
        <f>MAX(UPdata[[#All],[Rel_D]])</f>
        <v>44379</v>
      </c>
    </row>
    <row r="13" spans="1:17" s="7" customFormat="1" ht="75" x14ac:dyDescent="0.25">
      <c r="B13" s="7" t="s">
        <v>99</v>
      </c>
      <c r="C13" s="7" t="s">
        <v>118</v>
      </c>
      <c r="D13" s="7" t="s">
        <v>119</v>
      </c>
      <c r="E13" s="7" t="s">
        <v>100</v>
      </c>
      <c r="F13" s="7" t="s">
        <v>120</v>
      </c>
      <c r="G13" s="7" t="s">
        <v>121</v>
      </c>
      <c r="H13" s="7" t="s">
        <v>101</v>
      </c>
      <c r="I13" s="7" t="s">
        <v>122</v>
      </c>
      <c r="J13" s="7" t="s">
        <v>123</v>
      </c>
      <c r="K13" s="7" t="s">
        <v>102</v>
      </c>
      <c r="L13" s="7" t="s">
        <v>124</v>
      </c>
      <c r="M13" s="7" t="s">
        <v>125</v>
      </c>
      <c r="N13" s="7" t="s">
        <v>115</v>
      </c>
      <c r="O13" s="7" t="s">
        <v>116</v>
      </c>
      <c r="P13" s="7" t="s">
        <v>117</v>
      </c>
    </row>
    <row r="14" spans="1:17" s="4" customFormat="1" ht="75" hidden="1" x14ac:dyDescent="0.25">
      <c r="A14" s="3" t="s">
        <v>78</v>
      </c>
      <c r="B14" s="4" t="s">
        <v>90</v>
      </c>
      <c r="C14" s="4" t="s">
        <v>91</v>
      </c>
      <c r="D14" s="4" t="s">
        <v>80</v>
      </c>
      <c r="E14" s="4" t="s">
        <v>83</v>
      </c>
      <c r="F14" s="4" t="s">
        <v>82</v>
      </c>
      <c r="G14" s="4" t="s">
        <v>81</v>
      </c>
      <c r="H14" s="4" t="s">
        <v>84</v>
      </c>
      <c r="I14" s="4" t="s">
        <v>85</v>
      </c>
      <c r="J14" s="4" t="s">
        <v>86</v>
      </c>
      <c r="K14" s="4" t="s">
        <v>87</v>
      </c>
      <c r="L14" s="4" t="s">
        <v>88</v>
      </c>
      <c r="M14" s="4" t="s">
        <v>89</v>
      </c>
      <c r="N14" t="s">
        <v>114</v>
      </c>
      <c r="O14" t="s">
        <v>113</v>
      </c>
      <c r="P14" t="s">
        <v>112</v>
      </c>
      <c r="Q14"/>
    </row>
    <row r="15" spans="1:17" x14ac:dyDescent="0.25">
      <c r="A15" s="2" t="s">
        <v>22</v>
      </c>
      <c r="B15" s="24">
        <v>700</v>
      </c>
      <c r="C15" s="24">
        <v>370</v>
      </c>
      <c r="D15" s="24">
        <v>254</v>
      </c>
      <c r="E15" s="24">
        <v>94</v>
      </c>
      <c r="F15" s="24">
        <v>48</v>
      </c>
      <c r="G15" s="24">
        <v>28</v>
      </c>
      <c r="H15" s="24">
        <v>893</v>
      </c>
      <c r="I15" s="24">
        <v>762</v>
      </c>
      <c r="J15" s="24">
        <v>673</v>
      </c>
      <c r="K15" s="24">
        <v>47</v>
      </c>
      <c r="L15" s="24">
        <v>30</v>
      </c>
      <c r="M15" s="24">
        <v>17</v>
      </c>
      <c r="N15" s="24">
        <v>1951</v>
      </c>
      <c r="O15" s="24">
        <v>1384</v>
      </c>
      <c r="P15" s="24">
        <v>1161</v>
      </c>
    </row>
    <row r="16" spans="1:17" x14ac:dyDescent="0.25">
      <c r="A16" s="2" t="s">
        <v>28</v>
      </c>
      <c r="B16" s="24">
        <v>1123</v>
      </c>
      <c r="C16" s="24">
        <v>580</v>
      </c>
      <c r="D16" s="24">
        <v>383</v>
      </c>
      <c r="E16" s="24">
        <v>321</v>
      </c>
      <c r="F16" s="24">
        <v>138</v>
      </c>
      <c r="G16" s="24">
        <v>89</v>
      </c>
      <c r="H16" s="24">
        <v>1276</v>
      </c>
      <c r="I16" s="24">
        <v>902</v>
      </c>
      <c r="J16" s="24">
        <v>782</v>
      </c>
      <c r="K16" s="24">
        <v>315</v>
      </c>
      <c r="L16" s="24">
        <v>161</v>
      </c>
      <c r="M16" s="24">
        <v>103</v>
      </c>
      <c r="N16" s="24">
        <v>4557</v>
      </c>
      <c r="O16" s="24">
        <v>2854</v>
      </c>
      <c r="P16" s="24">
        <v>2375</v>
      </c>
    </row>
    <row r="17" spans="1:16" x14ac:dyDescent="0.25">
      <c r="A17" s="2" t="s">
        <v>38</v>
      </c>
      <c r="B17" s="24">
        <v>935</v>
      </c>
      <c r="C17" s="24">
        <v>583</v>
      </c>
      <c r="D17" s="24">
        <v>386</v>
      </c>
      <c r="E17" s="24">
        <v>52</v>
      </c>
      <c r="F17" s="24">
        <v>22</v>
      </c>
      <c r="G17" s="24">
        <v>15</v>
      </c>
      <c r="H17" s="24">
        <v>1072</v>
      </c>
      <c r="I17" s="24">
        <v>950</v>
      </c>
      <c r="J17" s="24">
        <v>886</v>
      </c>
      <c r="K17" s="24">
        <v>100</v>
      </c>
      <c r="L17" s="24">
        <v>55</v>
      </c>
      <c r="M17" s="24">
        <v>37</v>
      </c>
      <c r="N17" s="24">
        <v>1926</v>
      </c>
      <c r="O17" s="24">
        <v>1479</v>
      </c>
      <c r="P17" s="24">
        <v>1301</v>
      </c>
    </row>
    <row r="18" spans="1:16" x14ac:dyDescent="0.25">
      <c r="A18" s="2" t="s">
        <v>43</v>
      </c>
      <c r="B18" s="24">
        <v>1076</v>
      </c>
      <c r="C18" s="24">
        <v>588</v>
      </c>
      <c r="D18" s="24">
        <v>406</v>
      </c>
      <c r="E18" s="24">
        <v>313</v>
      </c>
      <c r="F18" s="24">
        <v>149</v>
      </c>
      <c r="G18" s="24">
        <v>94</v>
      </c>
      <c r="H18" s="24">
        <v>1454</v>
      </c>
      <c r="I18" s="24">
        <v>1113</v>
      </c>
      <c r="J18" s="24">
        <v>956</v>
      </c>
      <c r="K18" s="24">
        <v>188</v>
      </c>
      <c r="L18" s="24">
        <v>133</v>
      </c>
      <c r="M18" s="24">
        <v>84</v>
      </c>
      <c r="N18" s="24">
        <v>4425</v>
      </c>
      <c r="O18" s="24">
        <v>2925</v>
      </c>
      <c r="P18" s="24">
        <v>2399</v>
      </c>
    </row>
    <row r="19" spans="1:16" x14ac:dyDescent="0.25">
      <c r="A19" s="2" t="s">
        <v>55</v>
      </c>
      <c r="B19" s="24">
        <v>826</v>
      </c>
      <c r="C19" s="24">
        <v>552</v>
      </c>
      <c r="D19" s="24">
        <v>409</v>
      </c>
      <c r="E19" s="24">
        <v>53</v>
      </c>
      <c r="F19" s="24">
        <v>26</v>
      </c>
      <c r="G19" s="24">
        <v>16</v>
      </c>
      <c r="H19" s="24">
        <v>1179</v>
      </c>
      <c r="I19" s="24">
        <v>998</v>
      </c>
      <c r="J19" s="24">
        <v>904</v>
      </c>
      <c r="K19" s="24">
        <v>1267</v>
      </c>
      <c r="L19" s="24">
        <v>72</v>
      </c>
      <c r="M19" s="24">
        <v>50</v>
      </c>
      <c r="N19" s="24">
        <v>2485</v>
      </c>
      <c r="O19" s="24">
        <v>1871</v>
      </c>
      <c r="P19" s="24">
        <v>1650</v>
      </c>
    </row>
    <row r="20" spans="1:16" x14ac:dyDescent="0.25">
      <c r="A20" s="2" t="s">
        <v>62</v>
      </c>
      <c r="B20" s="24">
        <v>954</v>
      </c>
      <c r="C20" s="24">
        <v>556</v>
      </c>
      <c r="D20" s="24">
        <v>343</v>
      </c>
      <c r="E20" s="24">
        <v>377</v>
      </c>
      <c r="F20" s="24">
        <v>204</v>
      </c>
      <c r="G20" s="24">
        <v>130</v>
      </c>
      <c r="H20" s="24">
        <v>1309</v>
      </c>
      <c r="I20" s="24">
        <v>1023</v>
      </c>
      <c r="J20" s="24">
        <v>808</v>
      </c>
      <c r="K20" s="24">
        <v>476</v>
      </c>
      <c r="L20" s="24">
        <v>280</v>
      </c>
      <c r="M20" s="24">
        <v>166</v>
      </c>
      <c r="N20" s="24">
        <v>4696</v>
      </c>
      <c r="O20" s="24">
        <v>3191</v>
      </c>
      <c r="P20" s="24">
        <v>2514</v>
      </c>
    </row>
    <row r="21" spans="1:16" x14ac:dyDescent="0.25">
      <c r="A21" s="2" t="s">
        <v>70</v>
      </c>
      <c r="B21" s="24">
        <v>1158</v>
      </c>
      <c r="C21" s="24">
        <v>544</v>
      </c>
      <c r="D21" s="24">
        <v>368</v>
      </c>
      <c r="E21" s="24">
        <v>143</v>
      </c>
      <c r="F21" s="24">
        <v>63</v>
      </c>
      <c r="G21" s="24">
        <v>38</v>
      </c>
      <c r="H21" s="24">
        <v>1250</v>
      </c>
      <c r="I21" s="24">
        <v>954</v>
      </c>
      <c r="J21" s="24">
        <v>822</v>
      </c>
      <c r="K21" s="24">
        <v>96</v>
      </c>
      <c r="L21" s="24">
        <v>70</v>
      </c>
      <c r="M21" s="24">
        <v>42</v>
      </c>
      <c r="N21" s="24">
        <v>3578</v>
      </c>
      <c r="O21" s="24">
        <v>2342</v>
      </c>
      <c r="P21" s="24">
        <v>1956</v>
      </c>
    </row>
    <row r="22" spans="1:16" x14ac:dyDescent="0.25">
      <c r="A22" s="2" t="s">
        <v>79</v>
      </c>
      <c r="B22" s="24">
        <v>6772</v>
      </c>
      <c r="C22" s="24">
        <v>3773</v>
      </c>
      <c r="D22" s="24">
        <v>2549</v>
      </c>
      <c r="E22" s="24">
        <v>1353</v>
      </c>
      <c r="F22" s="24">
        <v>650</v>
      </c>
      <c r="G22" s="24">
        <v>410</v>
      </c>
      <c r="H22" s="24">
        <v>8433</v>
      </c>
      <c r="I22" s="24">
        <v>6702</v>
      </c>
      <c r="J22" s="24">
        <v>5831</v>
      </c>
      <c r="K22" s="24">
        <v>2489</v>
      </c>
      <c r="L22" s="24">
        <v>801</v>
      </c>
      <c r="M22" s="24">
        <v>499</v>
      </c>
      <c r="N22" s="24">
        <v>23618</v>
      </c>
      <c r="O22" s="24">
        <v>16046</v>
      </c>
      <c r="P22" s="24">
        <v>13356</v>
      </c>
    </row>
  </sheetData>
  <sheetProtection sheet="1" scenarios="1" pivotTables="0"/>
  <pageMargins left="0.7" right="0.7" top="0.75" bottom="0.75" header="0.3" footer="0.3"/>
  <pageSetup paperSize="9" orientation="portrait" horizontalDpi="4294967293" verticalDpi="0" r:id="rId2"/>
  <drawing r:id="rId3"/>
  <extLst>
    <ext xmlns:x14="http://schemas.microsoft.com/office/spreadsheetml/2009/9/main" uri="{A8765BA9-456A-4dab-B4F3-ACF838C121DE}">
      <x14:slicerList>
        <x14:slicer r:id="rId4"/>
      </x14:slicerList>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8"/>
  <sheetViews>
    <sheetView showGridLines="0" workbookViewId="0">
      <selection activeCell="A15" sqref="A15"/>
    </sheetView>
  </sheetViews>
  <sheetFormatPr defaultRowHeight="15" x14ac:dyDescent="0.25"/>
  <cols>
    <col min="1" max="1" width="25.7109375" customWidth="1"/>
    <col min="2" max="2" width="43.140625" customWidth="1"/>
    <col min="3" max="3" width="67.85546875" customWidth="1"/>
    <col min="4" max="4" width="12.85546875" customWidth="1"/>
    <col min="5" max="5" width="72.5703125" customWidth="1"/>
    <col min="6" max="6" width="14" bestFit="1" customWidth="1"/>
  </cols>
  <sheetData>
    <row r="1" spans="1:6" x14ac:dyDescent="0.25">
      <c r="A1" t="s">
        <v>92</v>
      </c>
    </row>
    <row r="2" spans="1:6" ht="18.75" x14ac:dyDescent="0.3">
      <c r="A2" s="5" t="s">
        <v>93</v>
      </c>
    </row>
    <row r="3" spans="1:6" x14ac:dyDescent="0.25">
      <c r="A3" s="8">
        <f>Report!A3</f>
        <v>44379</v>
      </c>
    </row>
    <row r="7" spans="1:6" s="4" customFormat="1" x14ac:dyDescent="0.25">
      <c r="A7"/>
      <c r="B7" s="12" t="s">
        <v>95</v>
      </c>
      <c r="C7" s="12" t="s">
        <v>98</v>
      </c>
      <c r="D7" s="13" t="s">
        <v>94</v>
      </c>
      <c r="E7" s="12" t="s">
        <v>97</v>
      </c>
      <c r="F7" s="13" t="s">
        <v>94</v>
      </c>
    </row>
    <row r="8" spans="1:6" hidden="1" x14ac:dyDescent="0.25">
      <c r="A8" s="9" t="s">
        <v>65</v>
      </c>
      <c r="B8" s="10">
        <v>959</v>
      </c>
      <c r="C8" s="10">
        <v>412</v>
      </c>
      <c r="D8" s="11">
        <v>0.42961418143899893</v>
      </c>
      <c r="E8" s="15">
        <v>205</v>
      </c>
      <c r="F8" s="14">
        <f>E8/B8</f>
        <v>0.21376433785192908</v>
      </c>
    </row>
    <row r="9" spans="1:6" hidden="1" x14ac:dyDescent="0.25">
      <c r="A9" s="9" t="s">
        <v>54</v>
      </c>
      <c r="B9" s="10">
        <v>3516</v>
      </c>
      <c r="C9" s="10">
        <v>1335</v>
      </c>
      <c r="D9" s="11">
        <v>0.37969283276450511</v>
      </c>
      <c r="E9" s="15">
        <v>588</v>
      </c>
      <c r="F9" s="14">
        <f>E9/B9</f>
        <v>0.16723549488054607</v>
      </c>
    </row>
    <row r="10" spans="1:6" hidden="1" x14ac:dyDescent="0.25">
      <c r="A10" s="9" t="s">
        <v>36</v>
      </c>
      <c r="B10" s="10">
        <v>1124</v>
      </c>
      <c r="C10" s="10">
        <v>408</v>
      </c>
      <c r="D10" s="11">
        <v>0.36298932384341637</v>
      </c>
      <c r="E10" s="15">
        <v>160</v>
      </c>
      <c r="F10" s="14">
        <f>E10/B10</f>
        <v>0.14234875444839859</v>
      </c>
    </row>
    <row r="11" spans="1:6" hidden="1" x14ac:dyDescent="0.25">
      <c r="A11" s="16" t="s">
        <v>79</v>
      </c>
      <c r="B11" s="17">
        <v>5599</v>
      </c>
      <c r="C11" s="17">
        <v>2155</v>
      </c>
      <c r="D11" s="18">
        <v>0.38489015895695661</v>
      </c>
      <c r="E11" s="19">
        <f>SUM(E8:E10)</f>
        <v>953</v>
      </c>
      <c r="F11" s="20">
        <f>E11/B11</f>
        <v>0.17020896588676548</v>
      </c>
    </row>
    <row r="12" spans="1:6" hidden="1" x14ac:dyDescent="0.25"/>
    <row r="13" spans="1:6" hidden="1" x14ac:dyDescent="0.25"/>
    <row r="14" spans="1:6" hidden="1" x14ac:dyDescent="0.25">
      <c r="A14" s="21" t="s">
        <v>78</v>
      </c>
      <c r="B14" t="s">
        <v>105</v>
      </c>
      <c r="C14" t="s">
        <v>106</v>
      </c>
      <c r="D14" s="22" t="s">
        <v>104</v>
      </c>
      <c r="E14" t="s">
        <v>107</v>
      </c>
      <c r="F14" s="22" t="s">
        <v>108</v>
      </c>
    </row>
    <row r="15" spans="1:6" x14ac:dyDescent="0.25">
      <c r="A15" s="2" t="s">
        <v>65</v>
      </c>
      <c r="B15" s="1">
        <v>945</v>
      </c>
      <c r="C15" s="1">
        <v>435</v>
      </c>
      <c r="D15" s="22">
        <v>0.46031746031746029</v>
      </c>
      <c r="E15" s="1">
        <v>262</v>
      </c>
      <c r="F15" s="22">
        <v>0.27724867724867724</v>
      </c>
    </row>
    <row r="16" spans="1:6" x14ac:dyDescent="0.25">
      <c r="A16" s="2" t="s">
        <v>54</v>
      </c>
      <c r="B16" s="1">
        <v>3561</v>
      </c>
      <c r="C16" s="1">
        <v>1586</v>
      </c>
      <c r="D16" s="22">
        <v>0.4453805110923898</v>
      </c>
      <c r="E16" s="1">
        <v>986</v>
      </c>
      <c r="F16" s="22">
        <v>0.27688851446222973</v>
      </c>
    </row>
    <row r="17" spans="1:6" x14ac:dyDescent="0.25">
      <c r="A17" s="2" t="s">
        <v>36</v>
      </c>
      <c r="B17" s="1">
        <v>1139</v>
      </c>
      <c r="C17" s="1">
        <v>445</v>
      </c>
      <c r="D17" s="22">
        <v>0.39069359086918348</v>
      </c>
      <c r="E17" s="1">
        <v>270</v>
      </c>
      <c r="F17" s="22">
        <v>0.23705004389815629</v>
      </c>
    </row>
    <row r="18" spans="1:6" x14ac:dyDescent="0.25">
      <c r="A18" s="2" t="s">
        <v>79</v>
      </c>
      <c r="B18" s="1">
        <v>5645</v>
      </c>
      <c r="C18" s="1">
        <v>2466</v>
      </c>
      <c r="D18" s="22">
        <v>0.43684676705048714</v>
      </c>
      <c r="E18" s="1">
        <v>1518</v>
      </c>
      <c r="F18" s="22">
        <v>0.26891054030115147</v>
      </c>
    </row>
  </sheetData>
  <sheetProtection sheet="1" objects="1" scenarios="1"/>
  <pageMargins left="0.7" right="0.7" top="0.75" bottom="0.75" header="0.3" footer="0.3"/>
  <pageSetup paperSize="9" orientation="portrait" horizontalDpi="4294967293" verticalDpi="0"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
  <sheetViews>
    <sheetView workbookViewId="0">
      <selection activeCell="D19" sqref="D19"/>
    </sheetView>
  </sheetViews>
  <sheetFormatPr defaultRowHeight="15" x14ac:dyDescent="0.25"/>
  <cols>
    <col min="1" max="1" width="10.140625" customWidth="1"/>
    <col min="3" max="3" width="37.5703125" customWidth="1"/>
    <col min="4" max="4" width="61.42578125" customWidth="1"/>
    <col min="5" max="5" width="66" customWidth="1"/>
  </cols>
  <sheetData>
    <row r="1" spans="1:5" x14ac:dyDescent="0.25">
      <c r="A1" t="s">
        <v>2</v>
      </c>
      <c r="B1" t="s">
        <v>3</v>
      </c>
      <c r="C1" t="s">
        <v>16</v>
      </c>
      <c r="D1" t="s">
        <v>17</v>
      </c>
      <c r="E1" t="s">
        <v>103</v>
      </c>
    </row>
    <row r="2" spans="1:5" x14ac:dyDescent="0.25">
      <c r="A2" t="s">
        <v>65</v>
      </c>
      <c r="B2" s="25">
        <v>44379</v>
      </c>
      <c r="C2">
        <v>945</v>
      </c>
      <c r="D2">
        <v>435</v>
      </c>
      <c r="E2">
        <v>262</v>
      </c>
    </row>
    <row r="3" spans="1:5" x14ac:dyDescent="0.25">
      <c r="A3" t="s">
        <v>54</v>
      </c>
      <c r="B3" s="25">
        <v>44379</v>
      </c>
      <c r="C3">
        <v>3561</v>
      </c>
      <c r="D3">
        <v>1586</v>
      </c>
      <c r="E3">
        <v>986</v>
      </c>
    </row>
    <row r="4" spans="1:5" x14ac:dyDescent="0.25">
      <c r="A4" t="s">
        <v>36</v>
      </c>
      <c r="B4" s="25">
        <v>44379</v>
      </c>
      <c r="C4">
        <v>1139</v>
      </c>
      <c r="D4">
        <v>445</v>
      </c>
      <c r="E4">
        <v>270</v>
      </c>
    </row>
  </sheetData>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49"/>
  <sheetViews>
    <sheetView topLeftCell="A2" workbookViewId="0">
      <selection activeCell="D19" sqref="D19"/>
    </sheetView>
  </sheetViews>
  <sheetFormatPr defaultRowHeight="15" x14ac:dyDescent="0.25"/>
  <cols>
    <col min="1" max="1" width="15.140625" bestFit="1" customWidth="1"/>
    <col min="2" max="2" width="40.28515625" bestFit="1" customWidth="1"/>
    <col min="3" max="3" width="10.7109375" customWidth="1"/>
    <col min="4" max="4" width="9.5703125" customWidth="1"/>
    <col min="5" max="5" width="23.42578125" bestFit="1" customWidth="1"/>
    <col min="6" max="6" width="34" bestFit="1" customWidth="1"/>
    <col min="7" max="7" width="12" customWidth="1"/>
    <col min="8" max="8" width="26" bestFit="1" customWidth="1"/>
    <col min="9" max="9" width="36.5703125" bestFit="1" customWidth="1"/>
    <col min="10" max="10" width="21.42578125" customWidth="1"/>
    <col min="11" max="11" width="19.140625" customWidth="1"/>
    <col min="12" max="12" width="29.7109375" bestFit="1" customWidth="1"/>
    <col min="13" max="13" width="19.5703125" customWidth="1"/>
    <col min="14" max="14" width="33.5703125" bestFit="1" customWidth="1"/>
    <col min="15" max="15" width="44" bestFit="1" customWidth="1"/>
    <col min="16" max="16" width="38.5703125" customWidth="1"/>
    <col min="17" max="17" width="63.28515625" bestFit="1" customWidth="1"/>
    <col min="18" max="18" width="20.85546875" customWidth="1"/>
    <col min="19" max="19" width="23.28515625" bestFit="1" customWidth="1"/>
    <col min="20" max="20" width="16.5703125" customWidth="1"/>
    <col min="21" max="21" width="30.85546875" bestFit="1" customWidth="1"/>
    <col min="22" max="22" width="68" bestFit="1" customWidth="1"/>
    <col min="23" max="23" width="17.85546875" customWidth="1"/>
    <col min="24" max="24" width="39.7109375" bestFit="1" customWidth="1"/>
    <col min="25" max="25" width="17" customWidth="1"/>
    <col min="26" max="26" width="11.140625" customWidth="1"/>
  </cols>
  <sheetData>
    <row r="1" spans="1:26" x14ac:dyDescent="0.25">
      <c r="A1" s="1" t="s">
        <v>0</v>
      </c>
      <c r="B1" s="1" t="s">
        <v>1</v>
      </c>
      <c r="C1" s="1" t="s">
        <v>3</v>
      </c>
      <c r="D1" s="1" t="s">
        <v>4</v>
      </c>
      <c r="E1" s="1" t="s">
        <v>5</v>
      </c>
      <c r="F1" s="1" t="s">
        <v>6</v>
      </c>
      <c r="G1" s="1" t="s">
        <v>7</v>
      </c>
      <c r="H1" s="1" t="s">
        <v>8</v>
      </c>
      <c r="I1" s="1" t="s">
        <v>9</v>
      </c>
      <c r="J1" s="1" t="s">
        <v>10</v>
      </c>
      <c r="K1" s="1" t="s">
        <v>11</v>
      </c>
      <c r="L1" s="1" t="s">
        <v>12</v>
      </c>
      <c r="M1" s="1" t="s">
        <v>13</v>
      </c>
      <c r="N1" s="1" t="s">
        <v>14</v>
      </c>
      <c r="O1" s="1" t="s">
        <v>15</v>
      </c>
      <c r="P1" s="1" t="s">
        <v>16</v>
      </c>
      <c r="Q1" s="1" t="s">
        <v>17</v>
      </c>
      <c r="R1" s="1" t="s">
        <v>18</v>
      </c>
      <c r="S1" s="1" t="s">
        <v>19</v>
      </c>
      <c r="T1" s="1" t="s">
        <v>20</v>
      </c>
      <c r="U1" s="1" t="s">
        <v>21</v>
      </c>
      <c r="V1" s="1" t="s">
        <v>103</v>
      </c>
      <c r="W1" s="1" t="s">
        <v>109</v>
      </c>
      <c r="X1" s="1" t="s">
        <v>110</v>
      </c>
      <c r="Y1" s="1" t="s">
        <v>111</v>
      </c>
      <c r="Z1" s="1" t="s">
        <v>127</v>
      </c>
    </row>
    <row r="2" spans="1:26" x14ac:dyDescent="0.25">
      <c r="A2" s="1" t="s">
        <v>22</v>
      </c>
      <c r="B2" s="1" t="s">
        <v>126</v>
      </c>
      <c r="C2" s="23">
        <v>44379</v>
      </c>
      <c r="D2" s="1">
        <v>289</v>
      </c>
      <c r="E2" s="1">
        <v>111</v>
      </c>
      <c r="F2" s="1">
        <v>61</v>
      </c>
      <c r="G2" s="1">
        <v>13</v>
      </c>
      <c r="H2" s="1">
        <v>13</v>
      </c>
      <c r="I2" s="1">
        <v>8</v>
      </c>
      <c r="J2" s="1">
        <v>189</v>
      </c>
      <c r="K2" s="1">
        <v>158</v>
      </c>
      <c r="L2" s="1">
        <v>132</v>
      </c>
      <c r="M2" s="1">
        <v>13</v>
      </c>
      <c r="N2" s="1">
        <v>6</v>
      </c>
      <c r="O2" s="1">
        <v>4</v>
      </c>
      <c r="P2" s="1">
        <v>24572</v>
      </c>
      <c r="Q2" s="1">
        <v>15087</v>
      </c>
      <c r="R2" s="1">
        <v>41</v>
      </c>
      <c r="S2" s="1">
        <v>6</v>
      </c>
      <c r="T2" s="1">
        <v>112</v>
      </c>
      <c r="U2" s="1">
        <v>1</v>
      </c>
      <c r="V2" s="1">
        <v>10334</v>
      </c>
      <c r="W2" s="1">
        <v>185</v>
      </c>
      <c r="X2" s="1">
        <v>314</v>
      </c>
      <c r="Y2" s="1">
        <v>219</v>
      </c>
      <c r="Z2" s="1"/>
    </row>
    <row r="3" spans="1:26" x14ac:dyDescent="0.25">
      <c r="A3" s="1" t="s">
        <v>22</v>
      </c>
      <c r="B3" s="1" t="s">
        <v>23</v>
      </c>
      <c r="C3" s="23">
        <v>44379</v>
      </c>
      <c r="D3" s="1">
        <v>230</v>
      </c>
      <c r="E3" s="1">
        <v>90</v>
      </c>
      <c r="F3" s="1">
        <v>44</v>
      </c>
      <c r="G3" s="1">
        <v>17</v>
      </c>
      <c r="H3" s="1">
        <v>16</v>
      </c>
      <c r="I3" s="1">
        <v>4</v>
      </c>
      <c r="J3" s="1">
        <v>138</v>
      </c>
      <c r="K3" s="1">
        <v>104</v>
      </c>
      <c r="L3" s="1">
        <v>84</v>
      </c>
      <c r="M3" s="1">
        <v>9</v>
      </c>
      <c r="N3" s="1">
        <v>6</v>
      </c>
      <c r="O3" s="1">
        <v>4</v>
      </c>
      <c r="P3" s="1">
        <v>29028</v>
      </c>
      <c r="Q3" s="1">
        <v>15253</v>
      </c>
      <c r="R3" s="1">
        <v>30</v>
      </c>
      <c r="S3" s="1">
        <v>2</v>
      </c>
      <c r="T3" s="1">
        <v>75</v>
      </c>
      <c r="U3" s="1">
        <v>2</v>
      </c>
      <c r="V3" s="1">
        <v>9452</v>
      </c>
      <c r="W3" s="1">
        <v>133</v>
      </c>
      <c r="X3" s="1">
        <v>276</v>
      </c>
      <c r="Y3" s="1">
        <v>169</v>
      </c>
      <c r="Z3" s="1"/>
    </row>
    <row r="4" spans="1:26" x14ac:dyDescent="0.25">
      <c r="A4" s="1" t="s">
        <v>22</v>
      </c>
      <c r="B4" s="1" t="s">
        <v>24</v>
      </c>
      <c r="C4" s="23">
        <v>44379</v>
      </c>
      <c r="D4" s="1">
        <v>292</v>
      </c>
      <c r="E4" s="1">
        <v>140</v>
      </c>
      <c r="F4" s="1">
        <v>87</v>
      </c>
      <c r="G4" s="1">
        <v>19</v>
      </c>
      <c r="H4" s="1">
        <v>19</v>
      </c>
      <c r="I4" s="1">
        <v>11</v>
      </c>
      <c r="J4" s="1">
        <v>183</v>
      </c>
      <c r="K4" s="1">
        <v>166</v>
      </c>
      <c r="L4" s="1">
        <v>136</v>
      </c>
      <c r="M4" s="1">
        <v>3</v>
      </c>
      <c r="N4" s="1">
        <v>3</v>
      </c>
      <c r="O4" s="1">
        <v>1</v>
      </c>
      <c r="P4" s="1">
        <v>29742</v>
      </c>
      <c r="Q4" s="1">
        <v>17982</v>
      </c>
      <c r="R4" s="1">
        <v>55</v>
      </c>
      <c r="S4" s="1">
        <v>7</v>
      </c>
      <c r="T4" s="1">
        <v>123</v>
      </c>
      <c r="U4" s="1">
        <v>0</v>
      </c>
      <c r="V4" s="1">
        <v>12461</v>
      </c>
      <c r="W4" s="1">
        <v>187</v>
      </c>
      <c r="X4" s="1">
        <v>300</v>
      </c>
      <c r="Y4" s="1">
        <v>221</v>
      </c>
      <c r="Z4" s="1"/>
    </row>
    <row r="5" spans="1:26" x14ac:dyDescent="0.25">
      <c r="A5" s="1" t="s">
        <v>22</v>
      </c>
      <c r="B5" s="1" t="s">
        <v>25</v>
      </c>
      <c r="C5" s="23">
        <v>44379</v>
      </c>
      <c r="D5" s="1">
        <v>281</v>
      </c>
      <c r="E5" s="1">
        <v>121</v>
      </c>
      <c r="F5" s="1">
        <v>64</v>
      </c>
      <c r="G5" s="1">
        <v>23</v>
      </c>
      <c r="H5" s="1">
        <v>23</v>
      </c>
      <c r="I5" s="1">
        <v>10</v>
      </c>
      <c r="J5" s="1">
        <v>206</v>
      </c>
      <c r="K5" s="1">
        <v>183</v>
      </c>
      <c r="L5" s="1">
        <v>149</v>
      </c>
      <c r="M5" s="1">
        <v>15</v>
      </c>
      <c r="N5" s="1">
        <v>11</v>
      </c>
      <c r="O5" s="1">
        <v>7</v>
      </c>
      <c r="P5" s="1">
        <v>33873</v>
      </c>
      <c r="Q5" s="1">
        <v>20039</v>
      </c>
      <c r="R5" s="1">
        <v>44</v>
      </c>
      <c r="S5" s="1">
        <v>6</v>
      </c>
      <c r="T5" s="1">
        <v>134</v>
      </c>
      <c r="U5" s="1">
        <v>4</v>
      </c>
      <c r="V5" s="1">
        <v>13815</v>
      </c>
      <c r="W5" s="1">
        <v>249</v>
      </c>
      <c r="X5" s="1">
        <v>410</v>
      </c>
      <c r="Y5" s="1">
        <v>294</v>
      </c>
      <c r="Z5" s="1"/>
    </row>
    <row r="6" spans="1:26" x14ac:dyDescent="0.25">
      <c r="A6" s="1" t="s">
        <v>22</v>
      </c>
      <c r="B6" s="1" t="s">
        <v>26</v>
      </c>
      <c r="C6" s="23">
        <v>44379</v>
      </c>
      <c r="D6" s="1">
        <v>201</v>
      </c>
      <c r="E6" s="1">
        <v>79</v>
      </c>
      <c r="F6" s="1">
        <v>39</v>
      </c>
      <c r="G6" s="1">
        <v>9</v>
      </c>
      <c r="H6" s="1">
        <v>9</v>
      </c>
      <c r="I6" s="1">
        <v>5</v>
      </c>
      <c r="J6" s="1">
        <v>140</v>
      </c>
      <c r="K6" s="1">
        <v>104</v>
      </c>
      <c r="L6" s="1">
        <v>88</v>
      </c>
      <c r="M6" s="1">
        <v>3</v>
      </c>
      <c r="N6" s="1">
        <v>3</v>
      </c>
      <c r="O6" s="1">
        <v>2</v>
      </c>
      <c r="P6" s="1">
        <v>24649</v>
      </c>
      <c r="Q6" s="1">
        <v>13212</v>
      </c>
      <c r="R6" s="1">
        <v>24</v>
      </c>
      <c r="S6" s="1">
        <v>3</v>
      </c>
      <c r="T6" s="1">
        <v>82</v>
      </c>
      <c r="U6" s="1">
        <v>2</v>
      </c>
      <c r="V6" s="1">
        <v>8226</v>
      </c>
      <c r="W6" s="1">
        <v>158</v>
      </c>
      <c r="X6" s="1">
        <v>270</v>
      </c>
      <c r="Y6" s="1">
        <v>191</v>
      </c>
      <c r="Z6" s="1"/>
    </row>
    <row r="7" spans="1:26" x14ac:dyDescent="0.25">
      <c r="A7" s="1" t="s">
        <v>22</v>
      </c>
      <c r="B7" s="1" t="s">
        <v>27</v>
      </c>
      <c r="C7" s="23">
        <v>44379</v>
      </c>
      <c r="D7" s="1">
        <v>202</v>
      </c>
      <c r="E7" s="1">
        <v>159</v>
      </c>
      <c r="F7" s="1">
        <v>75</v>
      </c>
      <c r="G7" s="1">
        <v>13</v>
      </c>
      <c r="H7" s="1">
        <v>14</v>
      </c>
      <c r="I7" s="1">
        <v>10</v>
      </c>
      <c r="J7" s="1">
        <v>180</v>
      </c>
      <c r="K7" s="1">
        <v>178</v>
      </c>
      <c r="L7" s="1">
        <v>173</v>
      </c>
      <c r="M7" s="1">
        <v>13</v>
      </c>
      <c r="N7" s="1">
        <v>18</v>
      </c>
      <c r="O7" s="1">
        <v>12</v>
      </c>
      <c r="P7" s="1">
        <v>27881</v>
      </c>
      <c r="Q7" s="1">
        <v>16105</v>
      </c>
      <c r="R7" s="1">
        <v>60</v>
      </c>
      <c r="S7" s="1">
        <v>4</v>
      </c>
      <c r="T7" s="1">
        <v>147</v>
      </c>
      <c r="U7" s="1">
        <v>8</v>
      </c>
      <c r="V7" s="1">
        <v>10879</v>
      </c>
      <c r="W7" s="1">
        <v>249</v>
      </c>
      <c r="X7" s="1">
        <v>381</v>
      </c>
      <c r="Y7" s="1">
        <v>290</v>
      </c>
      <c r="Z7" s="1"/>
    </row>
    <row r="8" spans="1:26" x14ac:dyDescent="0.25">
      <c r="A8" s="1" t="s">
        <v>28</v>
      </c>
      <c r="B8" s="1" t="s">
        <v>29</v>
      </c>
      <c r="C8" s="23">
        <v>44379</v>
      </c>
      <c r="D8" s="1">
        <v>247</v>
      </c>
      <c r="E8" s="1">
        <v>141</v>
      </c>
      <c r="F8" s="1">
        <v>76</v>
      </c>
      <c r="G8" s="1">
        <v>30</v>
      </c>
      <c r="H8" s="1">
        <v>30</v>
      </c>
      <c r="I8" s="1">
        <v>12</v>
      </c>
      <c r="J8" s="1">
        <v>163</v>
      </c>
      <c r="K8" s="1">
        <v>144</v>
      </c>
      <c r="L8" s="1">
        <v>98</v>
      </c>
      <c r="M8" s="1">
        <v>15</v>
      </c>
      <c r="N8" s="1">
        <v>15</v>
      </c>
      <c r="O8" s="1">
        <v>9</v>
      </c>
      <c r="P8" s="1">
        <v>29896</v>
      </c>
      <c r="Q8" s="1">
        <v>17994</v>
      </c>
      <c r="R8" s="1">
        <v>44</v>
      </c>
      <c r="S8" s="1">
        <v>9</v>
      </c>
      <c r="T8" s="1">
        <v>81</v>
      </c>
      <c r="U8" s="1">
        <v>4</v>
      </c>
      <c r="V8" s="1">
        <v>9889</v>
      </c>
      <c r="W8" s="1">
        <v>280</v>
      </c>
      <c r="X8" s="1">
        <v>518</v>
      </c>
      <c r="Y8" s="1">
        <v>331</v>
      </c>
      <c r="Z8" s="1"/>
    </row>
    <row r="9" spans="1:26" x14ac:dyDescent="0.25">
      <c r="A9" s="1" t="s">
        <v>28</v>
      </c>
      <c r="B9" s="1" t="s">
        <v>30</v>
      </c>
      <c r="C9" s="23">
        <v>44379</v>
      </c>
      <c r="D9" s="1">
        <v>254</v>
      </c>
      <c r="E9" s="1">
        <v>118</v>
      </c>
      <c r="F9" s="1">
        <v>59</v>
      </c>
      <c r="G9" s="1">
        <v>24</v>
      </c>
      <c r="H9" s="1">
        <v>24</v>
      </c>
      <c r="I9" s="1">
        <v>10</v>
      </c>
      <c r="J9" s="1">
        <v>198</v>
      </c>
      <c r="K9" s="1">
        <v>173</v>
      </c>
      <c r="L9" s="1">
        <v>123</v>
      </c>
      <c r="M9" s="1">
        <v>25</v>
      </c>
      <c r="N9" s="1">
        <v>16</v>
      </c>
      <c r="O9" s="1">
        <v>5</v>
      </c>
      <c r="P9" s="1">
        <v>29981</v>
      </c>
      <c r="Q9" s="1">
        <v>15936</v>
      </c>
      <c r="R9" s="1">
        <v>37</v>
      </c>
      <c r="S9" s="1">
        <v>6</v>
      </c>
      <c r="T9" s="1">
        <v>108</v>
      </c>
      <c r="U9" s="1">
        <v>4</v>
      </c>
      <c r="V9" s="1">
        <v>9603</v>
      </c>
      <c r="W9" s="1">
        <v>253</v>
      </c>
      <c r="X9" s="1">
        <v>527</v>
      </c>
      <c r="Y9" s="1">
        <v>317</v>
      </c>
      <c r="Z9" s="1"/>
    </row>
    <row r="10" spans="1:26" x14ac:dyDescent="0.25">
      <c r="A10" s="1" t="s">
        <v>28</v>
      </c>
      <c r="B10" s="1" t="s">
        <v>31</v>
      </c>
      <c r="C10" s="23">
        <v>44379</v>
      </c>
      <c r="D10" s="1">
        <v>349</v>
      </c>
      <c r="E10" s="1">
        <v>174</v>
      </c>
      <c r="F10" s="1">
        <v>84</v>
      </c>
      <c r="G10" s="1">
        <v>61</v>
      </c>
      <c r="H10" s="1">
        <v>61</v>
      </c>
      <c r="I10" s="1">
        <v>22</v>
      </c>
      <c r="J10" s="1">
        <v>192</v>
      </c>
      <c r="K10" s="1">
        <v>175</v>
      </c>
      <c r="L10" s="1">
        <v>120</v>
      </c>
      <c r="M10" s="1">
        <v>104</v>
      </c>
      <c r="N10" s="1">
        <v>87</v>
      </c>
      <c r="O10" s="1">
        <v>31</v>
      </c>
      <c r="P10" s="1">
        <v>34923</v>
      </c>
      <c r="Q10" s="1">
        <v>19226</v>
      </c>
      <c r="R10" s="1">
        <v>54</v>
      </c>
      <c r="S10" s="1">
        <v>16</v>
      </c>
      <c r="T10" s="1">
        <v>104</v>
      </c>
      <c r="U10" s="1">
        <v>15</v>
      </c>
      <c r="V10" s="1">
        <v>11899</v>
      </c>
      <c r="W10" s="1">
        <v>338</v>
      </c>
      <c r="X10" s="1">
        <v>662</v>
      </c>
      <c r="Y10" s="1">
        <v>401</v>
      </c>
      <c r="Z10" s="1"/>
    </row>
    <row r="11" spans="1:26" x14ac:dyDescent="0.25">
      <c r="A11" s="1" t="s">
        <v>28</v>
      </c>
      <c r="B11" s="1" t="s">
        <v>32</v>
      </c>
      <c r="C11" s="23">
        <v>44379</v>
      </c>
      <c r="D11" s="1">
        <v>301</v>
      </c>
      <c r="E11" s="1">
        <v>152</v>
      </c>
      <c r="F11" s="1">
        <v>87</v>
      </c>
      <c r="G11" s="1">
        <v>30</v>
      </c>
      <c r="H11" s="1">
        <v>30</v>
      </c>
      <c r="I11" s="1">
        <v>13</v>
      </c>
      <c r="J11" s="1">
        <v>170</v>
      </c>
      <c r="K11" s="1">
        <v>164</v>
      </c>
      <c r="L11" s="1">
        <v>127</v>
      </c>
      <c r="M11" s="1">
        <v>48</v>
      </c>
      <c r="N11" s="1">
        <v>41</v>
      </c>
      <c r="O11" s="1">
        <v>30</v>
      </c>
      <c r="P11" s="1">
        <v>42064</v>
      </c>
      <c r="Q11" s="1">
        <v>26202</v>
      </c>
      <c r="R11" s="1">
        <v>54</v>
      </c>
      <c r="S11" s="1">
        <v>10</v>
      </c>
      <c r="T11" s="1">
        <v>104</v>
      </c>
      <c r="U11" s="1">
        <v>20</v>
      </c>
      <c r="V11" s="1">
        <v>13370</v>
      </c>
      <c r="W11" s="1">
        <v>331</v>
      </c>
      <c r="X11" s="1">
        <v>625</v>
      </c>
      <c r="Y11" s="1">
        <v>408</v>
      </c>
      <c r="Z11" s="1"/>
    </row>
    <row r="12" spans="1:26" x14ac:dyDescent="0.25">
      <c r="A12" s="1" t="s">
        <v>28</v>
      </c>
      <c r="B12" s="1" t="s">
        <v>33</v>
      </c>
      <c r="C12" s="23">
        <v>44379</v>
      </c>
      <c r="D12" s="1">
        <v>349</v>
      </c>
      <c r="E12" s="1">
        <v>143</v>
      </c>
      <c r="F12" s="1">
        <v>73</v>
      </c>
      <c r="G12" s="1">
        <v>50</v>
      </c>
      <c r="H12" s="1">
        <v>48</v>
      </c>
      <c r="I12" s="1">
        <v>25</v>
      </c>
      <c r="J12" s="1">
        <v>185</v>
      </c>
      <c r="K12" s="1">
        <v>164</v>
      </c>
      <c r="L12" s="1">
        <v>112</v>
      </c>
      <c r="M12" s="1">
        <v>44</v>
      </c>
      <c r="N12" s="1">
        <v>43</v>
      </c>
      <c r="O12" s="1">
        <v>25</v>
      </c>
      <c r="P12" s="1">
        <v>50769</v>
      </c>
      <c r="Q12" s="1">
        <v>29167</v>
      </c>
      <c r="R12" s="1">
        <v>53</v>
      </c>
      <c r="S12" s="1">
        <v>16</v>
      </c>
      <c r="T12" s="1">
        <v>104</v>
      </c>
      <c r="U12" s="1">
        <v>17</v>
      </c>
      <c r="V12" s="1">
        <v>15748</v>
      </c>
      <c r="W12" s="1">
        <v>368</v>
      </c>
      <c r="X12" s="1">
        <v>662</v>
      </c>
      <c r="Y12" s="1">
        <v>432</v>
      </c>
      <c r="Z12" s="1"/>
    </row>
    <row r="13" spans="1:26" x14ac:dyDescent="0.25">
      <c r="A13" s="1" t="s">
        <v>28</v>
      </c>
      <c r="B13" s="1" t="s">
        <v>34</v>
      </c>
      <c r="C13" s="23">
        <v>44379</v>
      </c>
      <c r="D13" s="1">
        <v>261</v>
      </c>
      <c r="E13" s="1">
        <v>113</v>
      </c>
      <c r="F13" s="1">
        <v>49</v>
      </c>
      <c r="G13" s="1">
        <v>16</v>
      </c>
      <c r="H13" s="1">
        <v>16</v>
      </c>
      <c r="I13" s="1">
        <v>8</v>
      </c>
      <c r="J13" s="1">
        <v>190</v>
      </c>
      <c r="K13" s="1">
        <v>157</v>
      </c>
      <c r="L13" s="1">
        <v>97</v>
      </c>
      <c r="M13" s="1">
        <v>15</v>
      </c>
      <c r="N13" s="1">
        <v>13</v>
      </c>
      <c r="O13" s="1">
        <v>10</v>
      </c>
      <c r="P13" s="1">
        <v>24977</v>
      </c>
      <c r="Q13" s="1">
        <v>10637</v>
      </c>
      <c r="R13" s="1">
        <v>37</v>
      </c>
      <c r="S13" s="1">
        <v>3</v>
      </c>
      <c r="T13" s="1">
        <v>83</v>
      </c>
      <c r="U13" s="1">
        <v>9</v>
      </c>
      <c r="V13" s="1">
        <v>6464</v>
      </c>
      <c r="W13" s="1">
        <v>186</v>
      </c>
      <c r="X13" s="1">
        <v>396</v>
      </c>
      <c r="Y13" s="1">
        <v>221</v>
      </c>
      <c r="Z13" s="1"/>
    </row>
    <row r="14" spans="1:26" x14ac:dyDescent="0.25">
      <c r="A14" s="1" t="s">
        <v>28</v>
      </c>
      <c r="B14" s="1" t="s">
        <v>35</v>
      </c>
      <c r="C14" s="23">
        <v>44379</v>
      </c>
      <c r="D14" s="1">
        <v>294</v>
      </c>
      <c r="E14" s="1">
        <v>148</v>
      </c>
      <c r="F14" s="1">
        <v>72</v>
      </c>
      <c r="G14" s="1">
        <v>95</v>
      </c>
      <c r="H14" s="1">
        <v>95</v>
      </c>
      <c r="I14" s="1">
        <v>40</v>
      </c>
      <c r="J14" s="1">
        <v>181</v>
      </c>
      <c r="K14" s="1">
        <v>166</v>
      </c>
      <c r="L14" s="1">
        <v>129</v>
      </c>
      <c r="M14" s="1">
        <v>61</v>
      </c>
      <c r="N14" s="1">
        <v>47</v>
      </c>
      <c r="O14" s="1">
        <v>25</v>
      </c>
      <c r="P14" s="1">
        <v>31183</v>
      </c>
      <c r="Q14" s="1">
        <v>17976</v>
      </c>
      <c r="R14" s="1">
        <v>45</v>
      </c>
      <c r="S14" s="1">
        <v>25</v>
      </c>
      <c r="T14" s="1">
        <v>110</v>
      </c>
      <c r="U14" s="1">
        <v>20</v>
      </c>
      <c r="V14" s="1">
        <v>10192</v>
      </c>
      <c r="W14" s="1">
        <v>329</v>
      </c>
      <c r="X14" s="1">
        <v>679</v>
      </c>
      <c r="Y14" s="1">
        <v>415</v>
      </c>
      <c r="Z14" s="1"/>
    </row>
    <row r="15" spans="1:26" x14ac:dyDescent="0.25">
      <c r="A15" s="1" t="s">
        <v>28</v>
      </c>
      <c r="B15" s="1" t="s">
        <v>37</v>
      </c>
      <c r="C15" s="23">
        <v>44379</v>
      </c>
      <c r="D15" s="1">
        <v>238</v>
      </c>
      <c r="E15" s="1">
        <v>134</v>
      </c>
      <c r="F15" s="1">
        <v>80</v>
      </c>
      <c r="G15" s="1">
        <v>17</v>
      </c>
      <c r="H15" s="1">
        <v>17</v>
      </c>
      <c r="I15" s="1">
        <v>8</v>
      </c>
      <c r="J15" s="1">
        <v>146</v>
      </c>
      <c r="K15" s="1">
        <v>133</v>
      </c>
      <c r="L15" s="1">
        <v>96</v>
      </c>
      <c r="M15" s="1">
        <v>55</v>
      </c>
      <c r="N15" s="1">
        <v>53</v>
      </c>
      <c r="O15" s="1">
        <v>26</v>
      </c>
      <c r="P15" s="1">
        <v>27839</v>
      </c>
      <c r="Q15" s="1">
        <v>17119</v>
      </c>
      <c r="R15" s="1">
        <v>59</v>
      </c>
      <c r="S15" s="1">
        <v>4</v>
      </c>
      <c r="T15" s="1">
        <v>88</v>
      </c>
      <c r="U15" s="1">
        <v>14</v>
      </c>
      <c r="V15" s="1">
        <v>9684</v>
      </c>
      <c r="W15" s="1">
        <v>290</v>
      </c>
      <c r="X15" s="1">
        <v>488</v>
      </c>
      <c r="Y15" s="1">
        <v>329</v>
      </c>
      <c r="Z15" s="1"/>
    </row>
    <row r="16" spans="1:26" x14ac:dyDescent="0.25">
      <c r="A16" s="1" t="s">
        <v>38</v>
      </c>
      <c r="B16" s="1" t="s">
        <v>39</v>
      </c>
      <c r="C16" s="23">
        <v>44379</v>
      </c>
      <c r="D16" s="1">
        <v>262</v>
      </c>
      <c r="E16" s="1">
        <v>147</v>
      </c>
      <c r="F16" s="1">
        <v>92</v>
      </c>
      <c r="G16" s="1">
        <v>4</v>
      </c>
      <c r="H16" s="1">
        <v>3</v>
      </c>
      <c r="I16" s="1">
        <v>0</v>
      </c>
      <c r="J16" s="1">
        <v>227</v>
      </c>
      <c r="K16" s="1">
        <v>192</v>
      </c>
      <c r="L16" s="1">
        <v>160</v>
      </c>
      <c r="M16" s="1">
        <v>12</v>
      </c>
      <c r="N16" s="1">
        <v>9</v>
      </c>
      <c r="O16" s="1">
        <v>6</v>
      </c>
      <c r="P16" s="1">
        <v>34087</v>
      </c>
      <c r="Q16" s="1">
        <v>23639</v>
      </c>
      <c r="R16" s="1">
        <v>60</v>
      </c>
      <c r="S16" s="1">
        <v>0</v>
      </c>
      <c r="T16" s="1">
        <v>139</v>
      </c>
      <c r="U16" s="1">
        <v>4</v>
      </c>
      <c r="V16" s="1">
        <v>16604</v>
      </c>
      <c r="W16" s="1">
        <v>188</v>
      </c>
      <c r="X16" s="1">
        <v>308</v>
      </c>
      <c r="Y16" s="1">
        <v>221</v>
      </c>
      <c r="Z16" s="1"/>
    </row>
    <row r="17" spans="1:26" x14ac:dyDescent="0.25">
      <c r="A17" s="1" t="s">
        <v>38</v>
      </c>
      <c r="B17" s="1" t="s">
        <v>40</v>
      </c>
      <c r="C17" s="23">
        <v>44379</v>
      </c>
      <c r="D17" s="1">
        <v>248</v>
      </c>
      <c r="E17" s="1">
        <v>148</v>
      </c>
      <c r="F17" s="1">
        <v>87</v>
      </c>
      <c r="G17" s="1">
        <v>3</v>
      </c>
      <c r="H17" s="1">
        <v>3</v>
      </c>
      <c r="I17" s="1">
        <v>1</v>
      </c>
      <c r="J17" s="1">
        <v>161</v>
      </c>
      <c r="K17" s="1">
        <v>149</v>
      </c>
      <c r="L17" s="1">
        <v>134</v>
      </c>
      <c r="M17" s="1">
        <v>10</v>
      </c>
      <c r="N17" s="1">
        <v>9</v>
      </c>
      <c r="O17" s="1">
        <v>8</v>
      </c>
      <c r="P17" s="1">
        <v>38138</v>
      </c>
      <c r="Q17" s="1">
        <v>28150</v>
      </c>
      <c r="R17" s="1">
        <v>57</v>
      </c>
      <c r="S17" s="1">
        <v>0</v>
      </c>
      <c r="T17" s="1">
        <v>125</v>
      </c>
      <c r="U17" s="1">
        <v>5</v>
      </c>
      <c r="V17" s="1">
        <v>20624</v>
      </c>
      <c r="W17" s="1">
        <v>225</v>
      </c>
      <c r="X17" s="1">
        <v>316</v>
      </c>
      <c r="Y17" s="1">
        <v>252</v>
      </c>
      <c r="Z17" s="1"/>
    </row>
    <row r="18" spans="1:26" x14ac:dyDescent="0.25">
      <c r="A18" s="1" t="s">
        <v>38</v>
      </c>
      <c r="B18" s="1" t="s">
        <v>41</v>
      </c>
      <c r="C18" s="23">
        <v>44379</v>
      </c>
      <c r="D18" s="1">
        <v>645</v>
      </c>
      <c r="E18" s="1">
        <v>323</v>
      </c>
      <c r="F18" s="1">
        <v>196</v>
      </c>
      <c r="G18" s="1">
        <v>31</v>
      </c>
      <c r="H18" s="1">
        <v>30</v>
      </c>
      <c r="I18" s="1">
        <v>11</v>
      </c>
      <c r="J18" s="1">
        <v>388</v>
      </c>
      <c r="K18" s="1">
        <v>355</v>
      </c>
      <c r="L18" s="1">
        <v>311</v>
      </c>
      <c r="M18" s="1">
        <v>79</v>
      </c>
      <c r="N18" s="1">
        <v>46</v>
      </c>
      <c r="O18" s="1">
        <v>18</v>
      </c>
      <c r="P18" s="1">
        <v>68375</v>
      </c>
      <c r="Q18" s="1">
        <v>47203</v>
      </c>
      <c r="R18" s="1">
        <v>133</v>
      </c>
      <c r="S18" s="1">
        <v>7</v>
      </c>
      <c r="T18" s="1">
        <v>294</v>
      </c>
      <c r="U18" s="1">
        <v>13</v>
      </c>
      <c r="V18" s="1">
        <v>33350</v>
      </c>
      <c r="W18" s="1">
        <v>459</v>
      </c>
      <c r="X18" s="1">
        <v>718</v>
      </c>
      <c r="Y18" s="1">
        <v>533</v>
      </c>
      <c r="Z18" s="1"/>
    </row>
    <row r="19" spans="1:26" x14ac:dyDescent="0.25">
      <c r="A19" s="1" t="s">
        <v>38</v>
      </c>
      <c r="B19" s="1" t="s">
        <v>42</v>
      </c>
      <c r="C19" s="23">
        <v>44379</v>
      </c>
      <c r="D19" s="1">
        <v>614</v>
      </c>
      <c r="E19" s="1">
        <v>317</v>
      </c>
      <c r="F19" s="1">
        <v>208</v>
      </c>
      <c r="G19" s="1">
        <v>16</v>
      </c>
      <c r="H19" s="1">
        <v>16</v>
      </c>
      <c r="I19" s="1">
        <v>10</v>
      </c>
      <c r="J19" s="1">
        <v>433</v>
      </c>
      <c r="K19" s="1">
        <v>376</v>
      </c>
      <c r="L19" s="1">
        <v>345</v>
      </c>
      <c r="M19" s="1">
        <v>39</v>
      </c>
      <c r="N19" s="1">
        <v>36</v>
      </c>
      <c r="O19" s="1">
        <v>23</v>
      </c>
      <c r="P19" s="1">
        <v>85216</v>
      </c>
      <c r="Q19" s="1">
        <v>66007</v>
      </c>
      <c r="R19" s="1">
        <v>136</v>
      </c>
      <c r="S19" s="1">
        <v>8</v>
      </c>
      <c r="T19" s="1">
        <v>328</v>
      </c>
      <c r="U19" s="1">
        <v>15</v>
      </c>
      <c r="V19" s="1">
        <v>49648</v>
      </c>
      <c r="W19" s="1">
        <v>429</v>
      </c>
      <c r="X19" s="1">
        <v>584</v>
      </c>
      <c r="Y19" s="1">
        <v>473</v>
      </c>
      <c r="Z19" s="1"/>
    </row>
    <row r="20" spans="1:26" x14ac:dyDescent="0.25">
      <c r="A20" s="1" t="s">
        <v>43</v>
      </c>
      <c r="B20" s="1" t="s">
        <v>44</v>
      </c>
      <c r="C20" s="23">
        <v>44379</v>
      </c>
      <c r="D20" s="1">
        <v>457</v>
      </c>
      <c r="E20" s="1">
        <v>176</v>
      </c>
      <c r="F20" s="1">
        <v>96</v>
      </c>
      <c r="G20" s="1">
        <v>27</v>
      </c>
      <c r="H20" s="1">
        <v>27</v>
      </c>
      <c r="I20" s="1">
        <v>15</v>
      </c>
      <c r="J20" s="1">
        <v>272</v>
      </c>
      <c r="K20" s="1">
        <v>229</v>
      </c>
      <c r="L20" s="1">
        <v>165</v>
      </c>
      <c r="M20" s="1">
        <v>27</v>
      </c>
      <c r="N20" s="1">
        <v>26</v>
      </c>
      <c r="O20" s="1">
        <v>21</v>
      </c>
      <c r="P20" s="1">
        <v>52608</v>
      </c>
      <c r="Q20" s="1">
        <v>28510</v>
      </c>
      <c r="R20" s="1">
        <v>71</v>
      </c>
      <c r="S20" s="1">
        <v>13</v>
      </c>
      <c r="T20" s="1">
        <v>142</v>
      </c>
      <c r="U20" s="1">
        <v>16</v>
      </c>
      <c r="V20" s="1">
        <v>18523</v>
      </c>
      <c r="W20" s="1">
        <v>349</v>
      </c>
      <c r="X20" s="1">
        <v>648</v>
      </c>
      <c r="Y20" s="1">
        <v>430</v>
      </c>
      <c r="Z20" s="1"/>
    </row>
    <row r="21" spans="1:26" x14ac:dyDescent="0.25">
      <c r="A21" s="1" t="s">
        <v>43</v>
      </c>
      <c r="B21" s="1" t="s">
        <v>45</v>
      </c>
      <c r="C21" s="23">
        <v>44379</v>
      </c>
      <c r="D21" s="1">
        <v>289</v>
      </c>
      <c r="E21" s="1">
        <v>125</v>
      </c>
      <c r="F21" s="1">
        <v>57</v>
      </c>
      <c r="G21" s="1">
        <v>21</v>
      </c>
      <c r="H21" s="1">
        <v>21</v>
      </c>
      <c r="I21" s="1">
        <v>13</v>
      </c>
      <c r="J21" s="1">
        <v>185</v>
      </c>
      <c r="K21" s="1">
        <v>160</v>
      </c>
      <c r="L21" s="1">
        <v>122</v>
      </c>
      <c r="M21" s="1">
        <v>18</v>
      </c>
      <c r="N21" s="1">
        <v>18</v>
      </c>
      <c r="O21" s="1">
        <v>14</v>
      </c>
      <c r="P21" s="1">
        <v>38989</v>
      </c>
      <c r="Q21" s="1">
        <v>19784</v>
      </c>
      <c r="R21" s="1">
        <v>42</v>
      </c>
      <c r="S21" s="1">
        <v>9</v>
      </c>
      <c r="T21" s="1">
        <v>109</v>
      </c>
      <c r="U21" s="1">
        <v>9</v>
      </c>
      <c r="V21" s="1">
        <v>10848</v>
      </c>
      <c r="W21" s="1">
        <v>245</v>
      </c>
      <c r="X21" s="1">
        <v>451</v>
      </c>
      <c r="Y21" s="1">
        <v>294</v>
      </c>
      <c r="Z21" s="1"/>
    </row>
    <row r="22" spans="1:26" x14ac:dyDescent="0.25">
      <c r="A22" s="1" t="s">
        <v>43</v>
      </c>
      <c r="B22" s="1" t="s">
        <v>46</v>
      </c>
      <c r="C22" s="23">
        <v>44379</v>
      </c>
      <c r="D22" s="1">
        <v>285</v>
      </c>
      <c r="E22" s="1">
        <v>114</v>
      </c>
      <c r="F22" s="1">
        <v>62</v>
      </c>
      <c r="G22" s="1">
        <v>32</v>
      </c>
      <c r="H22" s="1">
        <v>30</v>
      </c>
      <c r="I22" s="1">
        <v>16</v>
      </c>
      <c r="J22" s="1">
        <v>163</v>
      </c>
      <c r="K22" s="1">
        <v>126</v>
      </c>
      <c r="L22" s="1">
        <v>92</v>
      </c>
      <c r="M22" s="1">
        <v>30</v>
      </c>
      <c r="N22" s="1">
        <v>30</v>
      </c>
      <c r="O22" s="1">
        <v>19</v>
      </c>
      <c r="P22" s="1">
        <v>38907</v>
      </c>
      <c r="Q22" s="1">
        <v>21612</v>
      </c>
      <c r="R22" s="1">
        <v>37</v>
      </c>
      <c r="S22" s="1">
        <v>10</v>
      </c>
      <c r="T22" s="1">
        <v>74</v>
      </c>
      <c r="U22" s="1">
        <v>8</v>
      </c>
      <c r="V22" s="1">
        <v>11031</v>
      </c>
      <c r="W22" s="1">
        <v>225</v>
      </c>
      <c r="X22" s="1">
        <v>412</v>
      </c>
      <c r="Y22" s="1">
        <v>279</v>
      </c>
      <c r="Z22" s="1"/>
    </row>
    <row r="23" spans="1:26" x14ac:dyDescent="0.25">
      <c r="A23" s="1" t="s">
        <v>43</v>
      </c>
      <c r="B23" s="1" t="s">
        <v>47</v>
      </c>
      <c r="C23" s="23">
        <v>44379</v>
      </c>
      <c r="D23" s="1">
        <v>162</v>
      </c>
      <c r="E23" s="1">
        <v>63</v>
      </c>
      <c r="F23" s="1">
        <v>37</v>
      </c>
      <c r="G23" s="1">
        <v>14</v>
      </c>
      <c r="H23" s="1">
        <v>13</v>
      </c>
      <c r="I23" s="1">
        <v>7</v>
      </c>
      <c r="J23" s="1">
        <v>117</v>
      </c>
      <c r="K23" s="1">
        <v>103</v>
      </c>
      <c r="L23" s="1">
        <v>80</v>
      </c>
      <c r="M23" s="1">
        <v>14</v>
      </c>
      <c r="N23" s="1">
        <v>14</v>
      </c>
      <c r="O23" s="1">
        <v>8</v>
      </c>
      <c r="P23" s="1">
        <v>25868</v>
      </c>
      <c r="Q23" s="1">
        <v>13679</v>
      </c>
      <c r="R23" s="1">
        <v>21</v>
      </c>
      <c r="S23" s="1">
        <v>3</v>
      </c>
      <c r="T23" s="1">
        <v>65</v>
      </c>
      <c r="U23" s="1">
        <v>6</v>
      </c>
      <c r="V23" s="1">
        <v>8240</v>
      </c>
      <c r="W23" s="1">
        <v>174</v>
      </c>
      <c r="X23" s="1">
        <v>313</v>
      </c>
      <c r="Y23" s="1">
        <v>209</v>
      </c>
      <c r="Z23" s="1"/>
    </row>
    <row r="24" spans="1:26" x14ac:dyDescent="0.25">
      <c r="A24" s="1" t="s">
        <v>43</v>
      </c>
      <c r="B24" s="1" t="s">
        <v>48</v>
      </c>
      <c r="C24" s="23">
        <v>44379</v>
      </c>
      <c r="D24" s="1">
        <v>163</v>
      </c>
      <c r="E24" s="1">
        <v>42</v>
      </c>
      <c r="F24" s="1">
        <v>17</v>
      </c>
      <c r="G24" s="1">
        <v>7</v>
      </c>
      <c r="H24" s="1">
        <v>7</v>
      </c>
      <c r="I24" s="1">
        <v>3</v>
      </c>
      <c r="J24" s="1">
        <v>121</v>
      </c>
      <c r="K24" s="1">
        <v>100</v>
      </c>
      <c r="L24" s="1">
        <v>79</v>
      </c>
      <c r="M24" s="1">
        <v>15</v>
      </c>
      <c r="N24" s="1">
        <v>13</v>
      </c>
      <c r="O24" s="1">
        <v>9</v>
      </c>
      <c r="P24" s="1">
        <v>25498</v>
      </c>
      <c r="Q24" s="1">
        <v>15025</v>
      </c>
      <c r="R24" s="1">
        <v>10</v>
      </c>
      <c r="S24" s="1">
        <v>1</v>
      </c>
      <c r="T24" s="1">
        <v>66</v>
      </c>
      <c r="U24" s="1">
        <v>6</v>
      </c>
      <c r="V24" s="1">
        <v>9364</v>
      </c>
      <c r="W24" s="1">
        <v>185</v>
      </c>
      <c r="X24" s="1">
        <v>316</v>
      </c>
      <c r="Y24" s="1">
        <v>223</v>
      </c>
      <c r="Z24" s="1"/>
    </row>
    <row r="25" spans="1:26" x14ac:dyDescent="0.25">
      <c r="A25" s="1" t="s">
        <v>43</v>
      </c>
      <c r="B25" s="1" t="s">
        <v>49</v>
      </c>
      <c r="C25" s="23">
        <v>44379</v>
      </c>
      <c r="D25" s="1">
        <v>241</v>
      </c>
      <c r="E25" s="1">
        <v>92</v>
      </c>
      <c r="F25" s="1">
        <v>59</v>
      </c>
      <c r="G25" s="1">
        <v>18</v>
      </c>
      <c r="H25" s="1">
        <v>18</v>
      </c>
      <c r="I25" s="1">
        <v>11</v>
      </c>
      <c r="J25" s="1">
        <v>187</v>
      </c>
      <c r="K25" s="1">
        <v>163</v>
      </c>
      <c r="L25" s="1">
        <v>134</v>
      </c>
      <c r="M25" s="1">
        <v>16</v>
      </c>
      <c r="N25" s="1">
        <v>15</v>
      </c>
      <c r="O25" s="1">
        <v>11</v>
      </c>
      <c r="P25" s="1">
        <v>34507</v>
      </c>
      <c r="Q25" s="1">
        <v>19656</v>
      </c>
      <c r="R25" s="1">
        <v>44</v>
      </c>
      <c r="S25" s="1">
        <v>6</v>
      </c>
      <c r="T25" s="1">
        <v>115</v>
      </c>
      <c r="U25" s="1">
        <v>6</v>
      </c>
      <c r="V25" s="1">
        <v>12248</v>
      </c>
      <c r="W25" s="1">
        <v>230</v>
      </c>
      <c r="X25" s="1">
        <v>383</v>
      </c>
      <c r="Y25" s="1">
        <v>279</v>
      </c>
      <c r="Z25" s="1"/>
    </row>
    <row r="26" spans="1:26" x14ac:dyDescent="0.25">
      <c r="A26" s="1" t="s">
        <v>43</v>
      </c>
      <c r="B26" s="1" t="s">
        <v>50</v>
      </c>
      <c r="C26" s="23">
        <v>44379</v>
      </c>
      <c r="D26" s="1">
        <v>231</v>
      </c>
      <c r="E26" s="1">
        <v>94</v>
      </c>
      <c r="F26" s="1">
        <v>58</v>
      </c>
      <c r="G26" s="1">
        <v>9</v>
      </c>
      <c r="H26" s="1">
        <v>9</v>
      </c>
      <c r="I26" s="1">
        <v>2</v>
      </c>
      <c r="J26" s="1">
        <v>134</v>
      </c>
      <c r="K26" s="1">
        <v>112</v>
      </c>
      <c r="L26" s="1">
        <v>88</v>
      </c>
      <c r="M26" s="1">
        <v>18</v>
      </c>
      <c r="N26" s="1">
        <v>18</v>
      </c>
      <c r="O26" s="1">
        <v>11</v>
      </c>
      <c r="P26" s="1">
        <v>26490</v>
      </c>
      <c r="Q26" s="1">
        <v>14202</v>
      </c>
      <c r="R26" s="1">
        <v>43</v>
      </c>
      <c r="S26" s="1">
        <v>2</v>
      </c>
      <c r="T26" s="1">
        <v>73</v>
      </c>
      <c r="U26" s="1">
        <v>9</v>
      </c>
      <c r="V26" s="1">
        <v>9139</v>
      </c>
      <c r="W26" s="1">
        <v>212</v>
      </c>
      <c r="X26" s="1">
        <v>391</v>
      </c>
      <c r="Y26" s="1">
        <v>262</v>
      </c>
      <c r="Z26" s="1"/>
    </row>
    <row r="27" spans="1:26" x14ac:dyDescent="0.25">
      <c r="A27" s="1" t="s">
        <v>43</v>
      </c>
      <c r="B27" s="1" t="s">
        <v>51</v>
      </c>
      <c r="C27" s="23">
        <v>44379</v>
      </c>
      <c r="D27" s="1">
        <v>225</v>
      </c>
      <c r="E27" s="1">
        <v>103</v>
      </c>
      <c r="F27" s="1">
        <v>52</v>
      </c>
      <c r="G27" s="1">
        <v>16</v>
      </c>
      <c r="H27" s="1">
        <v>16</v>
      </c>
      <c r="I27" s="1">
        <v>11</v>
      </c>
      <c r="J27" s="1">
        <v>155</v>
      </c>
      <c r="K27" s="1">
        <v>134</v>
      </c>
      <c r="L27" s="1">
        <v>101</v>
      </c>
      <c r="M27" s="1">
        <v>14</v>
      </c>
      <c r="N27" s="1">
        <v>14</v>
      </c>
      <c r="O27" s="1">
        <v>11</v>
      </c>
      <c r="P27" s="1">
        <v>31849</v>
      </c>
      <c r="Q27" s="1">
        <v>17006</v>
      </c>
      <c r="R27" s="1">
        <v>32</v>
      </c>
      <c r="S27" s="1">
        <v>7</v>
      </c>
      <c r="T27" s="1">
        <v>90</v>
      </c>
      <c r="U27" s="1">
        <v>9</v>
      </c>
      <c r="V27" s="1">
        <v>11133</v>
      </c>
      <c r="W27" s="1">
        <v>228</v>
      </c>
      <c r="X27" s="1">
        <v>425</v>
      </c>
      <c r="Y27" s="1">
        <v>271</v>
      </c>
      <c r="Z27" s="1"/>
    </row>
    <row r="28" spans="1:26" x14ac:dyDescent="0.25">
      <c r="A28" s="1" t="s">
        <v>43</v>
      </c>
      <c r="B28" s="1" t="s">
        <v>52</v>
      </c>
      <c r="C28" s="23">
        <v>44379</v>
      </c>
      <c r="D28" s="1">
        <v>409</v>
      </c>
      <c r="E28" s="1">
        <v>194</v>
      </c>
      <c r="F28" s="1">
        <v>102</v>
      </c>
      <c r="G28" s="1">
        <v>38</v>
      </c>
      <c r="H28" s="1">
        <v>38</v>
      </c>
      <c r="I28" s="1">
        <v>18</v>
      </c>
      <c r="J28" s="1">
        <v>223</v>
      </c>
      <c r="K28" s="1">
        <v>186</v>
      </c>
      <c r="L28" s="1">
        <v>145</v>
      </c>
      <c r="M28" s="1">
        <v>30</v>
      </c>
      <c r="N28" s="1">
        <v>28</v>
      </c>
      <c r="O28" s="1">
        <v>21</v>
      </c>
      <c r="P28" s="1">
        <v>40634</v>
      </c>
      <c r="Q28" s="1">
        <v>21065</v>
      </c>
      <c r="R28" s="1">
        <v>66</v>
      </c>
      <c r="S28" s="1">
        <v>13</v>
      </c>
      <c r="T28" s="1">
        <v>126</v>
      </c>
      <c r="U28" s="1">
        <v>12</v>
      </c>
      <c r="V28" s="1">
        <v>13103</v>
      </c>
      <c r="W28" s="1">
        <v>284</v>
      </c>
      <c r="X28" s="1">
        <v>565</v>
      </c>
      <c r="Y28" s="1">
        <v>344</v>
      </c>
      <c r="Z28" s="1"/>
    </row>
    <row r="29" spans="1:26" x14ac:dyDescent="0.25">
      <c r="A29" s="1" t="s">
        <v>43</v>
      </c>
      <c r="B29" s="1" t="s">
        <v>53</v>
      </c>
      <c r="C29" s="23">
        <v>44379</v>
      </c>
      <c r="D29" s="1">
        <v>241</v>
      </c>
      <c r="E29" s="1">
        <v>73</v>
      </c>
      <c r="F29" s="1">
        <v>48</v>
      </c>
      <c r="G29" s="1">
        <v>134</v>
      </c>
      <c r="H29" s="1">
        <v>134</v>
      </c>
      <c r="I29" s="1">
        <v>53</v>
      </c>
      <c r="J29" s="1">
        <v>188</v>
      </c>
      <c r="K29" s="1">
        <v>141</v>
      </c>
      <c r="L29" s="1">
        <v>107</v>
      </c>
      <c r="M29" s="1">
        <v>12</v>
      </c>
      <c r="N29" s="1">
        <v>12</v>
      </c>
      <c r="O29" s="1">
        <v>8</v>
      </c>
      <c r="P29" s="1">
        <v>31240</v>
      </c>
      <c r="Q29" s="1">
        <v>15329</v>
      </c>
      <c r="R29" s="1">
        <v>40</v>
      </c>
      <c r="S29" s="1">
        <v>30</v>
      </c>
      <c r="T29" s="1">
        <v>96</v>
      </c>
      <c r="U29" s="1">
        <v>3</v>
      </c>
      <c r="V29" s="1">
        <v>9308</v>
      </c>
      <c r="W29" s="1">
        <v>267</v>
      </c>
      <c r="X29" s="1">
        <v>521</v>
      </c>
      <c r="Y29" s="1">
        <v>334</v>
      </c>
      <c r="Z29" s="1"/>
    </row>
    <row r="30" spans="1:26" x14ac:dyDescent="0.25">
      <c r="A30" s="1" t="s">
        <v>55</v>
      </c>
      <c r="B30" s="1" t="s">
        <v>56</v>
      </c>
      <c r="C30" s="23">
        <v>44379</v>
      </c>
      <c r="D30" s="1">
        <v>239</v>
      </c>
      <c r="E30" s="1">
        <v>114</v>
      </c>
      <c r="F30" s="1">
        <v>80</v>
      </c>
      <c r="G30" s="1">
        <v>5</v>
      </c>
      <c r="H30" s="1">
        <v>5</v>
      </c>
      <c r="I30" s="1">
        <v>4</v>
      </c>
      <c r="J30" s="1">
        <v>236</v>
      </c>
      <c r="K30" s="1">
        <v>211</v>
      </c>
      <c r="L30" s="1">
        <v>189</v>
      </c>
      <c r="M30" s="1">
        <v>5</v>
      </c>
      <c r="N30" s="1">
        <v>4</v>
      </c>
      <c r="O30" s="1">
        <v>2</v>
      </c>
      <c r="P30" s="1">
        <v>34498</v>
      </c>
      <c r="Q30" s="1">
        <v>22274</v>
      </c>
      <c r="R30" s="1">
        <v>63</v>
      </c>
      <c r="S30" s="1">
        <v>1</v>
      </c>
      <c r="T30" s="1">
        <v>172</v>
      </c>
      <c r="U30" s="1">
        <v>1</v>
      </c>
      <c r="V30" s="1">
        <v>15630</v>
      </c>
      <c r="W30" s="1">
        <v>276</v>
      </c>
      <c r="X30" s="1">
        <v>373</v>
      </c>
      <c r="Y30" s="1">
        <v>304</v>
      </c>
      <c r="Z30" s="1"/>
    </row>
    <row r="31" spans="1:26" x14ac:dyDescent="0.25">
      <c r="A31" s="1" t="s">
        <v>55</v>
      </c>
      <c r="B31" s="1" t="s">
        <v>57</v>
      </c>
      <c r="C31" s="23">
        <v>44379</v>
      </c>
      <c r="D31" s="1">
        <v>280</v>
      </c>
      <c r="E31" s="1">
        <v>147</v>
      </c>
      <c r="F31" s="1">
        <v>93</v>
      </c>
      <c r="G31" s="1">
        <v>2</v>
      </c>
      <c r="H31" s="1">
        <v>2</v>
      </c>
      <c r="I31" s="1">
        <v>1</v>
      </c>
      <c r="J31" s="1">
        <v>197</v>
      </c>
      <c r="K31" s="1">
        <v>163</v>
      </c>
      <c r="L31" s="1">
        <v>134</v>
      </c>
      <c r="M31" s="1">
        <v>24</v>
      </c>
      <c r="N31" s="1">
        <v>20</v>
      </c>
      <c r="O31" s="1">
        <v>17</v>
      </c>
      <c r="P31" s="1">
        <v>39480</v>
      </c>
      <c r="Q31" s="1">
        <v>25970</v>
      </c>
      <c r="R31" s="1">
        <v>69</v>
      </c>
      <c r="S31" s="1">
        <v>1</v>
      </c>
      <c r="T31" s="1">
        <v>122</v>
      </c>
      <c r="U31" s="1">
        <v>11</v>
      </c>
      <c r="V31" s="1">
        <v>19163</v>
      </c>
      <c r="W31" s="1">
        <v>246</v>
      </c>
      <c r="X31" s="1">
        <v>396</v>
      </c>
      <c r="Y31" s="1">
        <v>285</v>
      </c>
      <c r="Z31" s="1"/>
    </row>
    <row r="32" spans="1:26" x14ac:dyDescent="0.25">
      <c r="A32" s="1" t="s">
        <v>55</v>
      </c>
      <c r="B32" s="1" t="s">
        <v>58</v>
      </c>
      <c r="C32" s="23">
        <v>44379</v>
      </c>
      <c r="D32" s="1">
        <v>194</v>
      </c>
      <c r="E32" s="1">
        <v>85</v>
      </c>
      <c r="F32" s="1">
        <v>51</v>
      </c>
      <c r="G32" s="1">
        <v>25</v>
      </c>
      <c r="H32" s="1">
        <v>24</v>
      </c>
      <c r="I32" s="1">
        <v>15</v>
      </c>
      <c r="J32" s="1">
        <v>230</v>
      </c>
      <c r="K32" s="1">
        <v>198</v>
      </c>
      <c r="L32" s="1">
        <v>141</v>
      </c>
      <c r="M32" s="1">
        <v>1162</v>
      </c>
      <c r="N32" s="1">
        <v>1161</v>
      </c>
      <c r="O32" s="1">
        <v>9</v>
      </c>
      <c r="P32" s="1">
        <v>35746</v>
      </c>
      <c r="Q32" s="1">
        <v>18326</v>
      </c>
      <c r="R32" s="1">
        <v>43</v>
      </c>
      <c r="S32" s="1">
        <v>10</v>
      </c>
      <c r="T32" s="1">
        <v>120</v>
      </c>
      <c r="U32" s="1">
        <v>6</v>
      </c>
      <c r="V32" s="1">
        <v>10936</v>
      </c>
      <c r="W32" s="1">
        <v>258</v>
      </c>
      <c r="X32" s="1">
        <v>477</v>
      </c>
      <c r="Y32" s="1">
        <v>314</v>
      </c>
      <c r="Z32" s="1"/>
    </row>
    <row r="33" spans="1:26" x14ac:dyDescent="0.25">
      <c r="A33" s="1" t="s">
        <v>55</v>
      </c>
      <c r="B33" s="1" t="s">
        <v>59</v>
      </c>
      <c r="C33" s="23">
        <v>44379</v>
      </c>
      <c r="D33" s="1">
        <v>183</v>
      </c>
      <c r="E33" s="1">
        <v>95</v>
      </c>
      <c r="F33" s="1">
        <v>70</v>
      </c>
      <c r="G33" s="1">
        <v>2</v>
      </c>
      <c r="H33" s="1">
        <v>2</v>
      </c>
      <c r="I33" s="1">
        <v>2</v>
      </c>
      <c r="J33" s="1">
        <v>177</v>
      </c>
      <c r="K33" s="1">
        <v>162</v>
      </c>
      <c r="L33" s="1">
        <v>135</v>
      </c>
      <c r="M33" s="1">
        <v>9</v>
      </c>
      <c r="N33" s="1">
        <v>6</v>
      </c>
      <c r="O33" s="1">
        <v>5</v>
      </c>
      <c r="P33" s="1">
        <v>23570</v>
      </c>
      <c r="Q33" s="1">
        <v>15907</v>
      </c>
      <c r="R33" s="1">
        <v>57</v>
      </c>
      <c r="S33" s="1">
        <v>1</v>
      </c>
      <c r="T33" s="1">
        <v>124</v>
      </c>
      <c r="U33" s="1">
        <v>5</v>
      </c>
      <c r="V33" s="1">
        <v>12532</v>
      </c>
      <c r="W33" s="1">
        <v>150</v>
      </c>
      <c r="X33" s="1">
        <v>206</v>
      </c>
      <c r="Y33" s="1">
        <v>164</v>
      </c>
      <c r="Z33" s="1"/>
    </row>
    <row r="34" spans="1:26" x14ac:dyDescent="0.25">
      <c r="A34" s="1" t="s">
        <v>55</v>
      </c>
      <c r="B34" s="1" t="s">
        <v>60</v>
      </c>
      <c r="C34" s="23">
        <v>44379</v>
      </c>
      <c r="D34" s="1">
        <v>284</v>
      </c>
      <c r="E34" s="1">
        <v>156</v>
      </c>
      <c r="F34" s="1">
        <v>95</v>
      </c>
      <c r="G34" s="1">
        <v>8</v>
      </c>
      <c r="H34" s="1">
        <v>8</v>
      </c>
      <c r="I34" s="1">
        <v>1</v>
      </c>
      <c r="J34" s="1">
        <v>249</v>
      </c>
      <c r="K34" s="1">
        <v>224</v>
      </c>
      <c r="L34" s="1">
        <v>197</v>
      </c>
      <c r="M34" s="1">
        <v>31</v>
      </c>
      <c r="N34" s="1">
        <v>28</v>
      </c>
      <c r="O34" s="1">
        <v>12</v>
      </c>
      <c r="P34" s="1">
        <v>38908</v>
      </c>
      <c r="Q34" s="1">
        <v>24588</v>
      </c>
      <c r="R34" s="1">
        <v>58</v>
      </c>
      <c r="S34" s="1">
        <v>1</v>
      </c>
      <c r="T34" s="1">
        <v>179</v>
      </c>
      <c r="U34" s="1">
        <v>8</v>
      </c>
      <c r="V34" s="1">
        <v>16672</v>
      </c>
      <c r="W34" s="1">
        <v>295</v>
      </c>
      <c r="X34" s="1">
        <v>439</v>
      </c>
      <c r="Y34" s="1">
        <v>341</v>
      </c>
      <c r="Z34" s="1"/>
    </row>
    <row r="35" spans="1:26" x14ac:dyDescent="0.25">
      <c r="A35" s="1" t="s">
        <v>55</v>
      </c>
      <c r="B35" s="1" t="s">
        <v>61</v>
      </c>
      <c r="C35" s="23">
        <v>44379</v>
      </c>
      <c r="D35" s="1">
        <v>380</v>
      </c>
      <c r="E35" s="1">
        <v>229</v>
      </c>
      <c r="F35" s="1">
        <v>163</v>
      </c>
      <c r="G35" s="1">
        <v>12</v>
      </c>
      <c r="H35" s="1">
        <v>12</v>
      </c>
      <c r="I35" s="1">
        <v>3</v>
      </c>
      <c r="J35" s="1">
        <v>251</v>
      </c>
      <c r="K35" s="1">
        <v>221</v>
      </c>
      <c r="L35" s="1">
        <v>202</v>
      </c>
      <c r="M35" s="1">
        <v>52</v>
      </c>
      <c r="N35" s="1">
        <v>48</v>
      </c>
      <c r="O35" s="1">
        <v>27</v>
      </c>
      <c r="P35" s="1">
        <v>61516</v>
      </c>
      <c r="Q35" s="1">
        <v>45537</v>
      </c>
      <c r="R35" s="1">
        <v>119</v>
      </c>
      <c r="S35" s="1">
        <v>2</v>
      </c>
      <c r="T35" s="1">
        <v>187</v>
      </c>
      <c r="U35" s="1">
        <v>19</v>
      </c>
      <c r="V35" s="1">
        <v>34252</v>
      </c>
      <c r="W35" s="1">
        <v>425</v>
      </c>
      <c r="X35" s="1">
        <v>594</v>
      </c>
      <c r="Y35" s="1">
        <v>463</v>
      </c>
      <c r="Z35" s="1"/>
    </row>
    <row r="36" spans="1:26" x14ac:dyDescent="0.25">
      <c r="A36" s="1" t="s">
        <v>62</v>
      </c>
      <c r="B36" s="1" t="s">
        <v>63</v>
      </c>
      <c r="C36" s="23">
        <v>44379</v>
      </c>
      <c r="D36" s="1">
        <v>229</v>
      </c>
      <c r="E36" s="1">
        <v>119</v>
      </c>
      <c r="F36" s="1">
        <v>68</v>
      </c>
      <c r="G36" s="1">
        <v>27</v>
      </c>
      <c r="H36" s="1">
        <v>27</v>
      </c>
      <c r="I36" s="1">
        <v>12</v>
      </c>
      <c r="J36" s="1">
        <v>190</v>
      </c>
      <c r="K36" s="1">
        <v>169</v>
      </c>
      <c r="L36" s="1">
        <v>129</v>
      </c>
      <c r="M36" s="1">
        <v>40</v>
      </c>
      <c r="N36" s="1">
        <v>39</v>
      </c>
      <c r="O36" s="1">
        <v>25</v>
      </c>
      <c r="P36" s="1">
        <v>28992</v>
      </c>
      <c r="Q36" s="1">
        <v>17953</v>
      </c>
      <c r="R36" s="1">
        <v>45</v>
      </c>
      <c r="S36" s="1">
        <v>9</v>
      </c>
      <c r="T36" s="1">
        <v>108</v>
      </c>
      <c r="U36" s="1">
        <v>18</v>
      </c>
      <c r="V36" s="1">
        <v>9603</v>
      </c>
      <c r="W36" s="1">
        <v>235</v>
      </c>
      <c r="X36" s="1">
        <v>411</v>
      </c>
      <c r="Y36" s="1">
        <v>274</v>
      </c>
      <c r="Z36" s="1"/>
    </row>
    <row r="37" spans="1:26" x14ac:dyDescent="0.25">
      <c r="A37" s="1" t="s">
        <v>62</v>
      </c>
      <c r="B37" s="1" t="s">
        <v>64</v>
      </c>
      <c r="C37" s="23">
        <v>44379</v>
      </c>
      <c r="D37" s="1">
        <v>205</v>
      </c>
      <c r="E37" s="1">
        <v>88</v>
      </c>
      <c r="F37" s="1">
        <v>51</v>
      </c>
      <c r="G37" s="1">
        <v>145</v>
      </c>
      <c r="H37" s="1">
        <v>145</v>
      </c>
      <c r="I37" s="1">
        <v>88</v>
      </c>
      <c r="J37" s="1">
        <v>152</v>
      </c>
      <c r="K37" s="1">
        <v>139</v>
      </c>
      <c r="L37" s="1">
        <v>105</v>
      </c>
      <c r="M37" s="1">
        <v>106</v>
      </c>
      <c r="N37" s="1">
        <v>105</v>
      </c>
      <c r="O37" s="1">
        <v>53</v>
      </c>
      <c r="P37" s="1">
        <v>33528</v>
      </c>
      <c r="Q37" s="1">
        <v>17920</v>
      </c>
      <c r="R37" s="1">
        <v>35</v>
      </c>
      <c r="S37" s="1">
        <v>55</v>
      </c>
      <c r="T37" s="1">
        <v>84</v>
      </c>
      <c r="U37" s="1">
        <v>28</v>
      </c>
      <c r="V37" s="1">
        <v>9049</v>
      </c>
      <c r="W37" s="1">
        <v>342</v>
      </c>
      <c r="X37" s="1">
        <v>703</v>
      </c>
      <c r="Y37" s="1">
        <v>455</v>
      </c>
      <c r="Z37" s="1"/>
    </row>
    <row r="38" spans="1:26" x14ac:dyDescent="0.25">
      <c r="A38" s="1" t="s">
        <v>62</v>
      </c>
      <c r="B38" s="1" t="s">
        <v>66</v>
      </c>
      <c r="C38" s="23">
        <v>44379</v>
      </c>
      <c r="D38" s="1">
        <v>236</v>
      </c>
      <c r="E38" s="1">
        <v>121</v>
      </c>
      <c r="F38" s="1">
        <v>66</v>
      </c>
      <c r="G38" s="1">
        <v>22</v>
      </c>
      <c r="H38" s="1">
        <v>22</v>
      </c>
      <c r="I38" s="1">
        <v>10</v>
      </c>
      <c r="J38" s="1">
        <v>144</v>
      </c>
      <c r="K38" s="1">
        <v>123</v>
      </c>
      <c r="L38" s="1">
        <v>99</v>
      </c>
      <c r="M38" s="1">
        <v>30</v>
      </c>
      <c r="N38" s="1">
        <v>27</v>
      </c>
      <c r="O38" s="1">
        <v>17</v>
      </c>
      <c r="P38" s="1">
        <v>49204</v>
      </c>
      <c r="Q38" s="1">
        <v>27630</v>
      </c>
      <c r="R38" s="1">
        <v>39</v>
      </c>
      <c r="S38" s="1">
        <v>7</v>
      </c>
      <c r="T38" s="1">
        <v>78</v>
      </c>
      <c r="U38" s="1">
        <v>6</v>
      </c>
      <c r="V38" s="1">
        <v>12407</v>
      </c>
      <c r="W38" s="1">
        <v>263</v>
      </c>
      <c r="X38" s="1">
        <v>486</v>
      </c>
      <c r="Y38" s="1">
        <v>323</v>
      </c>
      <c r="Z38" s="1"/>
    </row>
    <row r="39" spans="1:26" x14ac:dyDescent="0.25">
      <c r="A39" s="1" t="s">
        <v>62</v>
      </c>
      <c r="B39" s="1" t="s">
        <v>67</v>
      </c>
      <c r="C39" s="23">
        <v>44379</v>
      </c>
      <c r="D39" s="1">
        <v>429</v>
      </c>
      <c r="E39" s="1">
        <v>166</v>
      </c>
      <c r="F39" s="1">
        <v>94</v>
      </c>
      <c r="G39" s="1">
        <v>64</v>
      </c>
      <c r="H39" s="1">
        <v>64</v>
      </c>
      <c r="I39" s="1">
        <v>36</v>
      </c>
      <c r="J39" s="1">
        <v>249</v>
      </c>
      <c r="K39" s="1">
        <v>218</v>
      </c>
      <c r="L39" s="1">
        <v>167</v>
      </c>
      <c r="M39" s="1">
        <v>80</v>
      </c>
      <c r="N39" s="1">
        <v>72</v>
      </c>
      <c r="O39" s="1">
        <v>52</v>
      </c>
      <c r="P39" s="1">
        <v>45840</v>
      </c>
      <c r="Q39" s="1">
        <v>26515</v>
      </c>
      <c r="R39" s="1">
        <v>57</v>
      </c>
      <c r="S39" s="1">
        <v>23</v>
      </c>
      <c r="T39" s="1">
        <v>133</v>
      </c>
      <c r="U39" s="1">
        <v>31</v>
      </c>
      <c r="V39" s="1">
        <v>13266</v>
      </c>
      <c r="W39" s="1">
        <v>427</v>
      </c>
      <c r="X39" s="1">
        <v>835</v>
      </c>
      <c r="Y39" s="1">
        <v>552</v>
      </c>
      <c r="Z39" s="1"/>
    </row>
    <row r="40" spans="1:26" x14ac:dyDescent="0.25">
      <c r="A40" s="1" t="s">
        <v>62</v>
      </c>
      <c r="B40" s="1" t="s">
        <v>68</v>
      </c>
      <c r="C40" s="23">
        <v>44379</v>
      </c>
      <c r="D40" s="1">
        <v>324</v>
      </c>
      <c r="E40" s="1">
        <v>134</v>
      </c>
      <c r="F40" s="1">
        <v>87</v>
      </c>
      <c r="G40" s="1">
        <v>47</v>
      </c>
      <c r="H40" s="1">
        <v>45</v>
      </c>
      <c r="I40" s="1">
        <v>18</v>
      </c>
      <c r="J40" s="1">
        <v>248</v>
      </c>
      <c r="K40" s="1">
        <v>219</v>
      </c>
      <c r="L40" s="1">
        <v>172</v>
      </c>
      <c r="M40" s="1">
        <v>28</v>
      </c>
      <c r="N40" s="1">
        <v>27</v>
      </c>
      <c r="O40" s="1">
        <v>18</v>
      </c>
      <c r="P40" s="1">
        <v>39374</v>
      </c>
      <c r="Q40" s="1">
        <v>22964</v>
      </c>
      <c r="R40" s="1">
        <v>52</v>
      </c>
      <c r="S40" s="1">
        <v>8</v>
      </c>
      <c r="T40" s="1">
        <v>125</v>
      </c>
      <c r="U40" s="1">
        <v>9</v>
      </c>
      <c r="V40" s="1">
        <v>12068</v>
      </c>
      <c r="W40" s="1">
        <v>358</v>
      </c>
      <c r="X40" s="1">
        <v>649</v>
      </c>
      <c r="Y40" s="1">
        <v>456</v>
      </c>
      <c r="Z40" s="1"/>
    </row>
    <row r="41" spans="1:26" x14ac:dyDescent="0.25">
      <c r="A41" s="1" t="s">
        <v>62</v>
      </c>
      <c r="B41" s="1" t="s">
        <v>69</v>
      </c>
      <c r="C41" s="23">
        <v>44379</v>
      </c>
      <c r="D41" s="1">
        <v>257</v>
      </c>
      <c r="E41" s="1">
        <v>135</v>
      </c>
      <c r="F41" s="1">
        <v>73</v>
      </c>
      <c r="G41" s="1">
        <v>28</v>
      </c>
      <c r="H41" s="1">
        <v>28</v>
      </c>
      <c r="I41" s="1">
        <v>14</v>
      </c>
      <c r="J41" s="1">
        <v>161</v>
      </c>
      <c r="K41" s="1">
        <v>134</v>
      </c>
      <c r="L41" s="1">
        <v>97</v>
      </c>
      <c r="M41" s="1">
        <v>81</v>
      </c>
      <c r="N41" s="1">
        <v>80</v>
      </c>
      <c r="O41" s="1">
        <v>42</v>
      </c>
      <c r="P41" s="1">
        <v>39601</v>
      </c>
      <c r="Q41" s="1">
        <v>21653</v>
      </c>
      <c r="R41" s="1">
        <v>40</v>
      </c>
      <c r="S41" s="1">
        <v>8</v>
      </c>
      <c r="T41" s="1">
        <v>81</v>
      </c>
      <c r="U41" s="1">
        <v>21</v>
      </c>
      <c r="V41" s="1">
        <v>10561</v>
      </c>
      <c r="W41" s="1">
        <v>319</v>
      </c>
      <c r="X41" s="1">
        <v>630</v>
      </c>
      <c r="Y41" s="1">
        <v>415</v>
      </c>
      <c r="Z41" s="1"/>
    </row>
    <row r="42" spans="1:26" x14ac:dyDescent="0.25">
      <c r="A42" s="1" t="s">
        <v>62</v>
      </c>
      <c r="B42" s="1" t="s">
        <v>96</v>
      </c>
      <c r="C42" s="23">
        <v>44379</v>
      </c>
      <c r="D42" s="1">
        <v>474</v>
      </c>
      <c r="E42" s="1">
        <v>191</v>
      </c>
      <c r="F42" s="1">
        <v>117</v>
      </c>
      <c r="G42" s="1">
        <v>46</v>
      </c>
      <c r="H42" s="1">
        <v>46</v>
      </c>
      <c r="I42" s="1">
        <v>26</v>
      </c>
      <c r="J42" s="1">
        <v>335</v>
      </c>
      <c r="K42" s="1">
        <v>307</v>
      </c>
      <c r="L42" s="1">
        <v>254</v>
      </c>
      <c r="M42" s="1">
        <v>129</v>
      </c>
      <c r="N42" s="1">
        <v>126</v>
      </c>
      <c r="O42" s="1">
        <v>73</v>
      </c>
      <c r="P42" s="1">
        <v>65110</v>
      </c>
      <c r="Q42" s="1">
        <v>38887</v>
      </c>
      <c r="R42" s="1">
        <v>75</v>
      </c>
      <c r="S42" s="1">
        <v>20</v>
      </c>
      <c r="T42" s="1">
        <v>199</v>
      </c>
      <c r="U42" s="1">
        <v>53</v>
      </c>
      <c r="V42" s="1">
        <v>20154</v>
      </c>
      <c r="W42" s="1">
        <v>570</v>
      </c>
      <c r="X42" s="1">
        <v>982</v>
      </c>
      <c r="Y42" s="1">
        <v>716</v>
      </c>
      <c r="Z42" s="1"/>
    </row>
    <row r="43" spans="1:26" x14ac:dyDescent="0.25">
      <c r="A43" s="1" t="s">
        <v>70</v>
      </c>
      <c r="B43" s="1" t="s">
        <v>71</v>
      </c>
      <c r="C43" s="23">
        <v>44379</v>
      </c>
      <c r="D43" s="1">
        <v>293</v>
      </c>
      <c r="E43" s="1">
        <v>118</v>
      </c>
      <c r="F43" s="1">
        <v>61</v>
      </c>
      <c r="G43" s="1">
        <v>33</v>
      </c>
      <c r="H43" s="1">
        <v>33</v>
      </c>
      <c r="I43" s="1">
        <v>17</v>
      </c>
      <c r="J43" s="1">
        <v>185</v>
      </c>
      <c r="K43" s="1">
        <v>162</v>
      </c>
      <c r="L43" s="1">
        <v>128</v>
      </c>
      <c r="M43" s="1">
        <v>10</v>
      </c>
      <c r="N43" s="1">
        <v>10</v>
      </c>
      <c r="O43" s="1">
        <v>10</v>
      </c>
      <c r="P43" s="1">
        <v>32781</v>
      </c>
      <c r="Q43" s="1">
        <v>19814</v>
      </c>
      <c r="R43" s="1">
        <v>43</v>
      </c>
      <c r="S43" s="1">
        <v>8</v>
      </c>
      <c r="T43" s="1">
        <v>112</v>
      </c>
      <c r="U43" s="1">
        <v>7</v>
      </c>
      <c r="V43" s="1">
        <v>13186</v>
      </c>
      <c r="W43" s="1">
        <v>264</v>
      </c>
      <c r="X43" s="1">
        <v>512</v>
      </c>
      <c r="Y43" s="1">
        <v>332</v>
      </c>
      <c r="Z43" s="1"/>
    </row>
    <row r="44" spans="1:26" x14ac:dyDescent="0.25">
      <c r="A44" s="1" t="s">
        <v>70</v>
      </c>
      <c r="B44" s="1" t="s">
        <v>72</v>
      </c>
      <c r="C44" s="23">
        <v>44379</v>
      </c>
      <c r="D44" s="1">
        <v>400</v>
      </c>
      <c r="E44" s="1">
        <v>272</v>
      </c>
      <c r="F44" s="1">
        <v>127</v>
      </c>
      <c r="G44" s="1">
        <v>17</v>
      </c>
      <c r="H44" s="1">
        <v>17</v>
      </c>
      <c r="I44" s="1">
        <v>6</v>
      </c>
      <c r="J44" s="1">
        <v>220</v>
      </c>
      <c r="K44" s="1">
        <v>201</v>
      </c>
      <c r="L44" s="1">
        <v>163</v>
      </c>
      <c r="M44" s="1">
        <v>12</v>
      </c>
      <c r="N44" s="1">
        <v>12</v>
      </c>
      <c r="O44" s="1">
        <v>10</v>
      </c>
      <c r="P44" s="1">
        <v>30111</v>
      </c>
      <c r="Q44" s="1">
        <v>20258</v>
      </c>
      <c r="R44" s="1">
        <v>91</v>
      </c>
      <c r="S44" s="1">
        <v>3</v>
      </c>
      <c r="T44" s="1">
        <v>152</v>
      </c>
      <c r="U44" s="1">
        <v>6</v>
      </c>
      <c r="V44" s="1">
        <v>15612</v>
      </c>
      <c r="W44" s="1">
        <v>364</v>
      </c>
      <c r="X44" s="1">
        <v>555</v>
      </c>
      <c r="Y44" s="1">
        <v>414</v>
      </c>
      <c r="Z44" s="1"/>
    </row>
    <row r="45" spans="1:26" x14ac:dyDescent="0.25">
      <c r="A45" s="1" t="s">
        <v>70</v>
      </c>
      <c r="B45" s="1" t="s">
        <v>73</v>
      </c>
      <c r="C45" s="23">
        <v>44379</v>
      </c>
      <c r="D45" s="1">
        <v>375</v>
      </c>
      <c r="E45" s="1">
        <v>217</v>
      </c>
      <c r="F45" s="1">
        <v>94</v>
      </c>
      <c r="G45" s="1">
        <v>21</v>
      </c>
      <c r="H45" s="1">
        <v>21</v>
      </c>
      <c r="I45" s="1">
        <v>10</v>
      </c>
      <c r="J45" s="1">
        <v>191</v>
      </c>
      <c r="K45" s="1">
        <v>166</v>
      </c>
      <c r="L45" s="1">
        <v>126</v>
      </c>
      <c r="M45" s="1">
        <v>19</v>
      </c>
      <c r="N45" s="1">
        <v>16</v>
      </c>
      <c r="O45" s="1">
        <v>8</v>
      </c>
      <c r="P45" s="1">
        <v>30876</v>
      </c>
      <c r="Q45" s="1">
        <v>19491</v>
      </c>
      <c r="R45" s="1">
        <v>63</v>
      </c>
      <c r="S45" s="1">
        <v>7</v>
      </c>
      <c r="T45" s="1">
        <v>106</v>
      </c>
      <c r="U45" s="1">
        <v>5</v>
      </c>
      <c r="V45" s="1">
        <v>13038</v>
      </c>
      <c r="W45" s="1">
        <v>263</v>
      </c>
      <c r="X45" s="1">
        <v>495</v>
      </c>
      <c r="Y45" s="1">
        <v>326</v>
      </c>
      <c r="Z45" s="1"/>
    </row>
    <row r="46" spans="1:26" x14ac:dyDescent="0.25">
      <c r="A46" s="1" t="s">
        <v>70</v>
      </c>
      <c r="B46" s="1" t="s">
        <v>74</v>
      </c>
      <c r="C46" s="23">
        <v>44379</v>
      </c>
      <c r="D46" s="1">
        <v>344</v>
      </c>
      <c r="E46" s="1">
        <v>206</v>
      </c>
      <c r="F46" s="1">
        <v>109</v>
      </c>
      <c r="G46" s="1">
        <v>14</v>
      </c>
      <c r="H46" s="1">
        <v>14</v>
      </c>
      <c r="I46" s="1">
        <v>7</v>
      </c>
      <c r="J46" s="1">
        <v>313</v>
      </c>
      <c r="K46" s="1">
        <v>287</v>
      </c>
      <c r="L46" s="1">
        <v>227</v>
      </c>
      <c r="M46" s="1">
        <v>27</v>
      </c>
      <c r="N46" s="1">
        <v>26</v>
      </c>
      <c r="O46" s="1">
        <v>20</v>
      </c>
      <c r="P46" s="1">
        <v>39598</v>
      </c>
      <c r="Q46" s="1">
        <v>21825</v>
      </c>
      <c r="R46" s="1">
        <v>67</v>
      </c>
      <c r="S46" s="1">
        <v>5</v>
      </c>
      <c r="T46" s="1">
        <v>199</v>
      </c>
      <c r="U46" s="1">
        <v>7</v>
      </c>
      <c r="V46" s="1">
        <v>13510</v>
      </c>
      <c r="W46" s="1">
        <v>374</v>
      </c>
      <c r="X46" s="1">
        <v>679</v>
      </c>
      <c r="Y46" s="1">
        <v>441</v>
      </c>
      <c r="Z46" s="1"/>
    </row>
    <row r="47" spans="1:26" x14ac:dyDescent="0.25">
      <c r="A47" s="1" t="s">
        <v>70</v>
      </c>
      <c r="B47" s="1" t="s">
        <v>75</v>
      </c>
      <c r="C47" s="23">
        <v>44379</v>
      </c>
      <c r="D47" s="1">
        <v>197</v>
      </c>
      <c r="E47" s="1">
        <v>138</v>
      </c>
      <c r="F47" s="1">
        <v>44</v>
      </c>
      <c r="G47" s="1">
        <v>20</v>
      </c>
      <c r="H47" s="1">
        <v>20</v>
      </c>
      <c r="I47" s="1">
        <v>7</v>
      </c>
      <c r="J47" s="1">
        <v>137</v>
      </c>
      <c r="K47" s="1">
        <v>118</v>
      </c>
      <c r="L47" s="1">
        <v>79</v>
      </c>
      <c r="M47" s="1">
        <v>10</v>
      </c>
      <c r="N47" s="1">
        <v>10</v>
      </c>
      <c r="O47" s="1">
        <v>8</v>
      </c>
      <c r="P47" s="1">
        <v>16832</v>
      </c>
      <c r="Q47" s="1">
        <v>8035</v>
      </c>
      <c r="R47" s="1">
        <v>32</v>
      </c>
      <c r="S47" s="1">
        <v>4</v>
      </c>
      <c r="T47" s="1">
        <v>67</v>
      </c>
      <c r="U47" s="1">
        <v>8</v>
      </c>
      <c r="V47" s="1">
        <v>5048</v>
      </c>
      <c r="W47" s="1">
        <v>231</v>
      </c>
      <c r="X47" s="1">
        <v>460</v>
      </c>
      <c r="Y47" s="1">
        <v>275</v>
      </c>
      <c r="Z47" s="1"/>
    </row>
    <row r="48" spans="1:26" x14ac:dyDescent="0.25">
      <c r="A48" s="1" t="s">
        <v>70</v>
      </c>
      <c r="B48" s="1" t="s">
        <v>76</v>
      </c>
      <c r="C48" s="23">
        <v>44379</v>
      </c>
      <c r="D48" s="1">
        <v>238</v>
      </c>
      <c r="E48" s="1">
        <v>105</v>
      </c>
      <c r="F48" s="1">
        <v>48</v>
      </c>
      <c r="G48" s="1">
        <v>19</v>
      </c>
      <c r="H48" s="1">
        <v>19</v>
      </c>
      <c r="I48" s="1">
        <v>10</v>
      </c>
      <c r="J48" s="1">
        <v>146</v>
      </c>
      <c r="K48" s="1">
        <v>130</v>
      </c>
      <c r="L48" s="1">
        <v>96</v>
      </c>
      <c r="M48" s="1">
        <v>7</v>
      </c>
      <c r="N48" s="1">
        <v>7</v>
      </c>
      <c r="O48" s="1">
        <v>3</v>
      </c>
      <c r="P48" s="1">
        <v>29960</v>
      </c>
      <c r="Q48" s="1">
        <v>14772</v>
      </c>
      <c r="R48" s="1">
        <v>32</v>
      </c>
      <c r="S48" s="1">
        <v>6</v>
      </c>
      <c r="T48" s="1">
        <v>74</v>
      </c>
      <c r="U48" s="1">
        <v>3</v>
      </c>
      <c r="V48" s="1">
        <v>9049</v>
      </c>
      <c r="W48" s="1">
        <v>254</v>
      </c>
      <c r="X48" s="1">
        <v>499</v>
      </c>
      <c r="Y48" s="1">
        <v>304</v>
      </c>
      <c r="Z48" s="1"/>
    </row>
    <row r="49" spans="1:26" x14ac:dyDescent="0.25">
      <c r="A49" s="1" t="s">
        <v>70</v>
      </c>
      <c r="B49" s="1" t="s">
        <v>77</v>
      </c>
      <c r="C49" s="23">
        <v>44379</v>
      </c>
      <c r="D49" s="1">
        <v>229</v>
      </c>
      <c r="E49" s="1">
        <v>102</v>
      </c>
      <c r="F49" s="1">
        <v>61</v>
      </c>
      <c r="G49" s="1">
        <v>19</v>
      </c>
      <c r="H49" s="1">
        <v>19</v>
      </c>
      <c r="I49" s="1">
        <v>6</v>
      </c>
      <c r="J49" s="1">
        <v>232</v>
      </c>
      <c r="K49" s="1">
        <v>186</v>
      </c>
      <c r="L49" s="1">
        <v>135</v>
      </c>
      <c r="M49" s="1">
        <v>15</v>
      </c>
      <c r="N49" s="1">
        <v>15</v>
      </c>
      <c r="O49" s="1">
        <v>11</v>
      </c>
      <c r="P49" s="1">
        <v>35417</v>
      </c>
      <c r="Q49" s="1">
        <v>20564</v>
      </c>
      <c r="R49" s="1">
        <v>40</v>
      </c>
      <c r="S49" s="1">
        <v>5</v>
      </c>
      <c r="T49" s="1">
        <v>112</v>
      </c>
      <c r="U49" s="1">
        <v>6</v>
      </c>
      <c r="V49" s="1">
        <v>12440</v>
      </c>
      <c r="W49" s="1">
        <v>206</v>
      </c>
      <c r="X49" s="1">
        <v>378</v>
      </c>
      <c r="Y49" s="1">
        <v>250</v>
      </c>
      <c r="Z49" s="1"/>
    </row>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4631AE37-83A7-432D-8D68-40CFAA0F3CC1}">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Report</vt:lpstr>
      <vt:lpstr>Homeless Practices</vt:lpstr>
      <vt:lpstr>Sheet1</vt:lpstr>
      <vt:lpstr>Data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2021-07-06T13:42:23Z</dcterms:modified>
</cp:coreProperties>
</file>