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nala\Desktop\"/>
    </mc:Choice>
  </mc:AlternateContent>
  <xr:revisionPtr revIDLastSave="0" documentId="13_ncr:1_{032BB107-50AB-46F7-9600-6EC02C9421F3}" xr6:coauthVersionLast="46" xr6:coauthVersionMax="46" xr10:uidLastSave="{00000000-0000-0000-0000-000000000000}"/>
  <bookViews>
    <workbookView xWindow="-120" yWindow="-120" windowWidth="29040" windowHeight="15840" tabRatio="904" xr2:uid="{00000000-000D-0000-FFFF-FFFF00000000}"/>
  </bookViews>
  <sheets>
    <sheet name="CCG Summary" sheetId="36" r:id="rId1"/>
    <sheet name="CCG Summary Graph" sheetId="93" r:id="rId2"/>
    <sheet name="CCG Summary data" sheetId="94" state="hidden" r:id="rId3"/>
    <sheet name="NH Breast Cancer" sheetId="14" r:id="rId4"/>
    <sheet name="NH Bowel Cancer" sheetId="18" r:id="rId5"/>
    <sheet name="NH Cervical Smear 24-49yrs" sheetId="20" r:id="rId6"/>
    <sheet name="NH Cervical Smear 50-64yrs" sheetId="35" r:id="rId7"/>
    <sheet name="CH Breast Cancer" sheetId="49" r:id="rId8"/>
    <sheet name="CH Bowel Cancer" sheetId="51" r:id="rId9"/>
    <sheet name="CH Cervical Smear 24-49yrs" sheetId="55" r:id="rId10"/>
    <sheet name="CH Cervical Smear 50-64yrs" sheetId="64" r:id="rId11"/>
    <sheet name="TH Breast Cancer " sheetId="48" r:id="rId12"/>
    <sheet name="TH Bowel Cancer" sheetId="52" r:id="rId13"/>
    <sheet name="TH Cervical Smear 24-49yrs" sheetId="59" r:id="rId14"/>
    <sheet name="TH Cervical Smear 50-64yrs" sheetId="60" r:id="rId15"/>
    <sheet name="WF Breast Cancer" sheetId="50" r:id="rId16"/>
    <sheet name="WF Bowel Cancer" sheetId="53" r:id="rId17"/>
    <sheet name="WF Cervical Smear 24-49yrs" sheetId="57" r:id="rId18"/>
    <sheet name="WF Cervical Smear 50-64yrs " sheetId="62" r:id="rId19"/>
    <sheet name="BD Breast Cancer" sheetId="71" r:id="rId20"/>
    <sheet name="BD Bowel Cancer" sheetId="72" r:id="rId21"/>
    <sheet name="BD Cervical Smear 24-49yrs" sheetId="73" r:id="rId22"/>
    <sheet name="BD Cervical Smear 50-64yrs" sheetId="74" r:id="rId23"/>
    <sheet name="HV Breast Cancer" sheetId="83" r:id="rId24"/>
    <sheet name="HV Bowel Cancer" sheetId="86" r:id="rId25"/>
    <sheet name="HV Cervical Smear 24-49yrs" sheetId="88" r:id="rId26"/>
    <sheet name="HV Cervical Smear 50-64yrs" sheetId="90" r:id="rId27"/>
    <sheet name="RB Breast Cancer" sheetId="84" r:id="rId28"/>
    <sheet name="RB Bowel Cancer" sheetId="85" r:id="rId29"/>
    <sheet name="RB Cervical Smear 24-49yrs" sheetId="87" r:id="rId30"/>
    <sheet name="RB Cervical Smear 50-64yrs" sheetId="89" r:id="rId31"/>
  </sheets>
  <externalReferences>
    <externalReference r:id="rId32"/>
    <externalReference r:id="rId33"/>
  </externalReferences>
  <definedNames>
    <definedName name="ANCHOR">INDIRECT([1]CONTROL!$C$9)</definedName>
    <definedName name="CANAN" localSheetId="20">INDIRECT(#REF!)</definedName>
    <definedName name="CANAN" localSheetId="19">INDIRECT(#REF!)</definedName>
    <definedName name="CANAN" localSheetId="21">INDIRECT(#REF!)</definedName>
    <definedName name="CANAN" localSheetId="22">INDIRECT(#REF!)</definedName>
    <definedName name="CANAN" localSheetId="0">INDIRECT(#REF!)</definedName>
    <definedName name="CANAN" localSheetId="2">INDIRECT(#REF!)</definedName>
    <definedName name="CANAN" localSheetId="1">INDIRECT(#REF!)</definedName>
    <definedName name="CANAN" localSheetId="8">INDIRECT(#REF!)</definedName>
    <definedName name="CANAN" localSheetId="7">INDIRECT(#REF!)</definedName>
    <definedName name="CANAN" localSheetId="9">INDIRECT(#REF!)</definedName>
    <definedName name="CANAN" localSheetId="10">INDIRECT(#REF!)</definedName>
    <definedName name="CANAN" localSheetId="24">INDIRECT(#REF!)</definedName>
    <definedName name="CANAN" localSheetId="23">INDIRECT(#REF!)</definedName>
    <definedName name="CANAN" localSheetId="25">INDIRECT(#REF!)</definedName>
    <definedName name="CANAN" localSheetId="26">INDIRECT(#REF!)</definedName>
    <definedName name="CANAN" localSheetId="6">INDIRECT(#REF!)</definedName>
    <definedName name="CANAN" localSheetId="28">INDIRECT(#REF!)</definedName>
    <definedName name="CANAN" localSheetId="27">INDIRECT(#REF!)</definedName>
    <definedName name="CANAN" localSheetId="29">INDIRECT(#REF!)</definedName>
    <definedName name="CANAN" localSheetId="30">INDIRECT(#REF!)</definedName>
    <definedName name="CANAN" localSheetId="12">INDIRECT(#REF!)</definedName>
    <definedName name="CANAN" localSheetId="11">INDIRECT(#REF!)</definedName>
    <definedName name="CANAN" localSheetId="13">INDIRECT(#REF!)</definedName>
    <definedName name="CANAN" localSheetId="14">INDIRECT(#REF!)</definedName>
    <definedName name="CANAN" localSheetId="16">INDIRECT(#REF!)</definedName>
    <definedName name="CANAN" localSheetId="15">INDIRECT(#REF!)</definedName>
    <definedName name="CANAN" localSheetId="17">INDIRECT(#REF!)</definedName>
    <definedName name="CANAN" localSheetId="18">INDIRECT(#REF!)</definedName>
    <definedName name="CANAN">INDIRECT(#REF!)</definedName>
    <definedName name="DATA">INDIRECT([1]CONTROL!$C$5)</definedName>
    <definedName name="DATA1" localSheetId="20">INDIRECT(#REF!)</definedName>
    <definedName name="DATA1" localSheetId="19">INDIRECT(#REF!)</definedName>
    <definedName name="DATA1" localSheetId="21">INDIRECT(#REF!)</definedName>
    <definedName name="DATA1" localSheetId="22">INDIRECT(#REF!)</definedName>
    <definedName name="DATA1" localSheetId="0">INDIRECT(#REF!)</definedName>
    <definedName name="DATA1" localSheetId="2">INDIRECT(#REF!)</definedName>
    <definedName name="DATA1" localSheetId="1">INDIRECT(#REF!)</definedName>
    <definedName name="DATA1" localSheetId="8">INDIRECT(#REF!)</definedName>
    <definedName name="DATA1" localSheetId="7">INDIRECT(#REF!)</definedName>
    <definedName name="DATA1" localSheetId="9">INDIRECT(#REF!)</definedName>
    <definedName name="DATA1" localSheetId="10">INDIRECT(#REF!)</definedName>
    <definedName name="DATA1" localSheetId="24">INDIRECT(#REF!)</definedName>
    <definedName name="DATA1" localSheetId="23">INDIRECT(#REF!)</definedName>
    <definedName name="DATA1" localSheetId="25">INDIRECT(#REF!)</definedName>
    <definedName name="DATA1" localSheetId="26">INDIRECT(#REF!)</definedName>
    <definedName name="DATA1" localSheetId="6">INDIRECT(#REF!)</definedName>
    <definedName name="DATA1" localSheetId="28">INDIRECT(#REF!)</definedName>
    <definedName name="DATA1" localSheetId="27">INDIRECT(#REF!)</definedName>
    <definedName name="DATA1" localSheetId="29">INDIRECT(#REF!)</definedName>
    <definedName name="DATA1" localSheetId="30">INDIRECT(#REF!)</definedName>
    <definedName name="DATA1" localSheetId="12">INDIRECT(#REF!)</definedName>
    <definedName name="DATA1" localSheetId="11">INDIRECT(#REF!)</definedName>
    <definedName name="DATA1" localSheetId="13">INDIRECT(#REF!)</definedName>
    <definedName name="DATA1" localSheetId="14">INDIRECT(#REF!)</definedName>
    <definedName name="DATA1" localSheetId="16">INDIRECT(#REF!)</definedName>
    <definedName name="DATA1" localSheetId="15">INDIRECT(#REF!)</definedName>
    <definedName name="DATA1" localSheetId="17">INDIRECT(#REF!)</definedName>
    <definedName name="DATA1" localSheetId="18">INDIRECT(#REF!)</definedName>
    <definedName name="DATA1">INDIRECT(#REF!)</definedName>
    <definedName name="DATA2" localSheetId="20">INDIRECT(#REF!)</definedName>
    <definedName name="DATA2" localSheetId="19">INDIRECT(#REF!)</definedName>
    <definedName name="DATA2" localSheetId="21">INDIRECT(#REF!)</definedName>
    <definedName name="DATA2" localSheetId="22">INDIRECT(#REF!)</definedName>
    <definedName name="DATA2" localSheetId="0">INDIRECT(#REF!)</definedName>
    <definedName name="DATA2" localSheetId="2">INDIRECT(#REF!)</definedName>
    <definedName name="DATA2" localSheetId="1">INDIRECT(#REF!)</definedName>
    <definedName name="DATA2" localSheetId="8">INDIRECT(#REF!)</definedName>
    <definedName name="DATA2" localSheetId="7">INDIRECT(#REF!)</definedName>
    <definedName name="DATA2" localSheetId="9">INDIRECT(#REF!)</definedName>
    <definedName name="DATA2" localSheetId="10">INDIRECT(#REF!)</definedName>
    <definedName name="DATA2" localSheetId="24">INDIRECT(#REF!)</definedName>
    <definedName name="DATA2" localSheetId="23">INDIRECT(#REF!)</definedName>
    <definedName name="DATA2" localSheetId="25">INDIRECT(#REF!)</definedName>
    <definedName name="DATA2" localSheetId="26">INDIRECT(#REF!)</definedName>
    <definedName name="DATA2" localSheetId="6">INDIRECT(#REF!)</definedName>
    <definedName name="DATA2" localSheetId="28">INDIRECT(#REF!)</definedName>
    <definedName name="DATA2" localSheetId="27">INDIRECT(#REF!)</definedName>
    <definedName name="DATA2" localSheetId="29">INDIRECT(#REF!)</definedName>
    <definedName name="DATA2" localSheetId="30">INDIRECT(#REF!)</definedName>
    <definedName name="DATA2" localSheetId="12">INDIRECT(#REF!)</definedName>
    <definedName name="DATA2" localSheetId="11">INDIRECT(#REF!)</definedName>
    <definedName name="DATA2" localSheetId="13">INDIRECT(#REF!)</definedName>
    <definedName name="DATA2" localSheetId="14">INDIRECT(#REF!)</definedName>
    <definedName name="DATA2" localSheetId="16">INDIRECT(#REF!)</definedName>
    <definedName name="DATA2" localSheetId="15">INDIRECT(#REF!)</definedName>
    <definedName name="DATA2" localSheetId="17">INDIRECT(#REF!)</definedName>
    <definedName name="DATA2" localSheetId="18">INDIRECT(#REF!)</definedName>
    <definedName name="DATA2">INDIRECT(#REF!)</definedName>
    <definedName name="DATA3" localSheetId="20">INDIRECT(#REF!)</definedName>
    <definedName name="DATA3" localSheetId="19">INDIRECT(#REF!)</definedName>
    <definedName name="DATA3" localSheetId="21">INDIRECT(#REF!)</definedName>
    <definedName name="DATA3" localSheetId="22">INDIRECT(#REF!)</definedName>
    <definedName name="DATA3" localSheetId="0">INDIRECT(#REF!)</definedName>
    <definedName name="DATA3" localSheetId="2">INDIRECT(#REF!)</definedName>
    <definedName name="DATA3" localSheetId="1">INDIRECT(#REF!)</definedName>
    <definedName name="DATA3" localSheetId="8">INDIRECT(#REF!)</definedName>
    <definedName name="DATA3" localSheetId="7">INDIRECT(#REF!)</definedName>
    <definedName name="DATA3" localSheetId="9">INDIRECT(#REF!)</definedName>
    <definedName name="DATA3" localSheetId="10">INDIRECT(#REF!)</definedName>
    <definedName name="DATA3" localSheetId="24">INDIRECT(#REF!)</definedName>
    <definedName name="DATA3" localSheetId="23">INDIRECT(#REF!)</definedName>
    <definedName name="DATA3" localSheetId="25">INDIRECT(#REF!)</definedName>
    <definedName name="DATA3" localSheetId="26">INDIRECT(#REF!)</definedName>
    <definedName name="DATA3" localSheetId="6">INDIRECT(#REF!)</definedName>
    <definedName name="DATA3" localSheetId="28">INDIRECT(#REF!)</definedName>
    <definedName name="DATA3" localSheetId="27">INDIRECT(#REF!)</definedName>
    <definedName name="DATA3" localSheetId="29">INDIRECT(#REF!)</definedName>
    <definedName name="DATA3" localSheetId="30">INDIRECT(#REF!)</definedName>
    <definedName name="DATA3" localSheetId="12">INDIRECT(#REF!)</definedName>
    <definedName name="DATA3" localSheetId="11">INDIRECT(#REF!)</definedName>
    <definedName name="DATA3" localSheetId="13">INDIRECT(#REF!)</definedName>
    <definedName name="DATA3" localSheetId="14">INDIRECT(#REF!)</definedName>
    <definedName name="DATA3" localSheetId="16">INDIRECT(#REF!)</definedName>
    <definedName name="DATA3" localSheetId="15">INDIRECT(#REF!)</definedName>
    <definedName name="DATA3" localSheetId="17">INDIRECT(#REF!)</definedName>
    <definedName name="DATA3" localSheetId="18">INDIRECT(#REF!)</definedName>
    <definedName name="DATA3">INDIRECT(#REF!)</definedName>
    <definedName name="DataCheck">INDIRECT([1]CONTROL!$C$13)</definedName>
    <definedName name="DataID">INDIRECT([1]CONTROL!$C$12)</definedName>
    <definedName name="DATAold" localSheetId="20">INDIRECT(#REF!)</definedName>
    <definedName name="DATAold" localSheetId="19">INDIRECT(#REF!)</definedName>
    <definedName name="DATAold" localSheetId="21">INDIRECT(#REF!)</definedName>
    <definedName name="DATAold" localSheetId="22">INDIRECT(#REF!)</definedName>
    <definedName name="DATAold" localSheetId="0">INDIRECT(#REF!)</definedName>
    <definedName name="DATAold" localSheetId="2">INDIRECT(#REF!)</definedName>
    <definedName name="DATAold" localSheetId="1">INDIRECT(#REF!)</definedName>
    <definedName name="DATAold" localSheetId="8">INDIRECT(#REF!)</definedName>
    <definedName name="DATAold" localSheetId="7">INDIRECT(#REF!)</definedName>
    <definedName name="DATAold" localSheetId="9">INDIRECT(#REF!)</definedName>
    <definedName name="DATAold" localSheetId="10">INDIRECT(#REF!)</definedName>
    <definedName name="DATAold" localSheetId="24">INDIRECT(#REF!)</definedName>
    <definedName name="DATAold" localSheetId="23">INDIRECT(#REF!)</definedName>
    <definedName name="DATAold" localSheetId="25">INDIRECT(#REF!)</definedName>
    <definedName name="DATAold" localSheetId="26">INDIRECT(#REF!)</definedName>
    <definedName name="DATAold" localSheetId="6">INDIRECT(#REF!)</definedName>
    <definedName name="DATAold" localSheetId="28">INDIRECT(#REF!)</definedName>
    <definedName name="DATAold" localSheetId="27">INDIRECT(#REF!)</definedName>
    <definedName name="DATAold" localSheetId="29">INDIRECT(#REF!)</definedName>
    <definedName name="DATAold" localSheetId="30">INDIRECT(#REF!)</definedName>
    <definedName name="DATAold" localSheetId="12">INDIRECT(#REF!)</definedName>
    <definedName name="DATAold" localSheetId="11">INDIRECT(#REF!)</definedName>
    <definedName name="DATAold" localSheetId="13">INDIRECT(#REF!)</definedName>
    <definedName name="DATAold" localSheetId="14">INDIRECT(#REF!)</definedName>
    <definedName name="DATAold" localSheetId="16">INDIRECT(#REF!)</definedName>
    <definedName name="DATAold" localSheetId="15">INDIRECT(#REF!)</definedName>
    <definedName name="DATAold" localSheetId="17">INDIRECT(#REF!)</definedName>
    <definedName name="DATAold" localSheetId="18">INDIRECT(#REF!)</definedName>
    <definedName name="DATAold">INDIRECT(#REF!)</definedName>
    <definedName name="DATE_SELECT">[1]CONTROL!$G$2:$I$15</definedName>
    <definedName name="IND">INDIRECT([1]CONTROL!$C$8)</definedName>
    <definedName name="IND.1" localSheetId="20">INDIRECT(#REF!)</definedName>
    <definedName name="IND.1" localSheetId="19">INDIRECT(#REF!)</definedName>
    <definedName name="IND.1" localSheetId="21">INDIRECT(#REF!)</definedName>
    <definedName name="IND.1" localSheetId="22">INDIRECT(#REF!)</definedName>
    <definedName name="IND.1" localSheetId="0">INDIRECT(#REF!)</definedName>
    <definedName name="IND.1" localSheetId="2">INDIRECT(#REF!)</definedName>
    <definedName name="IND.1" localSheetId="1">INDIRECT(#REF!)</definedName>
    <definedName name="IND.1" localSheetId="8">INDIRECT(#REF!)</definedName>
    <definedName name="IND.1" localSheetId="7">INDIRECT(#REF!)</definedName>
    <definedName name="IND.1" localSheetId="9">INDIRECT(#REF!)</definedName>
    <definedName name="IND.1" localSheetId="10">INDIRECT(#REF!)</definedName>
    <definedName name="IND.1" localSheetId="24">INDIRECT(#REF!)</definedName>
    <definedName name="IND.1" localSheetId="23">INDIRECT(#REF!)</definedName>
    <definedName name="IND.1" localSheetId="25">INDIRECT(#REF!)</definedName>
    <definedName name="IND.1" localSheetId="26">INDIRECT(#REF!)</definedName>
    <definedName name="IND.1" localSheetId="6">INDIRECT(#REF!)</definedName>
    <definedName name="IND.1" localSheetId="28">INDIRECT(#REF!)</definedName>
    <definedName name="IND.1" localSheetId="27">INDIRECT(#REF!)</definedName>
    <definedName name="IND.1" localSheetId="29">INDIRECT(#REF!)</definedName>
    <definedName name="IND.1" localSheetId="30">INDIRECT(#REF!)</definedName>
    <definedName name="IND.1" localSheetId="12">INDIRECT(#REF!)</definedName>
    <definedName name="IND.1" localSheetId="11">INDIRECT(#REF!)</definedName>
    <definedName name="IND.1" localSheetId="13">INDIRECT(#REF!)</definedName>
    <definedName name="IND.1" localSheetId="14">INDIRECT(#REF!)</definedName>
    <definedName name="IND.1" localSheetId="16">INDIRECT(#REF!)</definedName>
    <definedName name="IND.1" localSheetId="15">INDIRECT(#REF!)</definedName>
    <definedName name="IND.1" localSheetId="17">INDIRECT(#REF!)</definedName>
    <definedName name="IND.1" localSheetId="18">INDIRECT(#REF!)</definedName>
    <definedName name="IND.1">INDIRECT(#REF!)</definedName>
    <definedName name="IND.2" localSheetId="20">INDIRECT(#REF!)</definedName>
    <definedName name="IND.2" localSheetId="19">INDIRECT(#REF!)</definedName>
    <definedName name="IND.2" localSheetId="21">INDIRECT(#REF!)</definedName>
    <definedName name="IND.2" localSheetId="22">INDIRECT(#REF!)</definedName>
    <definedName name="IND.2" localSheetId="0">INDIRECT(#REF!)</definedName>
    <definedName name="IND.2" localSheetId="2">INDIRECT(#REF!)</definedName>
    <definedName name="IND.2" localSheetId="1">INDIRECT(#REF!)</definedName>
    <definedName name="IND.2" localSheetId="8">INDIRECT(#REF!)</definedName>
    <definedName name="IND.2" localSheetId="7">INDIRECT(#REF!)</definedName>
    <definedName name="IND.2" localSheetId="9">INDIRECT(#REF!)</definedName>
    <definedName name="IND.2" localSheetId="10">INDIRECT(#REF!)</definedName>
    <definedName name="IND.2" localSheetId="24">INDIRECT(#REF!)</definedName>
    <definedName name="IND.2" localSheetId="23">INDIRECT(#REF!)</definedName>
    <definedName name="IND.2" localSheetId="25">INDIRECT(#REF!)</definedName>
    <definedName name="IND.2" localSheetId="26">INDIRECT(#REF!)</definedName>
    <definedName name="IND.2" localSheetId="6">INDIRECT(#REF!)</definedName>
    <definedName name="IND.2" localSheetId="28">INDIRECT(#REF!)</definedName>
    <definedName name="IND.2" localSheetId="27">INDIRECT(#REF!)</definedName>
    <definedName name="IND.2" localSheetId="29">INDIRECT(#REF!)</definedName>
    <definedName name="IND.2" localSheetId="30">INDIRECT(#REF!)</definedName>
    <definedName name="IND.2" localSheetId="12">INDIRECT(#REF!)</definedName>
    <definedName name="IND.2" localSheetId="11">INDIRECT(#REF!)</definedName>
    <definedName name="IND.2" localSheetId="13">INDIRECT(#REF!)</definedName>
    <definedName name="IND.2" localSheetId="14">INDIRECT(#REF!)</definedName>
    <definedName name="IND.2" localSheetId="16">INDIRECT(#REF!)</definedName>
    <definedName name="IND.2" localSheetId="15">INDIRECT(#REF!)</definedName>
    <definedName name="IND.2" localSheetId="17">INDIRECT(#REF!)</definedName>
    <definedName name="IND.2" localSheetId="18">INDIRECT(#REF!)</definedName>
    <definedName name="IND.2">INDIRECT(#REF!)</definedName>
    <definedName name="IND.3" localSheetId="20">INDIRECT(#REF!)</definedName>
    <definedName name="IND.3" localSheetId="19">INDIRECT(#REF!)</definedName>
    <definedName name="IND.3" localSheetId="21">INDIRECT(#REF!)</definedName>
    <definedName name="IND.3" localSheetId="22">INDIRECT(#REF!)</definedName>
    <definedName name="IND.3" localSheetId="0">INDIRECT(#REF!)</definedName>
    <definedName name="IND.3" localSheetId="2">INDIRECT(#REF!)</definedName>
    <definedName name="IND.3" localSheetId="1">INDIRECT(#REF!)</definedName>
    <definedName name="IND.3" localSheetId="8">INDIRECT(#REF!)</definedName>
    <definedName name="IND.3" localSheetId="7">INDIRECT(#REF!)</definedName>
    <definedName name="IND.3" localSheetId="9">INDIRECT(#REF!)</definedName>
    <definedName name="IND.3" localSheetId="10">INDIRECT(#REF!)</definedName>
    <definedName name="IND.3" localSheetId="24">INDIRECT(#REF!)</definedName>
    <definedName name="IND.3" localSheetId="23">INDIRECT(#REF!)</definedName>
    <definedName name="IND.3" localSheetId="25">INDIRECT(#REF!)</definedName>
    <definedName name="IND.3" localSheetId="26">INDIRECT(#REF!)</definedName>
    <definedName name="IND.3" localSheetId="6">INDIRECT(#REF!)</definedName>
    <definedName name="IND.3" localSheetId="28">INDIRECT(#REF!)</definedName>
    <definedName name="IND.3" localSheetId="27">INDIRECT(#REF!)</definedName>
    <definedName name="IND.3" localSheetId="29">INDIRECT(#REF!)</definedName>
    <definedName name="IND.3" localSheetId="30">INDIRECT(#REF!)</definedName>
    <definedName name="IND.3" localSheetId="12">INDIRECT(#REF!)</definedName>
    <definedName name="IND.3" localSheetId="11">INDIRECT(#REF!)</definedName>
    <definedName name="IND.3" localSheetId="13">INDIRECT(#REF!)</definedName>
    <definedName name="IND.3" localSheetId="14">INDIRECT(#REF!)</definedName>
    <definedName name="IND.3" localSheetId="16">INDIRECT(#REF!)</definedName>
    <definedName name="IND.3" localSheetId="15">INDIRECT(#REF!)</definedName>
    <definedName name="IND.3" localSheetId="17">INDIRECT(#REF!)</definedName>
    <definedName name="IND.3" localSheetId="18">INDIRECT(#REF!)</definedName>
    <definedName name="IND.3">INDIRECT(#REF!)</definedName>
    <definedName name="INDold" localSheetId="20">INDIRECT(#REF!)</definedName>
    <definedName name="INDold" localSheetId="19">INDIRECT(#REF!)</definedName>
    <definedName name="INDold" localSheetId="21">INDIRECT(#REF!)</definedName>
    <definedName name="INDold" localSheetId="22">INDIRECT(#REF!)</definedName>
    <definedName name="INDold" localSheetId="0">INDIRECT(#REF!)</definedName>
    <definedName name="INDold" localSheetId="2">INDIRECT(#REF!)</definedName>
    <definedName name="INDold" localSheetId="1">INDIRECT(#REF!)</definedName>
    <definedName name="INDold" localSheetId="8">INDIRECT(#REF!)</definedName>
    <definedName name="INDold" localSheetId="7">INDIRECT(#REF!)</definedName>
    <definedName name="INDold" localSheetId="9">INDIRECT(#REF!)</definedName>
    <definedName name="INDold" localSheetId="10">INDIRECT(#REF!)</definedName>
    <definedName name="INDold" localSheetId="24">INDIRECT(#REF!)</definedName>
    <definedName name="INDold" localSheetId="23">INDIRECT(#REF!)</definedName>
    <definedName name="INDold" localSheetId="25">INDIRECT(#REF!)</definedName>
    <definedName name="INDold" localSheetId="26">INDIRECT(#REF!)</definedName>
    <definedName name="INDold" localSheetId="6">INDIRECT(#REF!)</definedName>
    <definedName name="INDold" localSheetId="28">INDIRECT(#REF!)</definedName>
    <definedName name="INDold" localSheetId="27">INDIRECT(#REF!)</definedName>
    <definedName name="INDold" localSheetId="29">INDIRECT(#REF!)</definedName>
    <definedName name="INDold" localSheetId="30">INDIRECT(#REF!)</definedName>
    <definedName name="INDold" localSheetId="12">INDIRECT(#REF!)</definedName>
    <definedName name="INDold" localSheetId="11">INDIRECT(#REF!)</definedName>
    <definedName name="INDold" localSheetId="13">INDIRECT(#REF!)</definedName>
    <definedName name="INDold" localSheetId="14">INDIRECT(#REF!)</definedName>
    <definedName name="INDold" localSheetId="16">INDIRECT(#REF!)</definedName>
    <definedName name="INDold" localSheetId="15">INDIRECT(#REF!)</definedName>
    <definedName name="INDold" localSheetId="17">INDIRECT(#REF!)</definedName>
    <definedName name="INDold" localSheetId="18">INDIRECT(#REF!)</definedName>
    <definedName name="INDold">INDIRECT(#REF!)</definedName>
    <definedName name="LAPS">'[2]Practice size and LAP'!$B$4:$G$39</definedName>
    <definedName name="NwID">INDIRECT([1]CONTROL!$C$14)</definedName>
    <definedName name="OrgID">INDIRECT([1]CONTROL!$C$10)</definedName>
    <definedName name="OrgID.1" localSheetId="20">INDIRECT(#REF!)</definedName>
    <definedName name="OrgID.1" localSheetId="19">INDIRECT(#REF!)</definedName>
    <definedName name="OrgID.1" localSheetId="21">INDIRECT(#REF!)</definedName>
    <definedName name="OrgID.1" localSheetId="22">INDIRECT(#REF!)</definedName>
    <definedName name="OrgID.1" localSheetId="0">INDIRECT(#REF!)</definedName>
    <definedName name="OrgID.1" localSheetId="2">INDIRECT(#REF!)</definedName>
    <definedName name="OrgID.1" localSheetId="1">INDIRECT(#REF!)</definedName>
    <definedName name="OrgID.1" localSheetId="8">INDIRECT(#REF!)</definedName>
    <definedName name="OrgID.1" localSheetId="7">INDIRECT(#REF!)</definedName>
    <definedName name="OrgID.1" localSheetId="9">INDIRECT(#REF!)</definedName>
    <definedName name="OrgID.1" localSheetId="10">INDIRECT(#REF!)</definedName>
    <definedName name="OrgID.1" localSheetId="24">INDIRECT(#REF!)</definedName>
    <definedName name="OrgID.1" localSheetId="23">INDIRECT(#REF!)</definedName>
    <definedName name="OrgID.1" localSheetId="25">INDIRECT(#REF!)</definedName>
    <definedName name="OrgID.1" localSheetId="26">INDIRECT(#REF!)</definedName>
    <definedName name="OrgID.1" localSheetId="6">INDIRECT(#REF!)</definedName>
    <definedName name="OrgID.1" localSheetId="28">INDIRECT(#REF!)</definedName>
    <definedName name="OrgID.1" localSheetId="27">INDIRECT(#REF!)</definedName>
    <definedName name="OrgID.1" localSheetId="29">INDIRECT(#REF!)</definedName>
    <definedName name="OrgID.1" localSheetId="30">INDIRECT(#REF!)</definedName>
    <definedName name="OrgID.1" localSheetId="12">INDIRECT(#REF!)</definedName>
    <definedName name="OrgID.1" localSheetId="11">INDIRECT(#REF!)</definedName>
    <definedName name="OrgID.1" localSheetId="13">INDIRECT(#REF!)</definedName>
    <definedName name="OrgID.1" localSheetId="14">INDIRECT(#REF!)</definedName>
    <definedName name="OrgID.1" localSheetId="16">INDIRECT(#REF!)</definedName>
    <definedName name="OrgID.1" localSheetId="15">INDIRECT(#REF!)</definedName>
    <definedName name="OrgID.1" localSheetId="17">INDIRECT(#REF!)</definedName>
    <definedName name="OrgID.1" localSheetId="18">INDIRECT(#REF!)</definedName>
    <definedName name="OrgID.1">INDIRECT(#REF!)</definedName>
    <definedName name="OrgID.2" localSheetId="20">INDIRECT(#REF!)</definedName>
    <definedName name="OrgID.2" localSheetId="19">INDIRECT(#REF!)</definedName>
    <definedName name="OrgID.2" localSheetId="21">INDIRECT(#REF!)</definedName>
    <definedName name="OrgID.2" localSheetId="22">INDIRECT(#REF!)</definedName>
    <definedName name="OrgID.2" localSheetId="0">INDIRECT(#REF!)</definedName>
    <definedName name="OrgID.2" localSheetId="2">INDIRECT(#REF!)</definedName>
    <definedName name="OrgID.2" localSheetId="1">INDIRECT(#REF!)</definedName>
    <definedName name="OrgID.2" localSheetId="8">INDIRECT(#REF!)</definedName>
    <definedName name="OrgID.2" localSheetId="7">INDIRECT(#REF!)</definedName>
    <definedName name="OrgID.2" localSheetId="9">INDIRECT(#REF!)</definedName>
    <definedName name="OrgID.2" localSheetId="10">INDIRECT(#REF!)</definedName>
    <definedName name="OrgID.2" localSheetId="24">INDIRECT(#REF!)</definedName>
    <definedName name="OrgID.2" localSheetId="23">INDIRECT(#REF!)</definedName>
    <definedName name="OrgID.2" localSheetId="25">INDIRECT(#REF!)</definedName>
    <definedName name="OrgID.2" localSheetId="26">INDIRECT(#REF!)</definedName>
    <definedName name="OrgID.2" localSheetId="6">INDIRECT(#REF!)</definedName>
    <definedName name="OrgID.2" localSheetId="28">INDIRECT(#REF!)</definedName>
    <definedName name="OrgID.2" localSheetId="27">INDIRECT(#REF!)</definedName>
    <definedName name="OrgID.2" localSheetId="29">INDIRECT(#REF!)</definedName>
    <definedName name="OrgID.2" localSheetId="30">INDIRECT(#REF!)</definedName>
    <definedName name="OrgID.2" localSheetId="12">INDIRECT(#REF!)</definedName>
    <definedName name="OrgID.2" localSheetId="11">INDIRECT(#REF!)</definedName>
    <definedName name="OrgID.2" localSheetId="13">INDIRECT(#REF!)</definedName>
    <definedName name="OrgID.2" localSheetId="14">INDIRECT(#REF!)</definedName>
    <definedName name="OrgID.2" localSheetId="16">INDIRECT(#REF!)</definedName>
    <definedName name="OrgID.2" localSheetId="15">INDIRECT(#REF!)</definedName>
    <definedName name="OrgID.2" localSheetId="17">INDIRECT(#REF!)</definedName>
    <definedName name="OrgID.2" localSheetId="18">INDIRECT(#REF!)</definedName>
    <definedName name="OrgID.2">INDIRECT(#REF!)</definedName>
    <definedName name="OrgID.3" localSheetId="20">INDIRECT(#REF!)</definedName>
    <definedName name="OrgID.3" localSheetId="19">INDIRECT(#REF!)</definedName>
    <definedName name="OrgID.3" localSheetId="21">INDIRECT(#REF!)</definedName>
    <definedName name="OrgID.3" localSheetId="22">INDIRECT(#REF!)</definedName>
    <definedName name="OrgID.3" localSheetId="0">INDIRECT(#REF!)</definedName>
    <definedName name="OrgID.3" localSheetId="2">INDIRECT(#REF!)</definedName>
    <definedName name="OrgID.3" localSheetId="1">INDIRECT(#REF!)</definedName>
    <definedName name="OrgID.3" localSheetId="8">INDIRECT(#REF!)</definedName>
    <definedName name="OrgID.3" localSheetId="7">INDIRECT(#REF!)</definedName>
    <definedName name="OrgID.3" localSheetId="9">INDIRECT(#REF!)</definedName>
    <definedName name="OrgID.3" localSheetId="10">INDIRECT(#REF!)</definedName>
    <definedName name="OrgID.3" localSheetId="24">INDIRECT(#REF!)</definedName>
    <definedName name="OrgID.3" localSheetId="23">INDIRECT(#REF!)</definedName>
    <definedName name="OrgID.3" localSheetId="25">INDIRECT(#REF!)</definedName>
    <definedName name="OrgID.3" localSheetId="26">INDIRECT(#REF!)</definedName>
    <definedName name="OrgID.3" localSheetId="6">INDIRECT(#REF!)</definedName>
    <definedName name="OrgID.3" localSheetId="28">INDIRECT(#REF!)</definedName>
    <definedName name="OrgID.3" localSheetId="27">INDIRECT(#REF!)</definedName>
    <definedName name="OrgID.3" localSheetId="29">INDIRECT(#REF!)</definedName>
    <definedName name="OrgID.3" localSheetId="30">INDIRECT(#REF!)</definedName>
    <definedName name="OrgID.3" localSheetId="12">INDIRECT(#REF!)</definedName>
    <definedName name="OrgID.3" localSheetId="11">INDIRECT(#REF!)</definedName>
    <definedName name="OrgID.3" localSheetId="13">INDIRECT(#REF!)</definedName>
    <definedName name="OrgID.3" localSheetId="14">INDIRECT(#REF!)</definedName>
    <definedName name="OrgID.3" localSheetId="16">INDIRECT(#REF!)</definedName>
    <definedName name="OrgID.3" localSheetId="15">INDIRECT(#REF!)</definedName>
    <definedName name="OrgID.3" localSheetId="17">INDIRECT(#REF!)</definedName>
    <definedName name="OrgID.3" localSheetId="18">INDIRECT(#REF!)</definedName>
    <definedName name="OrgID.3">INDIRECT(#REF!)</definedName>
    <definedName name="OrgIDold" localSheetId="20">INDIRECT(#REF!)</definedName>
    <definedName name="OrgIDold" localSheetId="19">INDIRECT(#REF!)</definedName>
    <definedName name="OrgIDold" localSheetId="21">INDIRECT(#REF!)</definedName>
    <definedName name="OrgIDold" localSheetId="22">INDIRECT(#REF!)</definedName>
    <definedName name="OrgIDold" localSheetId="0">INDIRECT(#REF!)</definedName>
    <definedName name="OrgIDold" localSheetId="2">INDIRECT(#REF!)</definedName>
    <definedName name="OrgIDold" localSheetId="1">INDIRECT(#REF!)</definedName>
    <definedName name="OrgIDold" localSheetId="8">INDIRECT(#REF!)</definedName>
    <definedName name="OrgIDold" localSheetId="7">INDIRECT(#REF!)</definedName>
    <definedName name="OrgIDold" localSheetId="9">INDIRECT(#REF!)</definedName>
    <definedName name="OrgIDold" localSheetId="10">INDIRECT(#REF!)</definedName>
    <definedName name="OrgIDold" localSheetId="24">INDIRECT(#REF!)</definedName>
    <definedName name="OrgIDold" localSheetId="23">INDIRECT(#REF!)</definedName>
    <definedName name="OrgIDold" localSheetId="25">INDIRECT(#REF!)</definedName>
    <definedName name="OrgIDold" localSheetId="26">INDIRECT(#REF!)</definedName>
    <definedName name="OrgIDold" localSheetId="6">INDIRECT(#REF!)</definedName>
    <definedName name="OrgIDold" localSheetId="28">INDIRECT(#REF!)</definedName>
    <definedName name="OrgIDold" localSheetId="27">INDIRECT(#REF!)</definedName>
    <definedName name="OrgIDold" localSheetId="29">INDIRECT(#REF!)</definedName>
    <definedName name="OrgIDold" localSheetId="30">INDIRECT(#REF!)</definedName>
    <definedName name="OrgIDold" localSheetId="12">INDIRECT(#REF!)</definedName>
    <definedName name="OrgIDold" localSheetId="11">INDIRECT(#REF!)</definedName>
    <definedName name="OrgIDold" localSheetId="13">INDIRECT(#REF!)</definedName>
    <definedName name="OrgIDold" localSheetId="14">INDIRECT(#REF!)</definedName>
    <definedName name="OrgIDold" localSheetId="16">INDIRECT(#REF!)</definedName>
    <definedName name="OrgIDold" localSheetId="15">INDIRECT(#REF!)</definedName>
    <definedName name="OrgIDold" localSheetId="17">INDIRECT(#REF!)</definedName>
    <definedName name="OrgIDold" localSheetId="18">INDIRECT(#REF!)</definedName>
    <definedName name="OrgIDold">INDIRECT(#REF!)</definedName>
    <definedName name="PRACTICE" localSheetId="20">#REF!</definedName>
    <definedName name="PRACTICE" localSheetId="19">#REF!</definedName>
    <definedName name="PRACTICE" localSheetId="21">#REF!</definedName>
    <definedName name="PRACTICE" localSheetId="22">#REF!</definedName>
    <definedName name="PRACTICE" localSheetId="0">#REF!</definedName>
    <definedName name="PRACTICE" localSheetId="2">#REF!</definedName>
    <definedName name="PRACTICE" localSheetId="1">#REF!</definedName>
    <definedName name="PRACTICE" localSheetId="8">#REF!</definedName>
    <definedName name="PRACTICE" localSheetId="7">#REF!</definedName>
    <definedName name="PRACTICE" localSheetId="9">#REF!</definedName>
    <definedName name="PRACTICE" localSheetId="10">#REF!</definedName>
    <definedName name="PRACTICE" localSheetId="24">#REF!</definedName>
    <definedName name="PRACTICE" localSheetId="23">#REF!</definedName>
    <definedName name="PRACTICE" localSheetId="25">#REF!</definedName>
    <definedName name="PRACTICE" localSheetId="26">#REF!</definedName>
    <definedName name="PRACTICE" localSheetId="6">#REF!</definedName>
    <definedName name="PRACTICE" localSheetId="28">#REF!</definedName>
    <definedName name="PRACTICE" localSheetId="27">#REF!</definedName>
    <definedName name="PRACTICE" localSheetId="29">#REF!</definedName>
    <definedName name="PRACTICE" localSheetId="30">#REF!</definedName>
    <definedName name="PRACTICE" localSheetId="12">#REF!</definedName>
    <definedName name="PRACTICE" localSheetId="11">#REF!</definedName>
    <definedName name="PRACTICE" localSheetId="13">#REF!</definedName>
    <definedName name="PRACTICE" localSheetId="14">#REF!</definedName>
    <definedName name="PRACTICE" localSheetId="16">#REF!</definedName>
    <definedName name="PRACTICE" localSheetId="15">#REF!</definedName>
    <definedName name="PRACTICE" localSheetId="17">#REF!</definedName>
    <definedName name="PRACTICE" localSheetId="18">#REF!</definedName>
    <definedName name="PRACTICE">#REF!</definedName>
    <definedName name="PRACTLISTSIZE">'[2]Practice size and LAP'!$D$4:$G$39</definedName>
    <definedName name="PREVANCHOR">INDIRECT([1]CONTROL!$C$24)</definedName>
    <definedName name="PREVDATA">INDIRECT([1]CONTROL!$C$17)</definedName>
    <definedName name="PREVDataID">INDIRECT([1]CONTROL!$C$27)</definedName>
    <definedName name="PREVOrgID">INDIRECT([1]CONTROL!$C$25)</definedName>
    <definedName name="PREVREL_D">INDIRECT([1]CONTROL!$C$21)</definedName>
    <definedName name="Qtr.1" localSheetId="20">INDIRECT(#REF!)</definedName>
    <definedName name="Qtr.1" localSheetId="19">INDIRECT(#REF!)</definedName>
    <definedName name="Qtr.1" localSheetId="21">INDIRECT(#REF!)</definedName>
    <definedName name="Qtr.1" localSheetId="22">INDIRECT(#REF!)</definedName>
    <definedName name="Qtr.1" localSheetId="0">INDIRECT(#REF!)</definedName>
    <definedName name="Qtr.1" localSheetId="2">INDIRECT(#REF!)</definedName>
    <definedName name="Qtr.1" localSheetId="1">INDIRECT(#REF!)</definedName>
    <definedName name="Qtr.1" localSheetId="8">INDIRECT(#REF!)</definedName>
    <definedName name="Qtr.1" localSheetId="7">INDIRECT(#REF!)</definedName>
    <definedName name="Qtr.1" localSheetId="9">INDIRECT(#REF!)</definedName>
    <definedName name="Qtr.1" localSheetId="10">INDIRECT(#REF!)</definedName>
    <definedName name="Qtr.1" localSheetId="24">INDIRECT(#REF!)</definedName>
    <definedName name="Qtr.1" localSheetId="23">INDIRECT(#REF!)</definedName>
    <definedName name="Qtr.1" localSheetId="25">INDIRECT(#REF!)</definedName>
    <definedName name="Qtr.1" localSheetId="26">INDIRECT(#REF!)</definedName>
    <definedName name="Qtr.1" localSheetId="6">INDIRECT(#REF!)</definedName>
    <definedName name="Qtr.1" localSheetId="28">INDIRECT(#REF!)</definedName>
    <definedName name="Qtr.1" localSheetId="27">INDIRECT(#REF!)</definedName>
    <definedName name="Qtr.1" localSheetId="29">INDIRECT(#REF!)</definedName>
    <definedName name="Qtr.1" localSheetId="30">INDIRECT(#REF!)</definedName>
    <definedName name="Qtr.1" localSheetId="12">INDIRECT(#REF!)</definedName>
    <definedName name="Qtr.1" localSheetId="11">INDIRECT(#REF!)</definedName>
    <definedName name="Qtr.1" localSheetId="13">INDIRECT(#REF!)</definedName>
    <definedName name="Qtr.1" localSheetId="14">INDIRECT(#REF!)</definedName>
    <definedName name="Qtr.1" localSheetId="16">INDIRECT(#REF!)</definedName>
    <definedName name="Qtr.1" localSheetId="15">INDIRECT(#REF!)</definedName>
    <definedName name="Qtr.1" localSheetId="17">INDIRECT(#REF!)</definedName>
    <definedName name="Qtr.1" localSheetId="18">INDIRECT(#REF!)</definedName>
    <definedName name="Qtr.1">INDIRECT(#REF!)</definedName>
    <definedName name="Qtr.2" localSheetId="20">INDIRECT(#REF!)</definedName>
    <definedName name="Qtr.2" localSheetId="19">INDIRECT(#REF!)</definedName>
    <definedName name="Qtr.2" localSheetId="21">INDIRECT(#REF!)</definedName>
    <definedName name="Qtr.2" localSheetId="22">INDIRECT(#REF!)</definedName>
    <definedName name="Qtr.2" localSheetId="0">INDIRECT(#REF!)</definedName>
    <definedName name="Qtr.2" localSheetId="2">INDIRECT(#REF!)</definedName>
    <definedName name="Qtr.2" localSheetId="1">INDIRECT(#REF!)</definedName>
    <definedName name="Qtr.2" localSheetId="8">INDIRECT(#REF!)</definedName>
    <definedName name="Qtr.2" localSheetId="7">INDIRECT(#REF!)</definedName>
    <definedName name="Qtr.2" localSheetId="9">INDIRECT(#REF!)</definedName>
    <definedName name="Qtr.2" localSheetId="10">INDIRECT(#REF!)</definedName>
    <definedName name="Qtr.2" localSheetId="24">INDIRECT(#REF!)</definedName>
    <definedName name="Qtr.2" localSheetId="23">INDIRECT(#REF!)</definedName>
    <definedName name="Qtr.2" localSheetId="25">INDIRECT(#REF!)</definedName>
    <definedName name="Qtr.2" localSheetId="26">INDIRECT(#REF!)</definedName>
    <definedName name="Qtr.2" localSheetId="6">INDIRECT(#REF!)</definedName>
    <definedName name="Qtr.2" localSheetId="28">INDIRECT(#REF!)</definedName>
    <definedName name="Qtr.2" localSheetId="27">INDIRECT(#REF!)</definedName>
    <definedName name="Qtr.2" localSheetId="29">INDIRECT(#REF!)</definedName>
    <definedName name="Qtr.2" localSheetId="30">INDIRECT(#REF!)</definedName>
    <definedName name="Qtr.2" localSheetId="12">INDIRECT(#REF!)</definedName>
    <definedName name="Qtr.2" localSheetId="11">INDIRECT(#REF!)</definedName>
    <definedName name="Qtr.2" localSheetId="13">INDIRECT(#REF!)</definedName>
    <definedName name="Qtr.2" localSheetId="14">INDIRECT(#REF!)</definedName>
    <definedName name="Qtr.2" localSheetId="16">INDIRECT(#REF!)</definedName>
    <definedName name="Qtr.2" localSheetId="15">INDIRECT(#REF!)</definedName>
    <definedName name="Qtr.2" localSheetId="17">INDIRECT(#REF!)</definedName>
    <definedName name="Qtr.2" localSheetId="18">INDIRECT(#REF!)</definedName>
    <definedName name="Qtr.2">INDIRECT(#REF!)</definedName>
    <definedName name="Qtr.3" localSheetId="20">INDIRECT(#REF!)</definedName>
    <definedName name="Qtr.3" localSheetId="19">INDIRECT(#REF!)</definedName>
    <definedName name="Qtr.3" localSheetId="21">INDIRECT(#REF!)</definedName>
    <definedName name="Qtr.3" localSheetId="22">INDIRECT(#REF!)</definedName>
    <definedName name="Qtr.3" localSheetId="0">INDIRECT(#REF!)</definedName>
    <definedName name="Qtr.3" localSheetId="2">INDIRECT(#REF!)</definedName>
    <definedName name="Qtr.3" localSheetId="1">INDIRECT(#REF!)</definedName>
    <definedName name="Qtr.3" localSheetId="8">INDIRECT(#REF!)</definedName>
    <definedName name="Qtr.3" localSheetId="7">INDIRECT(#REF!)</definedName>
    <definedName name="Qtr.3" localSheetId="9">INDIRECT(#REF!)</definedName>
    <definedName name="Qtr.3" localSheetId="10">INDIRECT(#REF!)</definedName>
    <definedName name="Qtr.3" localSheetId="24">INDIRECT(#REF!)</definedName>
    <definedName name="Qtr.3" localSheetId="23">INDIRECT(#REF!)</definedName>
    <definedName name="Qtr.3" localSheetId="25">INDIRECT(#REF!)</definedName>
    <definedName name="Qtr.3" localSheetId="26">INDIRECT(#REF!)</definedName>
    <definedName name="Qtr.3" localSheetId="6">INDIRECT(#REF!)</definedName>
    <definedName name="Qtr.3" localSheetId="28">INDIRECT(#REF!)</definedName>
    <definedName name="Qtr.3" localSheetId="27">INDIRECT(#REF!)</definedName>
    <definedName name="Qtr.3" localSheetId="29">INDIRECT(#REF!)</definedName>
    <definedName name="Qtr.3" localSheetId="30">INDIRECT(#REF!)</definedName>
    <definedName name="Qtr.3" localSheetId="12">INDIRECT(#REF!)</definedName>
    <definedName name="Qtr.3" localSheetId="11">INDIRECT(#REF!)</definedName>
    <definedName name="Qtr.3" localSheetId="13">INDIRECT(#REF!)</definedName>
    <definedName name="Qtr.3" localSheetId="14">INDIRECT(#REF!)</definedName>
    <definedName name="Qtr.3" localSheetId="16">INDIRECT(#REF!)</definedName>
    <definedName name="Qtr.3" localSheetId="15">INDIRECT(#REF!)</definedName>
    <definedName name="Qtr.3" localSheetId="17">INDIRECT(#REF!)</definedName>
    <definedName name="Qtr.3" localSheetId="18">INDIRECT(#REF!)</definedName>
    <definedName name="Qtr.3">INDIRECT(#REF!)</definedName>
    <definedName name="REL_D">INDIRECT([1]CONTROL!$C$9)</definedName>
    <definedName name="REL_D.1" localSheetId="20">INDIRECT(#REF!)</definedName>
    <definedName name="REL_D.1" localSheetId="19">INDIRECT(#REF!)</definedName>
    <definedName name="REL_D.1" localSheetId="21">INDIRECT(#REF!)</definedName>
    <definedName name="REL_D.1" localSheetId="22">INDIRECT(#REF!)</definedName>
    <definedName name="REL_D.1" localSheetId="0">INDIRECT(#REF!)</definedName>
    <definedName name="REL_D.1" localSheetId="2">INDIRECT(#REF!)</definedName>
    <definedName name="REL_D.1" localSheetId="1">INDIRECT(#REF!)</definedName>
    <definedName name="REL_D.1" localSheetId="8">INDIRECT(#REF!)</definedName>
    <definedName name="REL_D.1" localSheetId="7">INDIRECT(#REF!)</definedName>
    <definedName name="REL_D.1" localSheetId="9">INDIRECT(#REF!)</definedName>
    <definedName name="REL_D.1" localSheetId="10">INDIRECT(#REF!)</definedName>
    <definedName name="REL_D.1" localSheetId="24">INDIRECT(#REF!)</definedName>
    <definedName name="REL_D.1" localSheetId="23">INDIRECT(#REF!)</definedName>
    <definedName name="REL_D.1" localSheetId="25">INDIRECT(#REF!)</definedName>
    <definedName name="REL_D.1" localSheetId="26">INDIRECT(#REF!)</definedName>
    <definedName name="REL_D.1" localSheetId="6">INDIRECT(#REF!)</definedName>
    <definedName name="REL_D.1" localSheetId="28">INDIRECT(#REF!)</definedName>
    <definedName name="REL_D.1" localSheetId="27">INDIRECT(#REF!)</definedName>
    <definedName name="REL_D.1" localSheetId="29">INDIRECT(#REF!)</definedName>
    <definedName name="REL_D.1" localSheetId="30">INDIRECT(#REF!)</definedName>
    <definedName name="REL_D.1" localSheetId="12">INDIRECT(#REF!)</definedName>
    <definedName name="REL_D.1" localSheetId="11">INDIRECT(#REF!)</definedName>
    <definedName name="REL_D.1" localSheetId="13">INDIRECT(#REF!)</definedName>
    <definedName name="REL_D.1" localSheetId="14">INDIRECT(#REF!)</definedName>
    <definedName name="REL_D.1" localSheetId="16">INDIRECT(#REF!)</definedName>
    <definedName name="REL_D.1" localSheetId="15">INDIRECT(#REF!)</definedName>
    <definedName name="REL_D.1" localSheetId="17">INDIRECT(#REF!)</definedName>
    <definedName name="REL_D.1" localSheetId="18">INDIRECT(#REF!)</definedName>
    <definedName name="REL_D.1">INDIRECT(#REF!)</definedName>
    <definedName name="REL_D.2" localSheetId="20">INDIRECT(#REF!)</definedName>
    <definedName name="REL_D.2" localSheetId="19">INDIRECT(#REF!)</definedName>
    <definedName name="REL_D.2" localSheetId="21">INDIRECT(#REF!)</definedName>
    <definedName name="REL_D.2" localSheetId="22">INDIRECT(#REF!)</definedName>
    <definedName name="REL_D.2" localSheetId="0">INDIRECT(#REF!)</definedName>
    <definedName name="REL_D.2" localSheetId="2">INDIRECT(#REF!)</definedName>
    <definedName name="REL_D.2" localSheetId="1">INDIRECT(#REF!)</definedName>
    <definedName name="REL_D.2" localSheetId="8">INDIRECT(#REF!)</definedName>
    <definedName name="REL_D.2" localSheetId="7">INDIRECT(#REF!)</definedName>
    <definedName name="REL_D.2" localSheetId="9">INDIRECT(#REF!)</definedName>
    <definedName name="REL_D.2" localSheetId="10">INDIRECT(#REF!)</definedName>
    <definedName name="REL_D.2" localSheetId="24">INDIRECT(#REF!)</definedName>
    <definedName name="REL_D.2" localSheetId="23">INDIRECT(#REF!)</definedName>
    <definedName name="REL_D.2" localSheetId="25">INDIRECT(#REF!)</definedName>
    <definedName name="REL_D.2" localSheetId="26">INDIRECT(#REF!)</definedName>
    <definedName name="REL_D.2" localSheetId="6">INDIRECT(#REF!)</definedName>
    <definedName name="REL_D.2" localSheetId="28">INDIRECT(#REF!)</definedName>
    <definedName name="REL_D.2" localSheetId="27">INDIRECT(#REF!)</definedName>
    <definedName name="REL_D.2" localSheetId="29">INDIRECT(#REF!)</definedName>
    <definedName name="REL_D.2" localSheetId="30">INDIRECT(#REF!)</definedName>
    <definedName name="REL_D.2" localSheetId="12">INDIRECT(#REF!)</definedName>
    <definedName name="REL_D.2" localSheetId="11">INDIRECT(#REF!)</definedName>
    <definedName name="REL_D.2" localSheetId="13">INDIRECT(#REF!)</definedName>
    <definedName name="REL_D.2" localSheetId="14">INDIRECT(#REF!)</definedName>
    <definedName name="REL_D.2" localSheetId="16">INDIRECT(#REF!)</definedName>
    <definedName name="REL_D.2" localSheetId="15">INDIRECT(#REF!)</definedName>
    <definedName name="REL_D.2" localSheetId="17">INDIRECT(#REF!)</definedName>
    <definedName name="REL_D.2" localSheetId="18">INDIRECT(#REF!)</definedName>
    <definedName name="REL_D.2">INDIRECT(#REF!)</definedName>
    <definedName name="REL_Dold" localSheetId="20">INDIRECT(#REF!)</definedName>
    <definedName name="REL_Dold" localSheetId="19">INDIRECT(#REF!)</definedName>
    <definedName name="REL_Dold" localSheetId="21">INDIRECT(#REF!)</definedName>
    <definedName name="REL_Dold" localSheetId="22">INDIRECT(#REF!)</definedName>
    <definedName name="REL_Dold" localSheetId="0">INDIRECT(#REF!)</definedName>
    <definedName name="REL_Dold" localSheetId="2">INDIRECT(#REF!)</definedName>
    <definedName name="REL_Dold" localSheetId="1">INDIRECT(#REF!)</definedName>
    <definedName name="REL_Dold" localSheetId="8">INDIRECT(#REF!)</definedName>
    <definedName name="REL_Dold" localSheetId="7">INDIRECT(#REF!)</definedName>
    <definedName name="REL_Dold" localSheetId="9">INDIRECT(#REF!)</definedName>
    <definedName name="REL_Dold" localSheetId="10">INDIRECT(#REF!)</definedName>
    <definedName name="REL_Dold" localSheetId="24">INDIRECT(#REF!)</definedName>
    <definedName name="REL_Dold" localSheetId="23">INDIRECT(#REF!)</definedName>
    <definedName name="REL_Dold" localSheetId="25">INDIRECT(#REF!)</definedName>
    <definedName name="REL_Dold" localSheetId="26">INDIRECT(#REF!)</definedName>
    <definedName name="REL_Dold" localSheetId="6">INDIRECT(#REF!)</definedName>
    <definedName name="REL_Dold" localSheetId="28">INDIRECT(#REF!)</definedName>
    <definedName name="REL_Dold" localSheetId="27">INDIRECT(#REF!)</definedName>
    <definedName name="REL_Dold" localSheetId="29">INDIRECT(#REF!)</definedName>
    <definedName name="REL_Dold" localSheetId="30">INDIRECT(#REF!)</definedName>
    <definedName name="REL_Dold" localSheetId="12">INDIRECT(#REF!)</definedName>
    <definedName name="REL_Dold" localSheetId="11">INDIRECT(#REF!)</definedName>
    <definedName name="REL_Dold" localSheetId="13">INDIRECT(#REF!)</definedName>
    <definedName name="REL_Dold" localSheetId="14">INDIRECT(#REF!)</definedName>
    <definedName name="REL_Dold" localSheetId="16">INDIRECT(#REF!)</definedName>
    <definedName name="REL_Dold" localSheetId="15">INDIRECT(#REF!)</definedName>
    <definedName name="REL_Dold" localSheetId="17">INDIRECT(#REF!)</definedName>
    <definedName name="REL_Dold" localSheetId="18">INDIRECT(#REF!)</definedName>
    <definedName name="REL_Dold">INDIRECT(#REF!)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93" l="1"/>
  <c r="G4" i="93"/>
  <c r="F4" i="93"/>
  <c r="E4" i="93"/>
  <c r="D4" i="93"/>
  <c r="O23" i="93" l="1"/>
  <c r="N23" i="93"/>
  <c r="M23" i="93"/>
  <c r="L23" i="93"/>
  <c r="K23" i="93"/>
  <c r="G23" i="93"/>
  <c r="F23" i="93"/>
  <c r="E23" i="93"/>
  <c r="D23" i="93"/>
  <c r="C23" i="93"/>
  <c r="O4" i="93"/>
  <c r="N4" i="93"/>
  <c r="M4" i="93"/>
  <c r="L4" i="93"/>
  <c r="K4" i="93"/>
</calcChain>
</file>

<file path=xl/sharedStrings.xml><?xml version="1.0" encoding="utf-8"?>
<sst xmlns="http://schemas.openxmlformats.org/spreadsheetml/2006/main" count="1249" uniqueCount="143">
  <si>
    <t xml:space="preserve">Total Number of Eligible for Cervical Screening (Smear Age 50-64yrs) </t>
  </si>
  <si>
    <t>Newham Central</t>
  </si>
  <si>
    <t xml:space="preserve"> Eligible White</t>
  </si>
  <si>
    <t>Eligible South Asian</t>
  </si>
  <si>
    <t xml:space="preserve"> Eligible Black</t>
  </si>
  <si>
    <t xml:space="preserve"> Eligible Other</t>
  </si>
  <si>
    <t xml:space="preserve"> Eligible Not Stated/Unrecorded</t>
  </si>
  <si>
    <t>TOTAL</t>
  </si>
  <si>
    <t>Eligible White</t>
  </si>
  <si>
    <t>Eligible Black</t>
  </si>
  <si>
    <t>Eligible Other</t>
  </si>
  <si>
    <t>Eligible Not Stated/Unrecorded</t>
  </si>
  <si>
    <t>Total</t>
  </si>
  <si>
    <t xml:space="preserve">NH Breast Cancer </t>
  </si>
  <si>
    <t xml:space="preserve">NH Bowel Cancer </t>
  </si>
  <si>
    <t xml:space="preserve">Total Number of Eligible for Cervical Screening (Smear Age 24-49yrs) </t>
  </si>
  <si>
    <t xml:space="preserve">CCG </t>
  </si>
  <si>
    <t>% Breast Cancer Screened</t>
  </si>
  <si>
    <t xml:space="preserve"> Screened White</t>
  </si>
  <si>
    <t xml:space="preserve"> Screened White %</t>
  </si>
  <si>
    <t>Screened South Asian</t>
  </si>
  <si>
    <t>Screened South Asian %</t>
  </si>
  <si>
    <t xml:space="preserve"> Screened Black</t>
  </si>
  <si>
    <t>Screened Black %</t>
  </si>
  <si>
    <t xml:space="preserve"> Screened Other</t>
  </si>
  <si>
    <t>Screened Other %</t>
  </si>
  <si>
    <t xml:space="preserve"> Screened Not Stated/Unrecorded</t>
  </si>
  <si>
    <t>Screened Not Stated/Unrecorded %</t>
  </si>
  <si>
    <t xml:space="preserve">CH Breast Cancer </t>
  </si>
  <si>
    <t xml:space="preserve">TH Breast Cancer </t>
  </si>
  <si>
    <t xml:space="preserve">WF Breast Cancer </t>
  </si>
  <si>
    <t>Total Number of Eligible for Bowel Cancer Screening</t>
  </si>
  <si>
    <t>Total Number of Bowel Cancer Screened</t>
  </si>
  <si>
    <t>% Bowel Cancer Screened</t>
  </si>
  <si>
    <t>Screened White</t>
  </si>
  <si>
    <t>Screened White %</t>
  </si>
  <si>
    <t>Screened Black</t>
  </si>
  <si>
    <t>Screened Other</t>
  </si>
  <si>
    <t>Screened Not Stated/Unrecorded</t>
  </si>
  <si>
    <t xml:space="preserve">CH Bowel Cancer </t>
  </si>
  <si>
    <t xml:space="preserve">TH Bowel Cancer </t>
  </si>
  <si>
    <t xml:space="preserve">WF Bowel Cancer </t>
  </si>
  <si>
    <t xml:space="preserve">Total Number of  Cervical Screened (Smear Age 24-49yrs) </t>
  </si>
  <si>
    <t xml:space="preserve"> % Cervical Screened (Smear Age 24-49yrs) </t>
  </si>
  <si>
    <t>NH Cervical Smear 50 64yr</t>
  </si>
  <si>
    <t>CH Cervical Smear 50 64yr</t>
  </si>
  <si>
    <t>TH Cervical Smear 50 64yr</t>
  </si>
  <si>
    <t xml:space="preserve">Total Number of  Cervical Screened (Smear Age 50-64yrs) </t>
  </si>
  <si>
    <t xml:space="preserve"> % Cervical Screened (Smear Age 50-64yrs) </t>
  </si>
  <si>
    <t>NH Cervical Smear 24 49yr</t>
  </si>
  <si>
    <t>CH Cervical Smear 24 49yr</t>
  </si>
  <si>
    <t>TH Cervical Smear 24 49yr</t>
  </si>
  <si>
    <t>WF Cervical Smear 24 49yr</t>
  </si>
  <si>
    <t>Total Number Breast Cancer Screened</t>
  </si>
  <si>
    <t>% of Bowel Cancer Screened</t>
  </si>
  <si>
    <t>Total Number of Bowel Cancer screened</t>
  </si>
  <si>
    <t>Bowel Cancer - Eligible and Screened counts by PCN</t>
  </si>
  <si>
    <t>Breast Cancer - Eligible and Screened counts by PCN</t>
  </si>
  <si>
    <t>Cervical Screening (Smear Age 24-49yrs) Eligible and Screened counts by PCN</t>
  </si>
  <si>
    <t>Total Number of Breast Cancer Screened</t>
  </si>
  <si>
    <t xml:space="preserve">BD Breast Cancer </t>
  </si>
  <si>
    <t xml:space="preserve">HV Breast Cancer </t>
  </si>
  <si>
    <t xml:space="preserve">RB Breast Cancer </t>
  </si>
  <si>
    <t>WF Cervical Smear 50 64yr</t>
  </si>
  <si>
    <t xml:space="preserve">BD Bowel Cancer </t>
  </si>
  <si>
    <t xml:space="preserve">HV Bowel Cancer </t>
  </si>
  <si>
    <t xml:space="preserve">RB Bowel Cancer </t>
  </si>
  <si>
    <t>BD Cervical Smear 24 49yr</t>
  </si>
  <si>
    <t>HV Cervical Smear 24 49yr</t>
  </si>
  <si>
    <t>RB Cervical Smear 24 49yr</t>
  </si>
  <si>
    <t>BD Cervical Smear 50 64yr</t>
  </si>
  <si>
    <t>HV Cervical Smear 50 64yr</t>
  </si>
  <si>
    <t>RB Cervical Smear 50 64yr</t>
  </si>
  <si>
    <t>Havering Crest</t>
  </si>
  <si>
    <t>Havering Marshall</t>
  </si>
  <si>
    <t>Havering North</t>
  </si>
  <si>
    <t>Havering South</t>
  </si>
  <si>
    <t>Choose CCG</t>
  </si>
  <si>
    <t xml:space="preserve">NH </t>
  </si>
  <si>
    <t>PCN</t>
  </si>
  <si>
    <t>Central 1</t>
  </si>
  <si>
    <t>Docklands</t>
  </si>
  <si>
    <t>Leaside</t>
  </si>
  <si>
    <t>North East 1</t>
  </si>
  <si>
    <t>North East 2</t>
  </si>
  <si>
    <t>North Newham</t>
  </si>
  <si>
    <t>North West 2</t>
  </si>
  <si>
    <t>South One Newham</t>
  </si>
  <si>
    <t>Stratford</t>
  </si>
  <si>
    <t/>
  </si>
  <si>
    <t xml:space="preserve">CH </t>
  </si>
  <si>
    <t>Clissold Park (NW2)</t>
  </si>
  <si>
    <t>Hackney Downs (NE2)</t>
  </si>
  <si>
    <t>Hackney Marshes (SE1)</t>
  </si>
  <si>
    <t>London Fields (SW1)</t>
  </si>
  <si>
    <t>Shoreditch Park &amp; City (SW2)</t>
  </si>
  <si>
    <t>Springfield Park (NE1)</t>
  </si>
  <si>
    <t>Well Street Common (SE2)</t>
  </si>
  <si>
    <t>Woodberry Wetlands (NW1)</t>
  </si>
  <si>
    <t xml:space="preserve">TH </t>
  </si>
  <si>
    <t>Bow Health Network</t>
  </si>
  <si>
    <t>East End Health Network</t>
  </si>
  <si>
    <t>Healthy Island Network</t>
  </si>
  <si>
    <t>Mile End East and Bromley by Bow Network</t>
  </si>
  <si>
    <t>Poplar and Limehouse Network</t>
  </si>
  <si>
    <t>Stepney and Whitechapel Network</t>
  </si>
  <si>
    <t>The Highway Network</t>
  </si>
  <si>
    <t>The One Network</t>
  </si>
  <si>
    <t xml:space="preserve">WF </t>
  </si>
  <si>
    <t>Central Walthamstow</t>
  </si>
  <si>
    <t>Chingford E4</t>
  </si>
  <si>
    <t>Chingford/ Walthamstow</t>
  </si>
  <si>
    <t>Forest Integrated Health</t>
  </si>
  <si>
    <t>Leyton Collaborative</t>
  </si>
  <si>
    <t>South Leytonstone</t>
  </si>
  <si>
    <t>Walthamstow West</t>
  </si>
  <si>
    <t xml:space="preserve">BD </t>
  </si>
  <si>
    <t>East</t>
  </si>
  <si>
    <t>East One</t>
  </si>
  <si>
    <t>North</t>
  </si>
  <si>
    <t>North West</t>
  </si>
  <si>
    <t>West</t>
  </si>
  <si>
    <t>West One</t>
  </si>
  <si>
    <t>HV</t>
  </si>
  <si>
    <t xml:space="preserve">RB </t>
  </si>
  <si>
    <t>Cranbrook</t>
  </si>
  <si>
    <t>Fairlop</t>
  </si>
  <si>
    <t>Loxford</t>
  </si>
  <si>
    <t>Seven Kings</t>
  </si>
  <si>
    <t>Wanstead &amp; Woodford</t>
  </si>
  <si>
    <t xml:space="preserve">Emis Data: 01st March 2021 </t>
  </si>
  <si>
    <t>Cervical Screening (Smear Age 50-64yrs) Eligible and Screened counts by PCN</t>
  </si>
  <si>
    <t>Total Number of Eligible for Breast Cancer Screening</t>
  </si>
  <si>
    <t>Total Number of Eligible for Bowel Cancer screening</t>
  </si>
  <si>
    <t>Report</t>
  </si>
  <si>
    <t xml:space="preserve"> Clissold Park (NW2)</t>
  </si>
  <si>
    <t xml:space="preserve"> Hackney Downs (NE2)</t>
  </si>
  <si>
    <t xml:space="preserve"> Hackney Marshes (SE1)</t>
  </si>
  <si>
    <t xml:space="preserve"> London Fields (SW1)</t>
  </si>
  <si>
    <t xml:space="preserve"> Shoreditch Park &amp; City (SW2)</t>
  </si>
  <si>
    <t xml:space="preserve"> Springfield Park (NE1)</t>
  </si>
  <si>
    <t xml:space="preserve"> Well Street Common (SE2)</t>
  </si>
  <si>
    <t xml:space="preserve"> Woodberry Wetlands (NW1)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</si>
</sst>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Book Antiqua"/>
      <family val="1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7" tint="-0.249977111117893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7" tint="-0.249977111117893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9" fontId="5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2">
    <xf numFmtId="0" fontId="0" fillId="0" borderId="0" xfId="0"/>
    <xf numFmtId="0" fontId="3" fillId="0" borderId="0" xfId="0" applyFont="1"/>
    <xf numFmtId="0" fontId="4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3" borderId="0" xfId="0" applyFont="1" applyFill="1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8" xfId="0" applyFont="1" applyFill="1" applyBorder="1"/>
    <xf numFmtId="0" fontId="3" fillId="0" borderId="9" xfId="0" applyFont="1" applyFill="1" applyBorder="1"/>
    <xf numFmtId="164" fontId="0" fillId="0" borderId="1" xfId="2" applyNumberFormat="1" applyFont="1" applyBorder="1"/>
    <xf numFmtId="0" fontId="7" fillId="3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9" fillId="0" borderId="1" xfId="0" applyFont="1" applyBorder="1"/>
    <xf numFmtId="0" fontId="10" fillId="0" borderId="0" xfId="0" applyFont="1"/>
    <xf numFmtId="0" fontId="0" fillId="0" borderId="1" xfId="0" applyFont="1" applyBorder="1"/>
    <xf numFmtId="0" fontId="0" fillId="0" borderId="0" xfId="0" applyFont="1"/>
    <xf numFmtId="164" fontId="0" fillId="0" borderId="7" xfId="2" applyNumberFormat="1" applyFont="1" applyBorder="1"/>
    <xf numFmtId="0" fontId="3" fillId="0" borderId="8" xfId="0" applyFont="1" applyBorder="1"/>
    <xf numFmtId="0" fontId="3" fillId="0" borderId="9" xfId="0" applyFont="1" applyBorder="1"/>
    <xf numFmtId="164" fontId="3" fillId="0" borderId="10" xfId="2" applyNumberFormat="1" applyFont="1" applyBorder="1"/>
    <xf numFmtId="0" fontId="10" fillId="0" borderId="2" xfId="0" applyFont="1" applyBorder="1"/>
    <xf numFmtId="0" fontId="9" fillId="0" borderId="6" xfId="0" applyFont="1" applyBorder="1"/>
    <xf numFmtId="164" fontId="9" fillId="0" borderId="7" xfId="2" applyNumberFormat="1" applyFont="1" applyBorder="1"/>
    <xf numFmtId="0" fontId="10" fillId="0" borderId="8" xfId="0" applyFont="1" applyBorder="1"/>
    <xf numFmtId="0" fontId="10" fillId="0" borderId="9" xfId="0" applyFont="1" applyBorder="1"/>
    <xf numFmtId="164" fontId="10" fillId="0" borderId="10" xfId="2" applyNumberFormat="1" applyFont="1" applyBorder="1"/>
    <xf numFmtId="0" fontId="11" fillId="0" borderId="2" xfId="4" applyFont="1" applyFill="1" applyBorder="1" applyAlignment="1">
      <alignment wrapText="1"/>
    </xf>
    <xf numFmtId="0" fontId="0" fillId="0" borderId="6" xfId="0" applyFont="1" applyBorder="1"/>
    <xf numFmtId="0" fontId="0" fillId="0" borderId="0" xfId="0" applyFont="1" applyBorder="1"/>
    <xf numFmtId="0" fontId="11" fillId="0" borderId="1" xfId="4" applyFont="1" applyFill="1" applyBorder="1" applyAlignment="1">
      <alignment wrapText="1"/>
    </xf>
    <xf numFmtId="0" fontId="0" fillId="3" borderId="0" xfId="0" applyFont="1" applyFill="1"/>
    <xf numFmtId="0" fontId="8" fillId="3" borderId="0" xfId="0" applyFont="1" applyFill="1"/>
    <xf numFmtId="0" fontId="0" fillId="3" borderId="0" xfId="0" applyFont="1" applyFill="1" applyAlignment="1">
      <alignment wrapText="1"/>
    </xf>
    <xf numFmtId="0" fontId="0" fillId="0" borderId="0" xfId="0" applyFont="1" applyAlignment="1">
      <alignment wrapText="1"/>
    </xf>
    <xf numFmtId="0" fontId="0" fillId="3" borderId="0" xfId="0" applyFont="1" applyFill="1" applyBorder="1"/>
    <xf numFmtId="0" fontId="0" fillId="3" borderId="0" xfId="0" applyFont="1" applyFill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Font="1" applyFill="1"/>
    <xf numFmtId="0" fontId="0" fillId="0" borderId="0" xfId="0" applyFont="1" applyAlignment="1">
      <alignment horizontal="center" vertical="center"/>
    </xf>
    <xf numFmtId="164" fontId="11" fillId="0" borderId="7" xfId="2" applyNumberFormat="1" applyFont="1" applyFill="1" applyBorder="1" applyAlignment="1">
      <alignment horizontal="right" wrapText="1"/>
    </xf>
    <xf numFmtId="0" fontId="11" fillId="0" borderId="6" xfId="1" applyFont="1" applyFill="1" applyBorder="1" applyAlignment="1">
      <alignment horizontal="right" wrapText="1"/>
    </xf>
    <xf numFmtId="0" fontId="11" fillId="0" borderId="1" xfId="1" applyFont="1" applyFill="1" applyBorder="1" applyAlignment="1">
      <alignment horizontal="right" wrapText="1"/>
    </xf>
    <xf numFmtId="0" fontId="12" fillId="0" borderId="2" xfId="4" applyFont="1" applyFill="1" applyBorder="1" applyAlignment="1">
      <alignment wrapText="1"/>
    </xf>
    <xf numFmtId="164" fontId="12" fillId="0" borderId="10" xfId="2" applyNumberFormat="1" applyFont="1" applyFill="1" applyBorder="1" applyAlignment="1">
      <alignment horizontal="right" wrapText="1"/>
    </xf>
    <xf numFmtId="0" fontId="0" fillId="0" borderId="0" xfId="0" applyFont="1" applyAlignment="1">
      <alignment horizontal="center" vertical="center" wrapText="1"/>
    </xf>
    <xf numFmtId="0" fontId="11" fillId="0" borderId="2" xfId="5" applyFont="1" applyFill="1" applyBorder="1" applyAlignment="1">
      <alignment wrapText="1"/>
    </xf>
    <xf numFmtId="0" fontId="9" fillId="0" borderId="2" xfId="5" applyFont="1" applyFill="1" applyBorder="1" applyAlignment="1">
      <alignment wrapText="1"/>
    </xf>
    <xf numFmtId="0" fontId="11" fillId="3" borderId="0" xfId="4" applyFont="1" applyFill="1" applyBorder="1" applyAlignment="1">
      <alignment wrapText="1"/>
    </xf>
    <xf numFmtId="164" fontId="0" fillId="3" borderId="0" xfId="2" applyNumberFormat="1" applyFont="1" applyFill="1" applyBorder="1"/>
    <xf numFmtId="0" fontId="0" fillId="3" borderId="1" xfId="0" applyFont="1" applyFill="1" applyBorder="1"/>
    <xf numFmtId="0" fontId="0" fillId="0" borderId="1" xfId="0" applyFont="1" applyFill="1" applyBorder="1"/>
    <xf numFmtId="0" fontId="9" fillId="3" borderId="0" xfId="0" applyFont="1" applyFill="1"/>
    <xf numFmtId="0" fontId="9" fillId="3" borderId="1" xfId="0" applyFont="1" applyFill="1" applyBorder="1"/>
    <xf numFmtId="0" fontId="9" fillId="0" borderId="0" xfId="0" applyFont="1" applyFill="1"/>
    <xf numFmtId="0" fontId="16" fillId="3" borderId="0" xfId="0" applyFont="1" applyFill="1" applyAlignment="1">
      <alignment horizontal="right" vertical="center"/>
    </xf>
    <xf numFmtId="0" fontId="0" fillId="0" borderId="0" xfId="0" applyFont="1" applyFill="1" applyAlignment="1">
      <alignment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wrapText="1"/>
    </xf>
    <xf numFmtId="0" fontId="3" fillId="0" borderId="0" xfId="0" applyFont="1" applyFill="1"/>
    <xf numFmtId="0" fontId="4" fillId="0" borderId="0" xfId="0" applyFont="1" applyFill="1"/>
    <xf numFmtId="0" fontId="8" fillId="0" borderId="0" xfId="0" applyFont="1" applyFill="1"/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0" fillId="0" borderId="1" xfId="2" applyNumberFormat="1" applyFont="1" applyFill="1" applyBorder="1"/>
    <xf numFmtId="164" fontId="0" fillId="0" borderId="0" xfId="2" applyNumberFormat="1" applyFont="1" applyFill="1" applyBorder="1"/>
    <xf numFmtId="0" fontId="11" fillId="0" borderId="0" xfId="4" applyFont="1" applyFill="1" applyBorder="1" applyAlignment="1">
      <alignment wrapText="1"/>
    </xf>
    <xf numFmtId="0" fontId="15" fillId="2" borderId="1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wrapText="1"/>
    </xf>
    <xf numFmtId="0" fontId="17" fillId="0" borderId="1" xfId="4" applyFont="1" applyFill="1" applyBorder="1" applyAlignment="1">
      <alignment wrapText="1"/>
    </xf>
    <xf numFmtId="164" fontId="7" fillId="0" borderId="1" xfId="2" applyNumberFormat="1" applyFont="1" applyBorder="1"/>
    <xf numFmtId="164" fontId="7" fillId="3" borderId="0" xfId="2" applyNumberFormat="1" applyFont="1" applyFill="1" applyBorder="1"/>
    <xf numFmtId="0" fontId="18" fillId="3" borderId="0" xfId="0" applyFont="1" applyFill="1" applyAlignment="1">
      <alignment horizontal="right" vertical="center"/>
    </xf>
    <xf numFmtId="0" fontId="15" fillId="2" borderId="2" xfId="0" applyFont="1" applyFill="1" applyBorder="1" applyAlignment="1">
      <alignment horizontal="center" vertical="center" wrapText="1"/>
    </xf>
    <xf numFmtId="0" fontId="17" fillId="0" borderId="2" xfId="4" applyFont="1" applyFill="1" applyBorder="1" applyAlignment="1">
      <alignment wrapText="1"/>
    </xf>
    <xf numFmtId="0" fontId="12" fillId="0" borderId="1" xfId="4" applyFont="1" applyFill="1" applyBorder="1" applyAlignment="1">
      <alignment wrapText="1"/>
    </xf>
    <xf numFmtId="0" fontId="11" fillId="0" borderId="1" xfId="5" applyFont="1" applyFill="1" applyBorder="1" applyAlignment="1">
      <alignment wrapText="1"/>
    </xf>
    <xf numFmtId="0" fontId="10" fillId="0" borderId="1" xfId="0" applyFont="1" applyBorder="1"/>
    <xf numFmtId="0" fontId="9" fillId="0" borderId="1" xfId="5" applyFont="1" applyFill="1" applyBorder="1" applyAlignment="1">
      <alignment wrapText="1"/>
    </xf>
    <xf numFmtId="0" fontId="13" fillId="0" borderId="1" xfId="10" applyFont="1" applyFill="1" applyBorder="1" applyAlignment="1">
      <alignment wrapText="1"/>
    </xf>
    <xf numFmtId="0" fontId="13" fillId="0" borderId="1" xfId="8" applyFont="1" applyFill="1" applyBorder="1" applyAlignment="1">
      <alignment wrapText="1"/>
    </xf>
    <xf numFmtId="0" fontId="13" fillId="0" borderId="1" xfId="7" applyFont="1" applyFill="1" applyBorder="1" applyAlignment="1">
      <alignment wrapText="1"/>
    </xf>
    <xf numFmtId="0" fontId="13" fillId="0" borderId="1" xfId="6" applyFont="1" applyFill="1" applyBorder="1" applyAlignment="1">
      <alignment wrapText="1"/>
    </xf>
    <xf numFmtId="0" fontId="13" fillId="0" borderId="1" xfId="11" applyFont="1" applyFill="1" applyBorder="1" applyAlignment="1">
      <alignment wrapText="1"/>
    </xf>
    <xf numFmtId="0" fontId="13" fillId="0" borderId="1" xfId="9" applyFont="1" applyFill="1" applyBorder="1" applyAlignment="1">
      <alignment wrapText="1"/>
    </xf>
    <xf numFmtId="0" fontId="2" fillId="0" borderId="1" xfId="12" applyFont="1" applyFill="1" applyBorder="1" applyAlignment="1">
      <alignment wrapText="1"/>
    </xf>
    <xf numFmtId="0" fontId="2" fillId="0" borderId="1" xfId="13" applyFont="1" applyFill="1" applyBorder="1" applyAlignment="1">
      <alignment wrapText="1"/>
    </xf>
    <xf numFmtId="0" fontId="2" fillId="0" borderId="2" xfId="14" applyFont="1" applyFill="1" applyBorder="1" applyAlignment="1">
      <alignment wrapText="1"/>
    </xf>
    <xf numFmtId="0" fontId="0" fillId="0" borderId="2" xfId="0" applyFont="1" applyBorder="1"/>
    <xf numFmtId="0" fontId="2" fillId="0" borderId="1" xfId="15" applyFont="1" applyFill="1" applyBorder="1" applyAlignment="1">
      <alignment wrapText="1"/>
    </xf>
    <xf numFmtId="0" fontId="2" fillId="0" borderId="2" xfId="15" applyFont="1" applyFill="1" applyBorder="1" applyAlignment="1">
      <alignment wrapText="1"/>
    </xf>
    <xf numFmtId="0" fontId="3" fillId="0" borderId="2" xfId="0" applyFont="1" applyBorder="1"/>
    <xf numFmtId="0" fontId="13" fillId="0" borderId="2" xfId="8" applyFont="1" applyFill="1" applyBorder="1" applyAlignment="1">
      <alignment wrapText="1"/>
    </xf>
    <xf numFmtId="0" fontId="13" fillId="0" borderId="2" xfId="7" applyFont="1" applyFill="1" applyBorder="1" applyAlignment="1">
      <alignment wrapText="1"/>
    </xf>
    <xf numFmtId="0" fontId="13" fillId="0" borderId="2" xfId="6" applyFont="1" applyFill="1" applyBorder="1" applyAlignment="1">
      <alignment wrapText="1"/>
    </xf>
    <xf numFmtId="0" fontId="13" fillId="0" borderId="2" xfId="11" applyFont="1" applyFill="1" applyBorder="1" applyAlignment="1">
      <alignment wrapText="1"/>
    </xf>
    <xf numFmtId="0" fontId="13" fillId="0" borderId="2" xfId="9" applyFont="1" applyFill="1" applyBorder="1" applyAlignment="1">
      <alignment wrapText="1"/>
    </xf>
    <xf numFmtId="0" fontId="2" fillId="0" borderId="2" xfId="12" applyFont="1" applyFill="1" applyBorder="1" applyAlignment="1">
      <alignment wrapText="1"/>
    </xf>
    <xf numFmtId="0" fontId="2" fillId="0" borderId="2" xfId="13" applyFont="1" applyFill="1" applyBorder="1" applyAlignment="1">
      <alignment wrapText="1"/>
    </xf>
    <xf numFmtId="0" fontId="13" fillId="0" borderId="2" xfId="10" applyFont="1" applyFill="1" applyBorder="1" applyAlignment="1">
      <alignment wrapText="1"/>
    </xf>
    <xf numFmtId="0" fontId="2" fillId="0" borderId="1" xfId="13" applyFont="1" applyFill="1" applyBorder="1" applyAlignment="1"/>
    <xf numFmtId="0" fontId="4" fillId="3" borderId="0" xfId="0" applyFont="1" applyFill="1"/>
    <xf numFmtId="0" fontId="19" fillId="3" borderId="0" xfId="0" applyFont="1" applyFill="1"/>
    <xf numFmtId="0" fontId="19" fillId="0" borderId="0" xfId="0" applyFont="1" applyFill="1"/>
    <xf numFmtId="0" fontId="5" fillId="0" borderId="1" xfId="4" applyFont="1" applyFill="1" applyBorder="1" applyAlignment="1">
      <alignment wrapText="1"/>
    </xf>
    <xf numFmtId="0" fontId="5" fillId="0" borderId="1" xfId="0" applyFont="1" applyFill="1" applyBorder="1"/>
    <xf numFmtId="164" fontId="5" fillId="0" borderId="1" xfId="2" applyNumberFormat="1" applyFont="1" applyFill="1" applyBorder="1"/>
    <xf numFmtId="15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2" borderId="11" xfId="0" applyFont="1" applyFill="1" applyBorder="1" applyAlignment="1">
      <alignment horizontal="center" vertical="center" wrapText="1"/>
    </xf>
    <xf numFmtId="0" fontId="5" fillId="0" borderId="0" xfId="4" applyFont="1" applyFill="1" applyBorder="1" applyAlignment="1">
      <alignment wrapText="1"/>
    </xf>
    <xf numFmtId="0" fontId="9" fillId="0" borderId="0" xfId="0" applyFont="1" applyFill="1" applyBorder="1"/>
    <xf numFmtId="0" fontId="9" fillId="0" borderId="1" xfId="4" applyFont="1" applyFill="1" applyBorder="1" applyAlignment="1">
      <alignment wrapText="1"/>
    </xf>
    <xf numFmtId="164" fontId="9" fillId="0" borderId="1" xfId="2" applyNumberFormat="1" applyFont="1" applyBorder="1"/>
    <xf numFmtId="164" fontId="9" fillId="0" borderId="1" xfId="2" applyNumberFormat="1" applyFont="1" applyFill="1" applyBorder="1"/>
    <xf numFmtId="0" fontId="9" fillId="0" borderId="1" xfId="0" applyFont="1" applyFill="1" applyBorder="1"/>
    <xf numFmtId="0" fontId="9" fillId="0" borderId="0" xfId="4" applyFont="1" applyFill="1" applyBorder="1" applyAlignment="1">
      <alignment wrapText="1"/>
    </xf>
    <xf numFmtId="164" fontId="9" fillId="0" borderId="0" xfId="2" applyNumberFormat="1" applyFont="1" applyFill="1" applyBorder="1"/>
  </cellXfs>
  <cellStyles count="16">
    <cellStyle name="Normal" xfId="0" builtinId="0"/>
    <cellStyle name="Normal 2" xfId="3" xr:uid="{00000000-0005-0000-0000-000001000000}"/>
    <cellStyle name="Normal_BD Bowel cancer data" xfId="12" xr:uid="{00000000-0005-0000-0000-000002000000}"/>
    <cellStyle name="Normal_BD Cervical Smear 24-49 data" xfId="13" xr:uid="{00000000-0005-0000-0000-000003000000}"/>
    <cellStyle name="Normal_CH Bowel Cancer data" xfId="8" xr:uid="{00000000-0005-0000-0000-000004000000}"/>
    <cellStyle name="Normal_CH breast Cancer Data" xfId="10" xr:uid="{00000000-0005-0000-0000-000005000000}"/>
    <cellStyle name="Normal_eligable 24-49" xfId="5" xr:uid="{00000000-0005-0000-0000-000006000000}"/>
    <cellStyle name="Normal_eligable breast data" xfId="4" xr:uid="{00000000-0005-0000-0000-000007000000}"/>
    <cellStyle name="Normal_HV breast cancer data" xfId="14" xr:uid="{00000000-0005-0000-0000-000008000000}"/>
    <cellStyle name="Normal_RB Bowel cancer data" xfId="15" xr:uid="{00000000-0005-0000-0000-000009000000}"/>
    <cellStyle name="Normal_Sheet1" xfId="1" xr:uid="{00000000-0005-0000-0000-00000A000000}"/>
    <cellStyle name="Normal_TH Bowel Cancer data" xfId="6" xr:uid="{00000000-0005-0000-0000-00000B000000}"/>
    <cellStyle name="Normal_TH Breast Cancer Data" xfId="7" xr:uid="{00000000-0005-0000-0000-00000C000000}"/>
    <cellStyle name="Normal_WF Bowel Cancer data" xfId="9" xr:uid="{00000000-0005-0000-0000-00000D000000}"/>
    <cellStyle name="Normal_WF Breast Cancer  Data" xfId="11" xr:uid="{00000000-0005-0000-0000-00000E000000}"/>
    <cellStyle name="Percent" xfId="2" builtinId="5"/>
  </cellStyles>
  <dxfs count="0"/>
  <tableStyles count="0" defaultTableStyle="TableStyleMedium2" defaultPivotStyle="PivotStyleLight16"/>
  <colors>
    <mruColors>
      <color rgb="FFBE12B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2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1.xml"/><Relationship Id="rId37" Type="http://schemas.openxmlformats.org/officeDocument/2006/relationships/calcChain" Target="calcChain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2.xml"/><Relationship Id="rId38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'CCG Summary Graph'!$B$4</c:f>
              <c:strCache>
                <c:ptCount val="1"/>
                <c:pt idx="0">
                  <c:v>WF Breast Cancer </c:v>
                </c:pt>
              </c:strCache>
            </c:strRef>
          </c:tx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'CCG Summary Graph'!$C$3:$G$3</c:f>
              <c:strCache>
                <c:ptCount val="5"/>
                <c:pt idx="0">
                  <c:v> Screened White %</c:v>
                </c:pt>
                <c:pt idx="1">
                  <c:v>Screened South Asian %</c:v>
                </c:pt>
                <c:pt idx="2">
                  <c:v>Screened Black %</c:v>
                </c:pt>
                <c:pt idx="3">
                  <c:v>Screened Other %</c:v>
                </c:pt>
                <c:pt idx="4">
                  <c:v>Screened Not Stated/Unrecorded %</c:v>
                </c:pt>
              </c:strCache>
            </c:strRef>
          </c:cat>
          <c:val>
            <c:numRef>
              <c:f>'CCG Summary Graph'!$C$4:$G$4</c:f>
              <c:numCache>
                <c:formatCode>0.0%</c:formatCode>
                <c:ptCount val="5"/>
                <c:pt idx="0">
                  <c:v>0.27484447280267987</c:v>
                </c:pt>
                <c:pt idx="1">
                  <c:v>0.26184660478749389</c:v>
                </c:pt>
                <c:pt idx="2">
                  <c:v>0.27342578710644677</c:v>
                </c:pt>
                <c:pt idx="3">
                  <c:v>0.25502873563218392</c:v>
                </c:pt>
                <c:pt idx="4">
                  <c:v>0.23775510204081632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2B-4597-955B-A14B65C3BEF8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249923247"/>
        <c:axId val="249921583"/>
      </c:barChart>
      <c:catAx>
        <c:axId val="24992324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9921583"/>
        <c:crosses val="autoZero"/>
        <c:auto val="1"/>
        <c:lblAlgn val="ctr"/>
        <c:lblOffset val="100"/>
        <c:noMultiLvlLbl val="0"/>
      </c:catAx>
      <c:valAx>
        <c:axId val="249921583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Proportion of eligible ethnic group patients screened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%" sourceLinked="1"/>
        <c:majorTickMark val="none"/>
        <c:minorTickMark val="none"/>
        <c:tickLblPos val="nextTo"/>
        <c:crossAx val="24992324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5719444444444443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'CCG Summary Graph'!$J$4</c:f>
              <c:strCache>
                <c:ptCount val="1"/>
                <c:pt idx="0">
                  <c:v>WF Bowel Cancer </c:v>
                </c:pt>
              </c:strCache>
            </c:strRef>
          </c:tx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'CCG Summary Graph'!$K$3:$O$3</c:f>
              <c:strCache>
                <c:ptCount val="5"/>
                <c:pt idx="0">
                  <c:v>Screened White %</c:v>
                </c:pt>
                <c:pt idx="1">
                  <c:v>Screened South Asian %</c:v>
                </c:pt>
                <c:pt idx="2">
                  <c:v>Screened Black %</c:v>
                </c:pt>
                <c:pt idx="3">
                  <c:v>Screened Other %</c:v>
                </c:pt>
                <c:pt idx="4">
                  <c:v>Screened Not Stated/Unrecorded %</c:v>
                </c:pt>
              </c:strCache>
            </c:strRef>
          </c:cat>
          <c:val>
            <c:numRef>
              <c:f>'CCG Summary Graph'!$K$4:$O$4</c:f>
              <c:numCache>
                <c:formatCode>0.0%</c:formatCode>
                <c:ptCount val="5"/>
                <c:pt idx="0">
                  <c:v>0.5252838758516275</c:v>
                </c:pt>
                <c:pt idx="1">
                  <c:v>0.37995919292677399</c:v>
                </c:pt>
                <c:pt idx="2">
                  <c:v>0.45992235670244347</c:v>
                </c:pt>
                <c:pt idx="3">
                  <c:v>0.4848993288590604</c:v>
                </c:pt>
                <c:pt idx="4">
                  <c:v>0.33123953098827469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15-4ED3-8C5E-87667540335B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251673887"/>
        <c:axId val="251663487"/>
      </c:barChart>
      <c:catAx>
        <c:axId val="2516738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1663487"/>
        <c:crosses val="autoZero"/>
        <c:auto val="1"/>
        <c:lblAlgn val="ctr"/>
        <c:lblOffset val="100"/>
        <c:noMultiLvlLbl val="0"/>
      </c:catAx>
      <c:valAx>
        <c:axId val="251663487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Proportion of eligible ethnic group patients screened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%" sourceLinked="1"/>
        <c:majorTickMark val="none"/>
        <c:minorTickMark val="none"/>
        <c:tickLblPos val="nextTo"/>
        <c:crossAx val="2516738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'CCG Summary Graph'!$B$23</c:f>
              <c:strCache>
                <c:ptCount val="1"/>
                <c:pt idx="0">
                  <c:v>WF Cervical Smear 24 49yr</c:v>
                </c:pt>
              </c:strCache>
            </c:strRef>
          </c:tx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'CCG Summary Graph'!$C$22:$G$22</c:f>
              <c:strCache>
                <c:ptCount val="5"/>
                <c:pt idx="0">
                  <c:v>Screened White %</c:v>
                </c:pt>
                <c:pt idx="1">
                  <c:v>Screened South Asian %</c:v>
                </c:pt>
                <c:pt idx="2">
                  <c:v>Screened Black %</c:v>
                </c:pt>
                <c:pt idx="3">
                  <c:v>Screened Other %</c:v>
                </c:pt>
                <c:pt idx="4">
                  <c:v>Screened Not Stated/Unrecorded %</c:v>
                </c:pt>
              </c:strCache>
            </c:strRef>
          </c:cat>
          <c:val>
            <c:numRef>
              <c:f>'CCG Summary Graph'!$C$23:$G$23</c:f>
              <c:numCache>
                <c:formatCode>0.0%</c:formatCode>
                <c:ptCount val="5"/>
                <c:pt idx="0">
                  <c:v>0.67123815641560947</c:v>
                </c:pt>
                <c:pt idx="1">
                  <c:v>0.57114706492428957</c:v>
                </c:pt>
                <c:pt idx="2">
                  <c:v>0.67662373252946018</c:v>
                </c:pt>
                <c:pt idx="3">
                  <c:v>0.60299714557564221</c:v>
                </c:pt>
                <c:pt idx="4">
                  <c:v>0.52829344665622902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33-474D-813F-6DFCB17F6E80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251660991"/>
        <c:axId val="251665983"/>
      </c:barChart>
      <c:catAx>
        <c:axId val="2516609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1665983"/>
        <c:crosses val="autoZero"/>
        <c:auto val="1"/>
        <c:lblAlgn val="ctr"/>
        <c:lblOffset val="100"/>
        <c:noMultiLvlLbl val="0"/>
      </c:catAx>
      <c:valAx>
        <c:axId val="251665983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Proportion of eligible ethnic group patients screened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%" sourceLinked="1"/>
        <c:majorTickMark val="none"/>
        <c:minorTickMark val="none"/>
        <c:tickLblPos val="nextTo"/>
        <c:crossAx val="2516609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'CCG Summary Graph'!$J$23</c:f>
              <c:strCache>
                <c:ptCount val="1"/>
                <c:pt idx="0">
                  <c:v>WF Cervical Smear 50 64yr</c:v>
                </c:pt>
              </c:strCache>
            </c:strRef>
          </c:tx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'CCG Summary Graph'!$K$22:$O$22</c:f>
              <c:strCache>
                <c:ptCount val="5"/>
                <c:pt idx="0">
                  <c:v>Screened White %</c:v>
                </c:pt>
                <c:pt idx="1">
                  <c:v>Screened South Asian %</c:v>
                </c:pt>
                <c:pt idx="2">
                  <c:v>Screened Black %</c:v>
                </c:pt>
                <c:pt idx="3">
                  <c:v>Screened Other %</c:v>
                </c:pt>
                <c:pt idx="4">
                  <c:v>Screened Not Stated/Unrecorded %</c:v>
                </c:pt>
              </c:strCache>
            </c:strRef>
          </c:cat>
          <c:val>
            <c:numRef>
              <c:f>'CCG Summary Graph'!$K$23:$O$23</c:f>
              <c:numCache>
                <c:formatCode>0.0%</c:formatCode>
                <c:ptCount val="5"/>
                <c:pt idx="0">
                  <c:v>0.74537725823591927</c:v>
                </c:pt>
                <c:pt idx="1">
                  <c:v>0.78938584779706278</c:v>
                </c:pt>
                <c:pt idx="2">
                  <c:v>0.81475252282556465</c:v>
                </c:pt>
                <c:pt idx="3">
                  <c:v>0.76074766355140189</c:v>
                </c:pt>
                <c:pt idx="4">
                  <c:v>0.64511784511784509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B0-4D77-AC4F-956F77D57B7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251659743"/>
        <c:axId val="251665151"/>
      </c:barChart>
      <c:catAx>
        <c:axId val="2516597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1665151"/>
        <c:crosses val="autoZero"/>
        <c:auto val="1"/>
        <c:lblAlgn val="ctr"/>
        <c:lblOffset val="100"/>
        <c:noMultiLvlLbl val="0"/>
      </c:catAx>
      <c:valAx>
        <c:axId val="251665151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Proportion of eligible ethnic group patients screened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%" sourceLinked="1"/>
        <c:majorTickMark val="none"/>
        <c:minorTickMark val="none"/>
        <c:tickLblPos val="nextTo"/>
        <c:crossAx val="2516597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178592</xdr:colOff>
      <xdr:row>0</xdr:row>
      <xdr:rowOff>95249</xdr:rowOff>
    </xdr:from>
    <xdr:to>
      <xdr:col>31</xdr:col>
      <xdr:colOff>119235</xdr:colOff>
      <xdr:row>14</xdr:row>
      <xdr:rowOff>761999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BF8EC6A3-3C2B-4012-A1C6-B79C9FB85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395030" y="95249"/>
          <a:ext cx="6358111" cy="44291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668073</xdr:colOff>
      <xdr:row>6</xdr:row>
      <xdr:rowOff>9525</xdr:rowOff>
    </xdr:from>
    <xdr:to>
      <xdr:col>6</xdr:col>
      <xdr:colOff>482406</xdr:colOff>
      <xdr:row>18</xdr:row>
      <xdr:rowOff>46525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236802</xdr:colOff>
      <xdr:row>6</xdr:row>
      <xdr:rowOff>0</xdr:rowOff>
    </xdr:from>
    <xdr:to>
      <xdr:col>15</xdr:col>
      <xdr:colOff>29969</xdr:colOff>
      <xdr:row>18</xdr:row>
      <xdr:rowOff>37000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556948</xdr:colOff>
      <xdr:row>24</xdr:row>
      <xdr:rowOff>160338</xdr:rowOff>
    </xdr:from>
    <xdr:to>
      <xdr:col>6</xdr:col>
      <xdr:colOff>593531</xdr:colOff>
      <xdr:row>37</xdr:row>
      <xdr:rowOff>17421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231511</xdr:colOff>
      <xdr:row>25</xdr:row>
      <xdr:rowOff>96838</xdr:rowOff>
    </xdr:from>
    <xdr:to>
      <xdr:col>15</xdr:col>
      <xdr:colOff>35261</xdr:colOff>
      <xdr:row>37</xdr:row>
      <xdr:rowOff>133838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EG%20Loan%20Laptop%203/Downloads/CH-LTC3-Cancer-(2020-10-01)-v8.0%20(4)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QMWSMD3\usr\GPPC\CEG\Data%20Reporting\TH\3_Monthly\Diabetes%20Care%20Package\4.%20Completed%20Reports\2010%2008\August%202010%20Diabetes%20CP%20-%20Dashboard%20v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CONTROL"/>
      <sheetName val="PRACTICE-TABS"/>
      <sheetName val="HEADERTOGGLE"/>
      <sheetName val="BLANK"/>
      <sheetName val="PRACTICES-CHART"/>
      <sheetName val="CHART2"/>
      <sheetName val="TARGETS"/>
      <sheetName val="LTC3a Bowel Cancer Homepage"/>
      <sheetName val="LTC3a Borough Detail 60th"/>
      <sheetName val="Borough Detail 61-74y No Respon"/>
      <sheetName val="LTC3a Payment"/>
      <sheetName val="LTC3b Time to Talk Cancer "/>
      <sheetName val="LTC3C Fast Track Refer"/>
      <sheetName val="Change Notes"/>
    </sheetNames>
    <sheetDataSet>
      <sheetData sheetId="0" refreshError="1"/>
      <sheetData sheetId="1">
        <row r="2">
          <cell r="G2">
            <v>43952</v>
          </cell>
          <cell r="H2" t="str">
            <v>01052020-10072020</v>
          </cell>
          <cell r="I2">
            <v>43952</v>
          </cell>
        </row>
        <row r="3">
          <cell r="G3">
            <v>43983</v>
          </cell>
          <cell r="H3" t="str">
            <v>01062020-08072020</v>
          </cell>
          <cell r="I3">
            <v>43952</v>
          </cell>
        </row>
        <row r="4">
          <cell r="G4">
            <v>44013</v>
          </cell>
          <cell r="H4" t="str">
            <v>01072020-08072020</v>
          </cell>
          <cell r="I4">
            <v>44013</v>
          </cell>
        </row>
        <row r="5">
          <cell r="C5" t="str">
            <v>'DATA'!$A$1:$AO$644</v>
          </cell>
          <cell r="G5">
            <v>44044</v>
          </cell>
          <cell r="H5" t="str">
            <v>01082020-04082020</v>
          </cell>
          <cell r="I5">
            <v>44044</v>
          </cell>
        </row>
        <row r="6">
          <cell r="G6">
            <v>44075</v>
          </cell>
          <cell r="H6" t="str">
            <v>01092020-02092020</v>
          </cell>
          <cell r="I6">
            <v>44075</v>
          </cell>
        </row>
        <row r="7">
          <cell r="G7">
            <v>44105</v>
          </cell>
          <cell r="H7" t="str">
            <v>01102020-02102020</v>
          </cell>
          <cell r="I7">
            <v>44105</v>
          </cell>
        </row>
        <row r="8">
          <cell r="C8" t="str">
            <v>'DATA'!$A$1:$AO$1</v>
          </cell>
          <cell r="G8">
            <v>44136</v>
          </cell>
          <cell r="I8">
            <v>44136</v>
          </cell>
        </row>
        <row r="9">
          <cell r="C9" t="str">
            <v>'DATA'!$A$1:$A$644</v>
          </cell>
          <cell r="G9">
            <v>44166</v>
          </cell>
          <cell r="I9">
            <v>44166</v>
          </cell>
        </row>
        <row r="10">
          <cell r="C10" t="str">
            <v>'DATA'!$F$1:$F$644</v>
          </cell>
          <cell r="G10">
            <v>44197</v>
          </cell>
          <cell r="I10">
            <v>44197</v>
          </cell>
        </row>
        <row r="11">
          <cell r="G11">
            <v>44228</v>
          </cell>
          <cell r="I11">
            <v>44228</v>
          </cell>
        </row>
        <row r="12">
          <cell r="C12" t="str">
            <v>'DATA'!$D$1:$D$644</v>
          </cell>
          <cell r="G12">
            <v>44256</v>
          </cell>
          <cell r="I12">
            <v>44256</v>
          </cell>
        </row>
        <row r="13">
          <cell r="C13" t="str">
            <v>'DATA'!$H$1:$H$644</v>
          </cell>
          <cell r="G13" t="str">
            <v>01/04/2021 interim</v>
          </cell>
          <cell r="I13" t="str">
            <v>01/04/2021 interim</v>
          </cell>
        </row>
        <row r="14">
          <cell r="C14" t="str">
            <v>'DATA'!$G$1:$G$644</v>
          </cell>
          <cell r="G14">
            <v>44287</v>
          </cell>
          <cell r="I14">
            <v>44287</v>
          </cell>
        </row>
        <row r="24">
          <cell r="C24" t="str">
            <v>'PREV-DATA'!$A$1:$A$960</v>
          </cell>
        </row>
        <row r="25">
          <cell r="C25" t="e">
            <v>#NAME?</v>
          </cell>
        </row>
        <row r="27">
          <cell r="C27" t="e">
            <v>#NAME?</v>
          </cell>
        </row>
      </sheetData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page"/>
      <sheetName val="LES dashboard"/>
      <sheetName val="Other indicators"/>
      <sheetName val="Practice size and LAP"/>
      <sheetName val="Calculations"/>
      <sheetName val="Pivot"/>
      <sheetName val="Raw Data from EMISWeb"/>
      <sheetName val="Notes"/>
      <sheetName val="August 2010 Diabetes CP - Dashb"/>
    </sheetNames>
    <sheetDataSet>
      <sheetData sheetId="0" refreshError="1"/>
      <sheetData sheetId="1"/>
      <sheetData sheetId="2" refreshError="1"/>
      <sheetData sheetId="3">
        <row r="4">
          <cell r="B4" t="str">
            <v>F84081</v>
          </cell>
          <cell r="C4" t="str">
            <v>LAP 2</v>
          </cell>
          <cell r="D4" t="str">
            <v>Spitalfields Practice</v>
          </cell>
          <cell r="E4" t="str">
            <v>F84081</v>
          </cell>
          <cell r="G4">
            <v>13133</v>
          </cell>
        </row>
        <row r="5">
          <cell r="B5" t="str">
            <v>F84079</v>
          </cell>
          <cell r="C5" t="str">
            <v>LAP 4</v>
          </cell>
          <cell r="D5" t="str">
            <v>Wapping Health Centre</v>
          </cell>
          <cell r="E5" t="str">
            <v>F84079</v>
          </cell>
          <cell r="G5">
            <v>9002</v>
          </cell>
        </row>
        <row r="6">
          <cell r="B6" t="str">
            <v>F84087</v>
          </cell>
          <cell r="C6" t="str">
            <v>LAP 3</v>
          </cell>
          <cell r="D6" t="str">
            <v>Stepney Medical Practice</v>
          </cell>
          <cell r="E6" t="str">
            <v>F84087</v>
          </cell>
          <cell r="G6">
            <v>9564</v>
          </cell>
        </row>
        <row r="7">
          <cell r="B7" t="str">
            <v>F84710</v>
          </cell>
          <cell r="C7" t="str">
            <v>LAP 8</v>
          </cell>
          <cell r="D7" t="str">
            <v>Island Health</v>
          </cell>
          <cell r="E7" t="str">
            <v>F84710</v>
          </cell>
          <cell r="G7">
            <v>11972</v>
          </cell>
        </row>
        <row r="8">
          <cell r="B8" t="str">
            <v>F84031</v>
          </cell>
          <cell r="C8" t="str">
            <v>LAP 4</v>
          </cell>
          <cell r="D8" t="str">
            <v>The Jubilee Street Practice</v>
          </cell>
          <cell r="E8" t="str">
            <v>F84031</v>
          </cell>
          <cell r="G8">
            <v>10703</v>
          </cell>
        </row>
        <row r="9">
          <cell r="B9" t="str">
            <v>F84044</v>
          </cell>
          <cell r="C9" t="str">
            <v>LAP 5</v>
          </cell>
          <cell r="D9" t="str">
            <v>Harley Grove Medical Centre</v>
          </cell>
          <cell r="E9" t="str">
            <v>F84044</v>
          </cell>
          <cell r="G9">
            <v>5724</v>
          </cell>
        </row>
        <row r="10">
          <cell r="B10" t="str">
            <v>F84054</v>
          </cell>
          <cell r="C10" t="str">
            <v>LAP 7</v>
          </cell>
          <cell r="D10" t="str">
            <v>Gill Street Health Centre</v>
          </cell>
          <cell r="E10" t="str">
            <v>F84054</v>
          </cell>
          <cell r="G10">
            <v>10849</v>
          </cell>
        </row>
        <row r="11">
          <cell r="B11" t="str">
            <v>F84062</v>
          </cell>
          <cell r="C11" t="str">
            <v>LAP 7</v>
          </cell>
          <cell r="D11" t="str">
            <v>Chrisp Street Health Centre</v>
          </cell>
          <cell r="E11" t="str">
            <v>F84062</v>
          </cell>
          <cell r="G11">
            <v>12691</v>
          </cell>
        </row>
        <row r="12">
          <cell r="B12" t="str">
            <v>F84034</v>
          </cell>
          <cell r="C12" t="str">
            <v>LAP 5</v>
          </cell>
          <cell r="D12" t="str">
            <v>St Stephens Health Centre</v>
          </cell>
          <cell r="E12" t="str">
            <v>F84034</v>
          </cell>
          <cell r="G12">
            <v>12205</v>
          </cell>
        </row>
        <row r="13">
          <cell r="B13" t="str">
            <v>F84016</v>
          </cell>
          <cell r="C13" t="str">
            <v>LAP 1</v>
          </cell>
          <cell r="D13" t="str">
            <v>The Mission Practice</v>
          </cell>
          <cell r="E13" t="str">
            <v>F84016</v>
          </cell>
          <cell r="G13">
            <v>10306</v>
          </cell>
        </row>
        <row r="14">
          <cell r="B14" t="str">
            <v>F84731</v>
          </cell>
          <cell r="C14" t="str">
            <v>LAP 4</v>
          </cell>
          <cell r="D14" t="str">
            <v>St Catherines Docks Practice</v>
          </cell>
          <cell r="E14" t="str">
            <v>F84731</v>
          </cell>
          <cell r="G14">
            <v>1932</v>
          </cell>
        </row>
        <row r="15">
          <cell r="B15" t="str">
            <v>F84676</v>
          </cell>
          <cell r="C15" t="str">
            <v>LAP 6</v>
          </cell>
          <cell r="D15" t="str">
            <v>Stroudley Walk Health Centre</v>
          </cell>
          <cell r="E15" t="str">
            <v>F84676</v>
          </cell>
          <cell r="G15">
            <v>4038</v>
          </cell>
        </row>
        <row r="16">
          <cell r="B16" t="str">
            <v>F84656</v>
          </cell>
          <cell r="C16" t="str">
            <v>LAP 8</v>
          </cell>
          <cell r="D16" t="str">
            <v>Docklands Medical Centre</v>
          </cell>
          <cell r="E16" t="str">
            <v>F84656</v>
          </cell>
          <cell r="G16">
            <v>5403</v>
          </cell>
        </row>
        <row r="17">
          <cell r="B17" t="str">
            <v>F84647</v>
          </cell>
          <cell r="C17" t="str">
            <v>LAP 8</v>
          </cell>
          <cell r="D17" t="str">
            <v>Island Medical Centre</v>
          </cell>
          <cell r="E17" t="str">
            <v>F84647</v>
          </cell>
          <cell r="G17">
            <v>3592</v>
          </cell>
        </row>
        <row r="18">
          <cell r="B18" t="str">
            <v>F84682</v>
          </cell>
          <cell r="C18" t="str">
            <v>LAP 4</v>
          </cell>
          <cell r="D18" t="str">
            <v>East One Health</v>
          </cell>
          <cell r="E18" t="str">
            <v>F84682</v>
          </cell>
          <cell r="G18">
            <v>9175</v>
          </cell>
        </row>
        <row r="19">
          <cell r="B19" t="str">
            <v>F84030</v>
          </cell>
          <cell r="C19" t="str">
            <v>LAP 5</v>
          </cell>
          <cell r="D19" t="str">
            <v>Ruston Street Clinic</v>
          </cell>
          <cell r="E19" t="str">
            <v>F84030</v>
          </cell>
          <cell r="G19">
            <v>2898</v>
          </cell>
        </row>
        <row r="20">
          <cell r="B20" t="str">
            <v>F84067</v>
          </cell>
          <cell r="C20" t="str">
            <v>LAP 6</v>
          </cell>
          <cell r="D20" t="str">
            <v>Devons Road Surgery</v>
          </cell>
          <cell r="E20" t="str">
            <v>F84067</v>
          </cell>
          <cell r="G20">
            <v>2635</v>
          </cell>
        </row>
        <row r="21">
          <cell r="B21" t="str">
            <v>F84118</v>
          </cell>
          <cell r="C21" t="str">
            <v>LAP 6</v>
          </cell>
          <cell r="D21" t="str">
            <v>Merchant Street Surgery</v>
          </cell>
          <cell r="E21" t="str">
            <v>F84118</v>
          </cell>
          <cell r="G21">
            <v>4558</v>
          </cell>
        </row>
        <row r="22">
          <cell r="B22" t="str">
            <v>F84123</v>
          </cell>
          <cell r="C22" t="str">
            <v>LAP 1</v>
          </cell>
          <cell r="D22" t="str">
            <v>Globe Town Surgery</v>
          </cell>
          <cell r="E22" t="str">
            <v>F84123</v>
          </cell>
          <cell r="G22">
            <v>11977</v>
          </cell>
        </row>
        <row r="23">
          <cell r="B23" t="str">
            <v>F84055</v>
          </cell>
          <cell r="C23" t="str">
            <v>LAP 5</v>
          </cell>
          <cell r="D23" t="str">
            <v>3 Ivanhoe House</v>
          </cell>
          <cell r="E23" t="str">
            <v>F84055</v>
          </cell>
          <cell r="G23">
            <v>3459</v>
          </cell>
        </row>
        <row r="24">
          <cell r="B24" t="str">
            <v>F84718</v>
          </cell>
          <cell r="C24" t="str">
            <v>LAP 2</v>
          </cell>
          <cell r="D24" t="str">
            <v>The Blithehale Medical Centre</v>
          </cell>
          <cell r="E24" t="str">
            <v>F84718</v>
          </cell>
          <cell r="G24">
            <v>6322</v>
          </cell>
        </row>
        <row r="25">
          <cell r="B25" t="str">
            <v>F84046</v>
          </cell>
          <cell r="C25" t="str">
            <v>LAP 3</v>
          </cell>
          <cell r="D25" t="str">
            <v>Brayford Square Surgery</v>
          </cell>
          <cell r="E25" t="str">
            <v>F84046</v>
          </cell>
          <cell r="G25">
            <v>3374</v>
          </cell>
        </row>
        <row r="26">
          <cell r="B26" t="str">
            <v>Y00212</v>
          </cell>
          <cell r="C26" t="str">
            <v>LAP 1</v>
          </cell>
          <cell r="D26" t="str">
            <v>Pollard Row Surgery PMS</v>
          </cell>
          <cell r="E26" t="str">
            <v>Y00212</v>
          </cell>
          <cell r="G26">
            <v>4607</v>
          </cell>
        </row>
        <row r="27">
          <cell r="B27" t="str">
            <v>F841229B1G</v>
          </cell>
          <cell r="C27" t="str">
            <v>LAP 6</v>
          </cell>
          <cell r="D27" t="str">
            <v>Bromley-by-Bow</v>
          </cell>
          <cell r="E27" t="str">
            <v>F84122</v>
          </cell>
          <cell r="F27" t="str">
            <v>9B1G</v>
          </cell>
          <cell r="G27">
            <v>7001</v>
          </cell>
        </row>
        <row r="28">
          <cell r="B28" t="str">
            <v>F841229B1F</v>
          </cell>
          <cell r="C28" t="str">
            <v>LAP 2</v>
          </cell>
          <cell r="D28" t="str">
            <v>XX Place</v>
          </cell>
          <cell r="E28" t="str">
            <v>F84122</v>
          </cell>
          <cell r="F28" t="str">
            <v>9B1F</v>
          </cell>
          <cell r="G28">
            <v>8215</v>
          </cell>
        </row>
        <row r="29">
          <cell r="B29" t="str">
            <v>F84051</v>
          </cell>
          <cell r="C29" t="str">
            <v>LAP 1</v>
          </cell>
          <cell r="D29" t="str">
            <v>Strouts Place Medical Centre</v>
          </cell>
          <cell r="E29" t="str">
            <v>F84051</v>
          </cell>
          <cell r="G29">
            <v>4135</v>
          </cell>
        </row>
        <row r="30">
          <cell r="B30" t="str">
            <v>F84698</v>
          </cell>
          <cell r="C30" t="str">
            <v>LAP 7</v>
          </cell>
          <cell r="D30" t="str">
            <v>Aberfeldy Practice</v>
          </cell>
          <cell r="E30" t="str">
            <v>F84698</v>
          </cell>
          <cell r="G30">
            <v>5223</v>
          </cell>
        </row>
        <row r="31">
          <cell r="B31" t="str">
            <v>F84039</v>
          </cell>
          <cell r="C31" t="str">
            <v>LAP 3</v>
          </cell>
          <cell r="D31" t="str">
            <v>Shah Jalal Medical Centre</v>
          </cell>
          <cell r="E31" t="str">
            <v>F84039</v>
          </cell>
          <cell r="G31">
            <v>7090</v>
          </cell>
        </row>
        <row r="32">
          <cell r="B32" t="str">
            <v>F84702</v>
          </cell>
          <cell r="C32" t="str">
            <v>LAP 7</v>
          </cell>
          <cell r="D32" t="str">
            <v>All Saints Medical Practice</v>
          </cell>
          <cell r="E32" t="str">
            <v>F84702</v>
          </cell>
          <cell r="G32">
            <v>6919</v>
          </cell>
        </row>
        <row r="33">
          <cell r="B33" t="str">
            <v>F84714</v>
          </cell>
          <cell r="C33" t="str">
            <v>LAP 6</v>
          </cell>
          <cell r="D33" t="str">
            <v>St Pauls Way Medical Centre</v>
          </cell>
          <cell r="E33" t="str">
            <v>F84714</v>
          </cell>
          <cell r="G33">
            <v>11041</v>
          </cell>
        </row>
        <row r="34">
          <cell r="B34" t="str">
            <v>F84114</v>
          </cell>
          <cell r="C34" t="str">
            <v>LAP 3</v>
          </cell>
          <cell r="D34" t="str">
            <v>Tower Medical Centre</v>
          </cell>
          <cell r="E34" t="str">
            <v>F84114</v>
          </cell>
          <cell r="G34">
            <v>6444</v>
          </cell>
        </row>
        <row r="35">
          <cell r="B35" t="str">
            <v>F84025</v>
          </cell>
          <cell r="C35" t="str">
            <v>LAP 7</v>
          </cell>
          <cell r="D35" t="str">
            <v>Gough Walk Surgery</v>
          </cell>
          <cell r="E35" t="str">
            <v>F84025</v>
          </cell>
          <cell r="G35">
            <v>3681</v>
          </cell>
        </row>
        <row r="36">
          <cell r="B36" t="str">
            <v>F84733</v>
          </cell>
          <cell r="C36" t="str">
            <v>LAP 2</v>
          </cell>
          <cell r="D36" t="str">
            <v>Health E1</v>
          </cell>
          <cell r="E36" t="str">
            <v>F84733</v>
          </cell>
          <cell r="G36">
            <v>1708</v>
          </cell>
        </row>
        <row r="37">
          <cell r="B37" t="str">
            <v>F84747</v>
          </cell>
          <cell r="C37" t="str">
            <v>LAP 8</v>
          </cell>
          <cell r="D37" t="str">
            <v>The Barkantine Practice</v>
          </cell>
          <cell r="E37" t="str">
            <v>F84747</v>
          </cell>
          <cell r="G37">
            <v>14062</v>
          </cell>
        </row>
        <row r="38">
          <cell r="B38" t="str">
            <v>F84696</v>
          </cell>
          <cell r="C38" t="str">
            <v>LAP 5</v>
          </cell>
          <cell r="D38" t="str">
            <v>The Tredegar Practice</v>
          </cell>
          <cell r="E38" t="str">
            <v>F84696</v>
          </cell>
          <cell r="G38">
            <v>3504</v>
          </cell>
        </row>
        <row r="39">
          <cell r="B39" t="str">
            <v>F84012</v>
          </cell>
          <cell r="C39" t="str">
            <v>LAP 2</v>
          </cell>
          <cell r="D39" t="str">
            <v>Albion Health Centre</v>
          </cell>
          <cell r="E39" t="str">
            <v>F84012</v>
          </cell>
          <cell r="G39">
            <v>8840</v>
          </cell>
        </row>
      </sheetData>
      <sheetData sheetId="4"/>
      <sheetData sheetId="5"/>
      <sheetData sheetId="6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A203"/>
  <sheetViews>
    <sheetView tabSelected="1" zoomScale="80" zoomScaleNormal="80" workbookViewId="0">
      <selection activeCell="U25" sqref="U25"/>
    </sheetView>
  </sheetViews>
  <sheetFormatPr defaultColWidth="8.7109375" defaultRowHeight="15" x14ac:dyDescent="0.25"/>
  <cols>
    <col min="1" max="1" width="9.5703125" style="18" customWidth="1"/>
    <col min="2" max="2" width="23.5703125" style="18" customWidth="1"/>
    <col min="3" max="19" width="12.5703125" style="18" customWidth="1"/>
    <col min="20" max="20" width="12.5703125" style="33" customWidth="1"/>
    <col min="21" max="27" width="8.7109375" style="33"/>
    <col min="28" max="16384" width="8.7109375" style="18"/>
  </cols>
  <sheetData>
    <row r="1" spans="1:27" s="33" customFormat="1" x14ac:dyDescent="0.25">
      <c r="A1" s="112" t="s">
        <v>134</v>
      </c>
      <c r="B1" s="111">
        <v>44293</v>
      </c>
    </row>
    <row r="2" spans="1:27" x14ac:dyDescent="0.25">
      <c r="A2" s="105" t="s">
        <v>130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4"/>
      <c r="U2" s="34"/>
      <c r="V2" s="34"/>
    </row>
    <row r="3" spans="1:27" ht="14.45" customHeight="1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4"/>
      <c r="U3" s="34"/>
      <c r="V3" s="34"/>
    </row>
    <row r="4" spans="1:27" s="33" customFormat="1" ht="36" customHeight="1" x14ac:dyDescent="0.25">
      <c r="T4" s="34"/>
      <c r="U4" s="34"/>
      <c r="V4" s="34"/>
    </row>
    <row r="5" spans="1:27" s="36" customFormat="1" ht="90" x14ac:dyDescent="0.25">
      <c r="A5" s="35"/>
      <c r="B5" s="6" t="s">
        <v>16</v>
      </c>
      <c r="C5" s="3" t="s">
        <v>132</v>
      </c>
      <c r="D5" s="3" t="s">
        <v>59</v>
      </c>
      <c r="E5" s="3" t="s">
        <v>17</v>
      </c>
      <c r="F5" s="3" t="s">
        <v>2</v>
      </c>
      <c r="G5" s="3" t="s">
        <v>18</v>
      </c>
      <c r="H5" s="3" t="s">
        <v>19</v>
      </c>
      <c r="I5" s="3" t="s">
        <v>3</v>
      </c>
      <c r="J5" s="3" t="s">
        <v>20</v>
      </c>
      <c r="K5" s="3" t="s">
        <v>21</v>
      </c>
      <c r="L5" s="3" t="s">
        <v>4</v>
      </c>
      <c r="M5" s="3" t="s">
        <v>22</v>
      </c>
      <c r="N5" s="3" t="s">
        <v>23</v>
      </c>
      <c r="O5" s="3" t="s">
        <v>5</v>
      </c>
      <c r="P5" s="3" t="s">
        <v>24</v>
      </c>
      <c r="Q5" s="3" t="s">
        <v>25</v>
      </c>
      <c r="R5" s="3" t="s">
        <v>6</v>
      </c>
      <c r="S5" s="3" t="s">
        <v>26</v>
      </c>
      <c r="T5" s="3" t="s">
        <v>27</v>
      </c>
      <c r="U5" s="35"/>
      <c r="V5" s="35"/>
      <c r="W5" s="35"/>
      <c r="X5" s="35"/>
      <c r="Y5" s="35"/>
      <c r="Z5" s="35"/>
      <c r="AA5" s="35"/>
    </row>
    <row r="6" spans="1:27" ht="14.45" customHeight="1" x14ac:dyDescent="0.25">
      <c r="A6" s="33"/>
      <c r="B6" s="29" t="s">
        <v>13</v>
      </c>
      <c r="C6" s="17">
        <v>32900</v>
      </c>
      <c r="D6" s="17">
        <v>9864</v>
      </c>
      <c r="E6" s="12">
        <v>0.2998176291793313</v>
      </c>
      <c r="F6" s="17">
        <v>10770</v>
      </c>
      <c r="G6" s="17">
        <v>2794</v>
      </c>
      <c r="H6" s="12">
        <v>0.25942432683379757</v>
      </c>
      <c r="I6" s="17">
        <v>10534</v>
      </c>
      <c r="J6" s="17">
        <v>3739</v>
      </c>
      <c r="K6" s="12">
        <v>0.35494588950066452</v>
      </c>
      <c r="L6" s="17">
        <v>8687</v>
      </c>
      <c r="M6" s="17">
        <v>2605</v>
      </c>
      <c r="N6" s="12">
        <v>0.29987337400713709</v>
      </c>
      <c r="O6" s="17">
        <v>2141</v>
      </c>
      <c r="P6" s="17">
        <v>608</v>
      </c>
      <c r="Q6" s="12">
        <v>0.28397944885567494</v>
      </c>
      <c r="R6" s="17">
        <v>768</v>
      </c>
      <c r="S6" s="17">
        <v>118</v>
      </c>
      <c r="T6" s="12">
        <v>0.15364583333333334</v>
      </c>
    </row>
    <row r="7" spans="1:27" ht="14.45" customHeight="1" x14ac:dyDescent="0.25">
      <c r="A7" s="33"/>
      <c r="B7" s="29" t="s">
        <v>28</v>
      </c>
      <c r="C7" s="17">
        <v>27262</v>
      </c>
      <c r="D7" s="17">
        <v>8668</v>
      </c>
      <c r="E7" s="12">
        <v>0.31795172767955393</v>
      </c>
      <c r="F7" s="17">
        <v>12605</v>
      </c>
      <c r="G7" s="17">
        <v>3990</v>
      </c>
      <c r="H7" s="12">
        <v>0.31654105513685044</v>
      </c>
      <c r="I7" s="17">
        <v>1898</v>
      </c>
      <c r="J7" s="17">
        <v>631</v>
      </c>
      <c r="K7" s="12">
        <v>0.33245521601685984</v>
      </c>
      <c r="L7" s="17">
        <v>9030</v>
      </c>
      <c r="M7" s="17">
        <v>3021</v>
      </c>
      <c r="N7" s="12">
        <v>0.3345514950166113</v>
      </c>
      <c r="O7" s="17">
        <v>2393</v>
      </c>
      <c r="P7" s="17">
        <v>704</v>
      </c>
      <c r="Q7" s="12">
        <v>0.29419139155871293</v>
      </c>
      <c r="R7" s="17">
        <v>1336</v>
      </c>
      <c r="S7" s="17">
        <v>322</v>
      </c>
      <c r="T7" s="12">
        <v>0.2410179640718563</v>
      </c>
    </row>
    <row r="8" spans="1:27" ht="14.45" customHeight="1" x14ac:dyDescent="0.25">
      <c r="A8" s="33"/>
      <c r="B8" s="29" t="s">
        <v>29</v>
      </c>
      <c r="C8" s="17">
        <v>19788</v>
      </c>
      <c r="D8" s="17">
        <v>4929</v>
      </c>
      <c r="E8" s="12">
        <v>0.24909035779260158</v>
      </c>
      <c r="F8" s="17">
        <v>8882</v>
      </c>
      <c r="G8" s="17">
        <v>2479</v>
      </c>
      <c r="H8" s="12">
        <v>0.27910380544922314</v>
      </c>
      <c r="I8" s="17">
        <v>6049</v>
      </c>
      <c r="J8" s="17">
        <v>1364</v>
      </c>
      <c r="K8" s="12">
        <v>0.22549181682922798</v>
      </c>
      <c r="L8" s="17">
        <v>2543</v>
      </c>
      <c r="M8" s="17">
        <v>602</v>
      </c>
      <c r="N8" s="12">
        <v>0.23672827369248919</v>
      </c>
      <c r="O8" s="17">
        <v>1357</v>
      </c>
      <c r="P8" s="17">
        <v>342</v>
      </c>
      <c r="Q8" s="12">
        <v>0.25202652910832718</v>
      </c>
      <c r="R8" s="17">
        <v>957</v>
      </c>
      <c r="S8" s="17">
        <v>142</v>
      </c>
      <c r="T8" s="12">
        <v>0.14838035527690699</v>
      </c>
    </row>
    <row r="9" spans="1:27" ht="14.45" customHeight="1" x14ac:dyDescent="0.25">
      <c r="A9" s="33"/>
      <c r="B9" s="29" t="s">
        <v>30</v>
      </c>
      <c r="C9" s="17">
        <v>25320</v>
      </c>
      <c r="D9" s="17">
        <v>6798</v>
      </c>
      <c r="E9" s="12">
        <v>0.26848341232227491</v>
      </c>
      <c r="F9" s="17">
        <v>12538</v>
      </c>
      <c r="G9" s="17">
        <v>3446</v>
      </c>
      <c r="H9" s="12">
        <v>0.27484447280267987</v>
      </c>
      <c r="I9" s="17">
        <v>4094</v>
      </c>
      <c r="J9" s="17">
        <v>1072</v>
      </c>
      <c r="K9" s="12">
        <v>0.26184660478749389</v>
      </c>
      <c r="L9" s="17">
        <v>5336</v>
      </c>
      <c r="M9" s="17">
        <v>1459</v>
      </c>
      <c r="N9" s="12">
        <v>0.27342578710644677</v>
      </c>
      <c r="O9" s="17">
        <v>1392</v>
      </c>
      <c r="P9" s="17">
        <v>355</v>
      </c>
      <c r="Q9" s="12">
        <v>0.25502873563218392</v>
      </c>
      <c r="R9" s="17">
        <v>1960</v>
      </c>
      <c r="S9" s="17">
        <v>466</v>
      </c>
      <c r="T9" s="12">
        <v>0.23775510204081632</v>
      </c>
    </row>
    <row r="10" spans="1:27" ht="14.45" customHeight="1" x14ac:dyDescent="0.25">
      <c r="A10" s="33"/>
      <c r="B10" s="32" t="s">
        <v>60</v>
      </c>
      <c r="C10" s="17">
        <v>19751</v>
      </c>
      <c r="D10" s="17">
        <v>5888</v>
      </c>
      <c r="E10" s="12">
        <v>0.29811148802592274</v>
      </c>
      <c r="F10" s="17">
        <v>10424</v>
      </c>
      <c r="G10" s="17">
        <v>3155</v>
      </c>
      <c r="H10" s="12">
        <v>0.30266692248656946</v>
      </c>
      <c r="I10" s="17">
        <v>2667</v>
      </c>
      <c r="J10" s="17">
        <v>860</v>
      </c>
      <c r="K10" s="12">
        <v>0.32245969253843271</v>
      </c>
      <c r="L10" s="17">
        <v>4313</v>
      </c>
      <c r="M10" s="17">
        <v>1374</v>
      </c>
      <c r="N10" s="12">
        <v>0.31857175979596569</v>
      </c>
      <c r="O10" s="17">
        <v>646</v>
      </c>
      <c r="P10" s="17">
        <v>173</v>
      </c>
      <c r="Q10" s="12">
        <v>0.2678018575851393</v>
      </c>
      <c r="R10" s="17">
        <v>1701</v>
      </c>
      <c r="S10" s="17">
        <v>326</v>
      </c>
      <c r="T10" s="12">
        <v>0.19165196942974722</v>
      </c>
    </row>
    <row r="11" spans="1:27" ht="14.45" customHeight="1" x14ac:dyDescent="0.25">
      <c r="A11" s="33"/>
      <c r="B11" s="32" t="s">
        <v>61</v>
      </c>
      <c r="C11" s="17">
        <v>33568</v>
      </c>
      <c r="D11" s="17">
        <v>12803</v>
      </c>
      <c r="E11" s="12">
        <v>0.38140490943755956</v>
      </c>
      <c r="F11" s="17">
        <v>25267</v>
      </c>
      <c r="G11" s="17">
        <v>9437</v>
      </c>
      <c r="H11" s="12">
        <v>0.37349111489294334</v>
      </c>
      <c r="I11" s="17">
        <v>1725</v>
      </c>
      <c r="J11" s="17">
        <v>652</v>
      </c>
      <c r="K11" s="12">
        <v>0.37797101449275361</v>
      </c>
      <c r="L11" s="17">
        <v>2388</v>
      </c>
      <c r="M11" s="17">
        <v>866</v>
      </c>
      <c r="N11" s="12">
        <v>0.36264656616415408</v>
      </c>
      <c r="O11" s="17">
        <v>770</v>
      </c>
      <c r="P11" s="17">
        <v>272</v>
      </c>
      <c r="Q11" s="12">
        <v>0.35324675324675325</v>
      </c>
      <c r="R11" s="17">
        <v>3418</v>
      </c>
      <c r="S11" s="17">
        <v>1576</v>
      </c>
      <c r="T11" s="12">
        <v>0.46108835576360446</v>
      </c>
    </row>
    <row r="12" spans="1:27" ht="14.45" customHeight="1" x14ac:dyDescent="0.25">
      <c r="A12" s="33"/>
      <c r="B12" s="32" t="s">
        <v>62</v>
      </c>
      <c r="C12" s="17">
        <v>29214</v>
      </c>
      <c r="D12" s="17">
        <v>10680</v>
      </c>
      <c r="E12" s="12">
        <v>0.36557814746354489</v>
      </c>
      <c r="F12" s="17">
        <v>12708</v>
      </c>
      <c r="G12" s="17">
        <v>4041</v>
      </c>
      <c r="H12" s="12">
        <v>0.31798866855524077</v>
      </c>
      <c r="I12" s="17">
        <v>10268</v>
      </c>
      <c r="J12" s="17">
        <v>4374</v>
      </c>
      <c r="K12" s="12">
        <v>0.42598363848850801</v>
      </c>
      <c r="L12" s="17">
        <v>2942</v>
      </c>
      <c r="M12" s="17">
        <v>1131</v>
      </c>
      <c r="N12" s="12">
        <v>0.38443235893949695</v>
      </c>
      <c r="O12" s="17">
        <v>1146</v>
      </c>
      <c r="P12" s="17">
        <v>348</v>
      </c>
      <c r="Q12" s="12">
        <v>0.30366492146596857</v>
      </c>
      <c r="R12" s="17">
        <v>2150</v>
      </c>
      <c r="S12" s="17">
        <v>786</v>
      </c>
      <c r="T12" s="12">
        <v>0.36558139534883721</v>
      </c>
    </row>
    <row r="13" spans="1:27" ht="14.45" customHeight="1" x14ac:dyDescent="0.25">
      <c r="A13" s="33"/>
      <c r="B13" s="50"/>
      <c r="C13" s="37"/>
      <c r="D13" s="37"/>
      <c r="E13" s="51"/>
      <c r="F13" s="37"/>
      <c r="G13" s="37"/>
      <c r="H13" s="51"/>
      <c r="I13" s="37"/>
      <c r="J13" s="37"/>
      <c r="K13" s="51"/>
      <c r="L13" s="37"/>
      <c r="M13" s="37"/>
      <c r="N13" s="51"/>
      <c r="O13" s="37"/>
      <c r="P13" s="37"/>
      <c r="Q13" s="51"/>
      <c r="R13" s="37"/>
      <c r="S13" s="37"/>
      <c r="T13" s="51"/>
    </row>
    <row r="14" spans="1:27" s="31" customFormat="1" ht="14.45" customHeight="1" x14ac:dyDescent="0.25">
      <c r="A14" s="37"/>
      <c r="B14" s="50"/>
      <c r="C14" s="37"/>
      <c r="D14" s="37"/>
      <c r="E14" s="51"/>
      <c r="F14" s="37"/>
      <c r="G14" s="37"/>
      <c r="H14" s="51"/>
      <c r="I14" s="37"/>
      <c r="J14" s="37"/>
      <c r="K14" s="51"/>
      <c r="L14" s="37"/>
      <c r="M14" s="37"/>
      <c r="N14" s="51"/>
      <c r="O14" s="37"/>
      <c r="P14" s="37"/>
      <c r="Q14" s="51"/>
      <c r="R14" s="37"/>
      <c r="S14" s="37"/>
      <c r="T14" s="51"/>
      <c r="U14" s="37"/>
      <c r="V14" s="37"/>
      <c r="W14" s="37"/>
      <c r="X14" s="37"/>
      <c r="Y14" s="37"/>
      <c r="Z14" s="37"/>
      <c r="AA14" s="37"/>
    </row>
    <row r="15" spans="1:27" s="31" customFormat="1" ht="90" x14ac:dyDescent="0.25">
      <c r="A15" s="37"/>
      <c r="B15" s="3" t="s">
        <v>16</v>
      </c>
      <c r="C15" s="3" t="s">
        <v>31</v>
      </c>
      <c r="D15" s="3" t="s">
        <v>32</v>
      </c>
      <c r="E15" s="3" t="s">
        <v>33</v>
      </c>
      <c r="F15" s="3" t="s">
        <v>8</v>
      </c>
      <c r="G15" s="3" t="s">
        <v>34</v>
      </c>
      <c r="H15" s="3" t="s">
        <v>35</v>
      </c>
      <c r="I15" s="3" t="s">
        <v>3</v>
      </c>
      <c r="J15" s="3" t="s">
        <v>20</v>
      </c>
      <c r="K15" s="3" t="s">
        <v>21</v>
      </c>
      <c r="L15" s="3" t="s">
        <v>9</v>
      </c>
      <c r="M15" s="3" t="s">
        <v>36</v>
      </c>
      <c r="N15" s="3" t="s">
        <v>23</v>
      </c>
      <c r="O15" s="3" t="s">
        <v>10</v>
      </c>
      <c r="P15" s="3" t="s">
        <v>37</v>
      </c>
      <c r="Q15" s="3" t="s">
        <v>25</v>
      </c>
      <c r="R15" s="3" t="s">
        <v>11</v>
      </c>
      <c r="S15" s="3" t="s">
        <v>38</v>
      </c>
      <c r="T15" s="3" t="s">
        <v>27</v>
      </c>
      <c r="U15" s="37"/>
      <c r="V15" s="37"/>
      <c r="W15" s="37"/>
      <c r="X15" s="37"/>
      <c r="Y15" s="37"/>
      <c r="Z15" s="37"/>
      <c r="AA15" s="37"/>
    </row>
    <row r="16" spans="1:27" ht="14.45" customHeight="1" x14ac:dyDescent="0.25">
      <c r="A16" s="33"/>
      <c r="B16" s="32" t="s">
        <v>14</v>
      </c>
      <c r="C16" s="17">
        <v>31812</v>
      </c>
      <c r="D16" s="17">
        <v>16831</v>
      </c>
      <c r="E16" s="12">
        <v>0.52907707783226454</v>
      </c>
      <c r="F16" s="17">
        <v>11083</v>
      </c>
      <c r="G16" s="17">
        <v>5845</v>
      </c>
      <c r="H16" s="12">
        <v>0.5273842822340522</v>
      </c>
      <c r="I16" s="17">
        <v>11349</v>
      </c>
      <c r="J16" s="17">
        <v>5961</v>
      </c>
      <c r="K16" s="12">
        <v>0.52524451493523661</v>
      </c>
      <c r="L16" s="17">
        <v>6624</v>
      </c>
      <c r="M16" s="17">
        <v>3631</v>
      </c>
      <c r="N16" s="12">
        <v>0.54815821256038644</v>
      </c>
      <c r="O16" s="17">
        <v>2026</v>
      </c>
      <c r="P16" s="17">
        <v>1171</v>
      </c>
      <c r="Q16" s="12">
        <v>0.57798617966436328</v>
      </c>
      <c r="R16" s="17">
        <v>730</v>
      </c>
      <c r="S16" s="17">
        <v>223</v>
      </c>
      <c r="T16" s="12">
        <v>0.30547945205479454</v>
      </c>
    </row>
    <row r="17" spans="1:27" ht="14.45" customHeight="1" x14ac:dyDescent="0.25">
      <c r="A17" s="33"/>
      <c r="B17" s="32" t="s">
        <v>39</v>
      </c>
      <c r="C17" s="17">
        <v>26698</v>
      </c>
      <c r="D17" s="17">
        <v>14225</v>
      </c>
      <c r="E17" s="12">
        <v>0.53281144655030344</v>
      </c>
      <c r="F17" s="17">
        <v>13481</v>
      </c>
      <c r="G17" s="17">
        <v>7665</v>
      </c>
      <c r="H17" s="12">
        <v>0.56857799866478753</v>
      </c>
      <c r="I17" s="17">
        <v>1939</v>
      </c>
      <c r="J17" s="17">
        <v>882</v>
      </c>
      <c r="K17" s="12">
        <v>0.45487364620938631</v>
      </c>
      <c r="L17" s="17">
        <v>7439</v>
      </c>
      <c r="M17" s="17">
        <v>3900</v>
      </c>
      <c r="N17" s="12">
        <v>0.5242640139803737</v>
      </c>
      <c r="O17" s="17">
        <v>2473</v>
      </c>
      <c r="P17" s="17">
        <v>1232</v>
      </c>
      <c r="Q17" s="12">
        <v>0.49818034775576225</v>
      </c>
      <c r="R17" s="17">
        <v>1366</v>
      </c>
      <c r="S17" s="17">
        <v>546</v>
      </c>
      <c r="T17" s="12">
        <v>0.39970717423133234</v>
      </c>
    </row>
    <row r="18" spans="1:27" ht="14.45" customHeight="1" x14ac:dyDescent="0.25">
      <c r="A18" s="33"/>
      <c r="B18" s="32" t="s">
        <v>40</v>
      </c>
      <c r="C18" s="17">
        <v>20522</v>
      </c>
      <c r="D18" s="17">
        <v>10634</v>
      </c>
      <c r="E18" s="12">
        <v>0.51817561641165577</v>
      </c>
      <c r="F18" s="17">
        <v>10592</v>
      </c>
      <c r="G18" s="17">
        <v>5890</v>
      </c>
      <c r="H18" s="12">
        <v>0.55608006042296076</v>
      </c>
      <c r="I18" s="17">
        <v>5763</v>
      </c>
      <c r="J18" s="17">
        <v>2669</v>
      </c>
      <c r="K18" s="12">
        <v>0.46312684365781709</v>
      </c>
      <c r="L18" s="17">
        <v>1977</v>
      </c>
      <c r="M18" s="17">
        <v>1035</v>
      </c>
      <c r="N18" s="12">
        <v>0.52352048558421849</v>
      </c>
      <c r="O18" s="17">
        <v>1210</v>
      </c>
      <c r="P18" s="17">
        <v>704</v>
      </c>
      <c r="Q18" s="12">
        <v>0.58181818181818179</v>
      </c>
      <c r="R18" s="17">
        <v>980</v>
      </c>
      <c r="S18" s="17">
        <v>336</v>
      </c>
      <c r="T18" s="12">
        <v>0.34285714285714286</v>
      </c>
    </row>
    <row r="19" spans="1:27" ht="14.45" customHeight="1" x14ac:dyDescent="0.25">
      <c r="A19" s="33"/>
      <c r="B19" s="32" t="s">
        <v>41</v>
      </c>
      <c r="C19" s="17">
        <v>25580</v>
      </c>
      <c r="D19" s="17">
        <v>11998</v>
      </c>
      <c r="E19" s="12">
        <v>0.46903831118060985</v>
      </c>
      <c r="F19" s="17">
        <v>13210</v>
      </c>
      <c r="G19" s="17">
        <v>6939</v>
      </c>
      <c r="H19" s="12">
        <v>0.5252838758516275</v>
      </c>
      <c r="I19" s="17">
        <v>4411</v>
      </c>
      <c r="J19" s="17">
        <v>1676</v>
      </c>
      <c r="K19" s="12">
        <v>0.37995919292677399</v>
      </c>
      <c r="L19" s="17">
        <v>4379</v>
      </c>
      <c r="M19" s="17">
        <v>2014</v>
      </c>
      <c r="N19" s="12">
        <v>0.45992235670244347</v>
      </c>
      <c r="O19" s="17">
        <v>1192</v>
      </c>
      <c r="P19" s="17">
        <v>578</v>
      </c>
      <c r="Q19" s="12">
        <v>0.4848993288590604</v>
      </c>
      <c r="R19" s="17">
        <v>2388</v>
      </c>
      <c r="S19" s="17">
        <v>791</v>
      </c>
      <c r="T19" s="12">
        <v>0.33123953098827469</v>
      </c>
    </row>
    <row r="20" spans="1:27" ht="14.45" customHeight="1" x14ac:dyDescent="0.25">
      <c r="A20" s="33"/>
      <c r="B20" s="32" t="s">
        <v>64</v>
      </c>
      <c r="C20" s="17">
        <v>19169</v>
      </c>
      <c r="D20" s="17">
        <v>9706</v>
      </c>
      <c r="E20" s="12">
        <v>0.50633835880849287</v>
      </c>
      <c r="F20" s="17">
        <v>11333</v>
      </c>
      <c r="G20" s="17">
        <v>5916</v>
      </c>
      <c r="H20" s="12">
        <v>0.52201535339274685</v>
      </c>
      <c r="I20" s="17">
        <v>2578</v>
      </c>
      <c r="J20" s="17">
        <v>1209</v>
      </c>
      <c r="K20" s="12">
        <v>0.46896819239720716</v>
      </c>
      <c r="L20" s="17">
        <v>2848</v>
      </c>
      <c r="M20" s="17">
        <v>1530</v>
      </c>
      <c r="N20" s="12">
        <v>0.5372191011235955</v>
      </c>
      <c r="O20" s="17">
        <v>538</v>
      </c>
      <c r="P20" s="17">
        <v>272</v>
      </c>
      <c r="Q20" s="12">
        <v>0.50557620817843862</v>
      </c>
      <c r="R20" s="17">
        <v>1872</v>
      </c>
      <c r="S20" s="17">
        <v>779</v>
      </c>
      <c r="T20" s="12">
        <v>0.41613247863247865</v>
      </c>
    </row>
    <row r="21" spans="1:27" ht="14.45" customHeight="1" x14ac:dyDescent="0.25">
      <c r="A21" s="33"/>
      <c r="B21" s="32" t="s">
        <v>65</v>
      </c>
      <c r="C21" s="17">
        <v>40378</v>
      </c>
      <c r="D21" s="17">
        <v>23355</v>
      </c>
      <c r="E21" s="12">
        <v>0.57840903462281446</v>
      </c>
      <c r="F21" s="17">
        <v>31807</v>
      </c>
      <c r="G21" s="17">
        <v>18769</v>
      </c>
      <c r="H21" s="12">
        <v>0.59009023171000097</v>
      </c>
      <c r="I21" s="17">
        <v>1794</v>
      </c>
      <c r="J21" s="17">
        <v>881</v>
      </c>
      <c r="K21" s="12">
        <v>0.49108138238573024</v>
      </c>
      <c r="L21" s="17">
        <v>1588</v>
      </c>
      <c r="M21" s="17">
        <v>859</v>
      </c>
      <c r="N21" s="12">
        <v>0.54093198992443325</v>
      </c>
      <c r="O21" s="17">
        <v>715</v>
      </c>
      <c r="P21" s="17">
        <v>413</v>
      </c>
      <c r="Q21" s="12">
        <v>0.57762237762237767</v>
      </c>
      <c r="R21" s="17">
        <v>4474</v>
      </c>
      <c r="S21" s="17">
        <v>2433</v>
      </c>
      <c r="T21" s="12">
        <v>0.54380867232901209</v>
      </c>
    </row>
    <row r="22" spans="1:27" ht="14.45" customHeight="1" x14ac:dyDescent="0.25">
      <c r="A22" s="33"/>
      <c r="B22" s="32" t="s">
        <v>66</v>
      </c>
      <c r="C22" s="17">
        <v>32563</v>
      </c>
      <c r="D22" s="17">
        <v>17438</v>
      </c>
      <c r="E22" s="12">
        <v>0.53551576943156343</v>
      </c>
      <c r="F22" s="17">
        <v>15537</v>
      </c>
      <c r="G22" s="17">
        <v>8731</v>
      </c>
      <c r="H22" s="12">
        <v>0.56194889618330435</v>
      </c>
      <c r="I22" s="17">
        <v>10935</v>
      </c>
      <c r="J22" s="17">
        <v>5671</v>
      </c>
      <c r="K22" s="12">
        <v>0.518609967992684</v>
      </c>
      <c r="L22" s="17">
        <v>2364</v>
      </c>
      <c r="M22" s="17">
        <v>1295</v>
      </c>
      <c r="N22" s="12">
        <v>0.54780033840947551</v>
      </c>
      <c r="O22" s="17">
        <v>1162</v>
      </c>
      <c r="P22" s="17">
        <v>639</v>
      </c>
      <c r="Q22" s="12">
        <v>0.54991394148020656</v>
      </c>
      <c r="R22" s="17">
        <v>2565</v>
      </c>
      <c r="S22" s="17">
        <v>1102</v>
      </c>
      <c r="T22" s="12">
        <v>0.42962962962962964</v>
      </c>
    </row>
    <row r="23" spans="1:27" ht="14.45" customHeight="1" x14ac:dyDescent="0.25">
      <c r="A23" s="33"/>
      <c r="B23" s="50"/>
      <c r="C23" s="37"/>
      <c r="D23" s="37"/>
      <c r="E23" s="51"/>
      <c r="F23" s="37"/>
      <c r="G23" s="37"/>
      <c r="H23" s="51"/>
      <c r="I23" s="37"/>
      <c r="J23" s="37"/>
      <c r="K23" s="51"/>
      <c r="L23" s="37"/>
      <c r="M23" s="37"/>
      <c r="N23" s="51"/>
      <c r="O23" s="37"/>
      <c r="P23" s="37"/>
      <c r="Q23" s="51"/>
      <c r="R23" s="37"/>
      <c r="S23" s="37"/>
      <c r="T23" s="51"/>
    </row>
    <row r="24" spans="1:27" ht="14.45" customHeight="1" x14ac:dyDescent="0.25">
      <c r="A24" s="33"/>
      <c r="B24" s="50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</row>
    <row r="25" spans="1:27" s="39" customFormat="1" ht="105" x14ac:dyDescent="0.25">
      <c r="A25" s="38"/>
      <c r="B25" s="3" t="s">
        <v>16</v>
      </c>
      <c r="C25" s="3" t="s">
        <v>15</v>
      </c>
      <c r="D25" s="3" t="s">
        <v>42</v>
      </c>
      <c r="E25" s="3" t="s">
        <v>43</v>
      </c>
      <c r="F25" s="3" t="s">
        <v>8</v>
      </c>
      <c r="G25" s="3" t="s">
        <v>34</v>
      </c>
      <c r="H25" s="3" t="s">
        <v>35</v>
      </c>
      <c r="I25" s="3" t="s">
        <v>3</v>
      </c>
      <c r="J25" s="3" t="s">
        <v>20</v>
      </c>
      <c r="K25" s="3" t="s">
        <v>21</v>
      </c>
      <c r="L25" s="3" t="s">
        <v>9</v>
      </c>
      <c r="M25" s="3" t="s">
        <v>36</v>
      </c>
      <c r="N25" s="3" t="s">
        <v>23</v>
      </c>
      <c r="O25" s="3" t="s">
        <v>10</v>
      </c>
      <c r="P25" s="3" t="s">
        <v>37</v>
      </c>
      <c r="Q25" s="3" t="s">
        <v>25</v>
      </c>
      <c r="R25" s="3" t="s">
        <v>11</v>
      </c>
      <c r="S25" s="3" t="s">
        <v>38</v>
      </c>
      <c r="T25" s="3" t="s">
        <v>27</v>
      </c>
      <c r="U25" s="38"/>
      <c r="V25" s="38"/>
      <c r="W25" s="38"/>
      <c r="X25" s="38"/>
      <c r="Y25" s="38"/>
      <c r="Z25" s="38"/>
      <c r="AA25" s="38"/>
    </row>
    <row r="26" spans="1:27" s="40" customFormat="1" ht="14.45" customHeight="1" x14ac:dyDescent="0.25">
      <c r="A26" s="33"/>
      <c r="B26" s="32" t="s">
        <v>49</v>
      </c>
      <c r="C26" s="17">
        <v>90691</v>
      </c>
      <c r="D26" s="17">
        <v>53316</v>
      </c>
      <c r="E26" s="12">
        <v>0.58788633932804801</v>
      </c>
      <c r="F26" s="17">
        <v>31854</v>
      </c>
      <c r="G26" s="17">
        <v>18703</v>
      </c>
      <c r="H26" s="12">
        <v>0.58714761097507373</v>
      </c>
      <c r="I26" s="17">
        <v>33343</v>
      </c>
      <c r="J26" s="17">
        <v>20039</v>
      </c>
      <c r="K26" s="12">
        <v>0.60099571124373929</v>
      </c>
      <c r="L26" s="17">
        <v>13622</v>
      </c>
      <c r="M26" s="17">
        <v>9099</v>
      </c>
      <c r="N26" s="12">
        <v>0.66796358831302305</v>
      </c>
      <c r="O26" s="17">
        <v>6584</v>
      </c>
      <c r="P26" s="17">
        <v>3543</v>
      </c>
      <c r="Q26" s="12">
        <v>0.53812272174969622</v>
      </c>
      <c r="R26" s="17">
        <v>5288</v>
      </c>
      <c r="S26" s="17">
        <v>1932</v>
      </c>
      <c r="T26" s="12">
        <v>0.36535552193645993</v>
      </c>
      <c r="U26" s="33"/>
      <c r="V26" s="33"/>
      <c r="W26" s="33"/>
      <c r="X26" s="33"/>
      <c r="Y26" s="33"/>
      <c r="Z26" s="33"/>
      <c r="AA26" s="33"/>
    </row>
    <row r="27" spans="1:27" s="40" customFormat="1" ht="14.45" customHeight="1" x14ac:dyDescent="0.25">
      <c r="A27" s="33"/>
      <c r="B27" s="108" t="s">
        <v>50</v>
      </c>
      <c r="C27" s="109">
        <v>81085</v>
      </c>
      <c r="D27" s="109">
        <v>51231</v>
      </c>
      <c r="E27" s="110">
        <v>0.63181846210766479</v>
      </c>
      <c r="F27" s="109">
        <v>46915</v>
      </c>
      <c r="G27" s="109">
        <v>31095</v>
      </c>
      <c r="H27" s="110">
        <v>0.66279441543216455</v>
      </c>
      <c r="I27" s="109">
        <v>5957</v>
      </c>
      <c r="J27" s="109">
        <v>3546</v>
      </c>
      <c r="K27" s="110">
        <v>0.59526607352694305</v>
      </c>
      <c r="L27" s="109">
        <v>12743</v>
      </c>
      <c r="M27" s="109">
        <v>8705</v>
      </c>
      <c r="N27" s="110">
        <v>0.68312014439300006</v>
      </c>
      <c r="O27" s="109">
        <v>8447</v>
      </c>
      <c r="P27" s="109">
        <v>4657</v>
      </c>
      <c r="Q27" s="110">
        <v>0.55131999526459097</v>
      </c>
      <c r="R27" s="109">
        <v>7023</v>
      </c>
      <c r="S27" s="109">
        <v>3228</v>
      </c>
      <c r="T27" s="110">
        <v>0.45963263562580092</v>
      </c>
      <c r="U27" s="33"/>
      <c r="V27" s="33"/>
      <c r="W27" s="33"/>
      <c r="X27" s="33"/>
      <c r="Y27" s="33"/>
      <c r="Z27" s="33"/>
      <c r="AA27" s="33"/>
    </row>
    <row r="28" spans="1:27" s="40" customFormat="1" ht="14.45" customHeight="1" x14ac:dyDescent="0.25">
      <c r="A28" s="33"/>
      <c r="B28" s="32" t="s">
        <v>51</v>
      </c>
      <c r="C28" s="17">
        <v>86711</v>
      </c>
      <c r="D28" s="17">
        <v>47416</v>
      </c>
      <c r="E28" s="12">
        <v>0.54682796876982154</v>
      </c>
      <c r="F28" s="17">
        <v>35769</v>
      </c>
      <c r="G28" s="17">
        <v>21178</v>
      </c>
      <c r="H28" s="12">
        <v>0.59207693813078366</v>
      </c>
      <c r="I28" s="17">
        <v>27640</v>
      </c>
      <c r="J28" s="17">
        <v>15593</v>
      </c>
      <c r="K28" s="12">
        <v>0.56414616497829229</v>
      </c>
      <c r="L28" s="17">
        <v>5195</v>
      </c>
      <c r="M28" s="17">
        <v>3079</v>
      </c>
      <c r="N28" s="12">
        <v>0.59268527430221363</v>
      </c>
      <c r="O28" s="17">
        <v>8005</v>
      </c>
      <c r="P28" s="17">
        <v>3796</v>
      </c>
      <c r="Q28" s="12">
        <v>0.47420362273579014</v>
      </c>
      <c r="R28" s="17">
        <v>10102</v>
      </c>
      <c r="S28" s="17">
        <v>3770</v>
      </c>
      <c r="T28" s="12">
        <v>0.37319342704414965</v>
      </c>
      <c r="U28" s="33"/>
      <c r="V28" s="33"/>
      <c r="W28" s="33"/>
      <c r="X28" s="33"/>
      <c r="Y28" s="33"/>
      <c r="Z28" s="33"/>
      <c r="AA28" s="33"/>
    </row>
    <row r="29" spans="1:27" s="40" customFormat="1" ht="14.45" customHeight="1" x14ac:dyDescent="0.25">
      <c r="A29" s="33"/>
      <c r="B29" s="32" t="s">
        <v>52</v>
      </c>
      <c r="C29" s="17">
        <v>56750</v>
      </c>
      <c r="D29" s="17">
        <v>36241</v>
      </c>
      <c r="E29" s="12">
        <v>0.63860792951541845</v>
      </c>
      <c r="F29" s="17">
        <v>31135</v>
      </c>
      <c r="G29" s="17">
        <v>20899</v>
      </c>
      <c r="H29" s="12">
        <v>0.67123815641560947</v>
      </c>
      <c r="I29" s="17">
        <v>9642</v>
      </c>
      <c r="J29" s="17">
        <v>5507</v>
      </c>
      <c r="K29" s="12">
        <v>0.57114706492428957</v>
      </c>
      <c r="L29" s="17">
        <v>7298</v>
      </c>
      <c r="M29" s="17">
        <v>4938</v>
      </c>
      <c r="N29" s="12">
        <v>0.67662373252946018</v>
      </c>
      <c r="O29" s="17">
        <v>4204</v>
      </c>
      <c r="P29" s="17">
        <v>2535</v>
      </c>
      <c r="Q29" s="12">
        <v>0.60299714557564221</v>
      </c>
      <c r="R29" s="17">
        <v>4471</v>
      </c>
      <c r="S29" s="17">
        <v>2362</v>
      </c>
      <c r="T29" s="12">
        <v>0.52829344665622902</v>
      </c>
      <c r="U29" s="33"/>
      <c r="V29" s="33"/>
      <c r="W29" s="33"/>
      <c r="X29" s="33"/>
      <c r="Y29" s="33"/>
      <c r="Z29" s="33"/>
      <c r="AA29" s="33"/>
    </row>
    <row r="30" spans="1:27" s="40" customFormat="1" ht="14.45" customHeight="1" x14ac:dyDescent="0.25">
      <c r="A30" s="33"/>
      <c r="B30" s="32" t="s">
        <v>67</v>
      </c>
      <c r="C30" s="53">
        <v>44160</v>
      </c>
      <c r="D30" s="53">
        <v>27894</v>
      </c>
      <c r="E30" s="12">
        <v>0.63165760869565213</v>
      </c>
      <c r="F30" s="53">
        <v>18167</v>
      </c>
      <c r="G30" s="53">
        <v>11687</v>
      </c>
      <c r="H30" s="12">
        <v>0.64330929707711781</v>
      </c>
      <c r="I30" s="53">
        <v>10363</v>
      </c>
      <c r="J30" s="53">
        <v>6225</v>
      </c>
      <c r="K30" s="12">
        <v>0.60069477950400463</v>
      </c>
      <c r="L30" s="53">
        <v>9477</v>
      </c>
      <c r="M30" s="53">
        <v>6633</v>
      </c>
      <c r="N30" s="12">
        <v>0.69990503323836661</v>
      </c>
      <c r="O30" s="53">
        <v>1989</v>
      </c>
      <c r="P30" s="53">
        <v>1196</v>
      </c>
      <c r="Q30" s="12">
        <v>0.60130718954248363</v>
      </c>
      <c r="R30" s="53">
        <v>4164</v>
      </c>
      <c r="S30" s="53">
        <v>2153</v>
      </c>
      <c r="T30" s="12">
        <v>0.51705091258405378</v>
      </c>
      <c r="U30" s="33"/>
      <c r="V30" s="33"/>
      <c r="W30" s="33"/>
      <c r="X30" s="33"/>
      <c r="Y30" s="33"/>
      <c r="Z30" s="33"/>
      <c r="AA30" s="33"/>
    </row>
    <row r="31" spans="1:27" s="40" customFormat="1" ht="14.45" customHeight="1" x14ac:dyDescent="0.25">
      <c r="A31" s="33"/>
      <c r="B31" s="32" t="s">
        <v>68</v>
      </c>
      <c r="C31" s="17">
        <v>47822</v>
      </c>
      <c r="D31" s="17">
        <v>34489</v>
      </c>
      <c r="E31" s="12">
        <v>0.72119526577725734</v>
      </c>
      <c r="F31" s="17">
        <v>31425</v>
      </c>
      <c r="G31" s="17">
        <v>23747</v>
      </c>
      <c r="H31" s="12">
        <v>0.75567223548130469</v>
      </c>
      <c r="I31" s="17">
        <v>5362</v>
      </c>
      <c r="J31" s="17">
        <v>3323</v>
      </c>
      <c r="K31" s="12">
        <v>0.61973144349123466</v>
      </c>
      <c r="L31" s="17">
        <v>4439</v>
      </c>
      <c r="M31" s="17">
        <v>3248</v>
      </c>
      <c r="N31" s="12">
        <v>0.73169632800180218</v>
      </c>
      <c r="O31" s="17">
        <v>1857</v>
      </c>
      <c r="P31" s="17">
        <v>1186</v>
      </c>
      <c r="Q31" s="12">
        <v>0.6386645126548196</v>
      </c>
      <c r="R31" s="17">
        <v>4739</v>
      </c>
      <c r="S31" s="17">
        <v>2985</v>
      </c>
      <c r="T31" s="12">
        <v>0.62987972146022364</v>
      </c>
      <c r="U31" s="33"/>
      <c r="V31" s="33"/>
      <c r="W31" s="33"/>
      <c r="X31" s="33"/>
      <c r="Y31" s="33"/>
      <c r="Z31" s="33"/>
      <c r="AA31" s="33"/>
    </row>
    <row r="32" spans="1:27" s="40" customFormat="1" ht="14.45" customHeight="1" x14ac:dyDescent="0.25">
      <c r="A32" s="33"/>
      <c r="B32" s="32" t="s">
        <v>69</v>
      </c>
      <c r="C32" s="17">
        <v>57625</v>
      </c>
      <c r="D32" s="17">
        <v>34942</v>
      </c>
      <c r="E32" s="12">
        <v>0.6063687635574837</v>
      </c>
      <c r="F32" s="17">
        <v>19981</v>
      </c>
      <c r="G32" s="17">
        <v>12878</v>
      </c>
      <c r="H32" s="12">
        <v>0.64451228667233873</v>
      </c>
      <c r="I32" s="17">
        <v>25756</v>
      </c>
      <c r="J32" s="17">
        <v>15169</v>
      </c>
      <c r="K32" s="12">
        <v>0.58895014753843766</v>
      </c>
      <c r="L32" s="17">
        <v>4401</v>
      </c>
      <c r="M32" s="17">
        <v>2988</v>
      </c>
      <c r="N32" s="12">
        <v>0.67893660531697342</v>
      </c>
      <c r="O32" s="17">
        <v>2710</v>
      </c>
      <c r="P32" s="17">
        <v>1582</v>
      </c>
      <c r="Q32" s="12">
        <v>0.58376383763837636</v>
      </c>
      <c r="R32" s="17">
        <v>4777</v>
      </c>
      <c r="S32" s="17">
        <v>2325</v>
      </c>
      <c r="T32" s="12">
        <v>0.48670713837136276</v>
      </c>
      <c r="U32" s="33"/>
      <c r="V32" s="33"/>
      <c r="W32" s="33"/>
      <c r="X32" s="33"/>
      <c r="Y32" s="33"/>
      <c r="Z32" s="33"/>
      <c r="AA32" s="33"/>
    </row>
    <row r="33" spans="1:27" s="40" customFormat="1" ht="14.45" customHeight="1" x14ac:dyDescent="0.25">
      <c r="A33" s="33"/>
      <c r="B33" s="50"/>
      <c r="C33" s="37"/>
      <c r="D33" s="37"/>
      <c r="E33" s="51"/>
      <c r="F33" s="37"/>
      <c r="G33" s="37"/>
      <c r="H33" s="51"/>
      <c r="I33" s="37"/>
      <c r="J33" s="37"/>
      <c r="K33" s="51"/>
      <c r="L33" s="37"/>
      <c r="M33" s="37"/>
      <c r="N33" s="51"/>
      <c r="O33" s="37"/>
      <c r="P33" s="37"/>
      <c r="Q33" s="51"/>
      <c r="R33" s="37"/>
      <c r="S33" s="37"/>
      <c r="T33" s="51"/>
      <c r="U33" s="33"/>
      <c r="V33" s="33"/>
      <c r="W33" s="33"/>
      <c r="X33" s="33"/>
      <c r="Y33" s="33"/>
      <c r="Z33" s="33"/>
      <c r="AA33" s="33"/>
    </row>
    <row r="34" spans="1:27" s="40" customFormat="1" ht="14.45" customHeight="1" x14ac:dyDescent="0.25">
      <c r="A34" s="33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3"/>
      <c r="V34" s="33"/>
      <c r="W34" s="33"/>
      <c r="X34" s="33"/>
      <c r="Y34" s="33"/>
      <c r="Z34" s="33"/>
      <c r="AA34" s="33"/>
    </row>
    <row r="35" spans="1:27" s="40" customFormat="1" ht="105" x14ac:dyDescent="0.25">
      <c r="A35" s="33"/>
      <c r="B35" s="3" t="s">
        <v>16</v>
      </c>
      <c r="C35" s="3" t="s">
        <v>0</v>
      </c>
      <c r="D35" s="3" t="s">
        <v>47</v>
      </c>
      <c r="E35" s="3" t="s">
        <v>48</v>
      </c>
      <c r="F35" s="3" t="s">
        <v>8</v>
      </c>
      <c r="G35" s="3" t="s">
        <v>34</v>
      </c>
      <c r="H35" s="3" t="s">
        <v>35</v>
      </c>
      <c r="I35" s="3" t="s">
        <v>3</v>
      </c>
      <c r="J35" s="3" t="s">
        <v>20</v>
      </c>
      <c r="K35" s="3" t="s">
        <v>21</v>
      </c>
      <c r="L35" s="3" t="s">
        <v>9</v>
      </c>
      <c r="M35" s="3" t="s">
        <v>36</v>
      </c>
      <c r="N35" s="3" t="s">
        <v>23</v>
      </c>
      <c r="O35" s="3" t="s">
        <v>10</v>
      </c>
      <c r="P35" s="3" t="s">
        <v>37</v>
      </c>
      <c r="Q35" s="3" t="s">
        <v>25</v>
      </c>
      <c r="R35" s="3" t="s">
        <v>11</v>
      </c>
      <c r="S35" s="3" t="s">
        <v>38</v>
      </c>
      <c r="T35" s="3" t="s">
        <v>27</v>
      </c>
      <c r="U35" s="33"/>
      <c r="V35" s="33"/>
      <c r="W35" s="33"/>
      <c r="X35" s="33"/>
      <c r="Y35" s="33"/>
      <c r="Z35" s="33"/>
      <c r="AA35" s="33"/>
    </row>
    <row r="36" spans="1:27" s="40" customFormat="1" ht="14.45" customHeight="1" x14ac:dyDescent="0.25">
      <c r="A36" s="33"/>
      <c r="B36" s="32" t="s">
        <v>44</v>
      </c>
      <c r="C36" s="17">
        <v>25129</v>
      </c>
      <c r="D36" s="17">
        <v>18924</v>
      </c>
      <c r="E36" s="12">
        <v>0.75307413745075413</v>
      </c>
      <c r="F36" s="17">
        <v>8199</v>
      </c>
      <c r="G36" s="17">
        <v>5599</v>
      </c>
      <c r="H36" s="12">
        <v>0.68288815709232831</v>
      </c>
      <c r="I36" s="17">
        <v>7719</v>
      </c>
      <c r="J36" s="17">
        <v>6155</v>
      </c>
      <c r="K36" s="12">
        <v>0.79738308070993646</v>
      </c>
      <c r="L36" s="17">
        <v>7006</v>
      </c>
      <c r="M36" s="17">
        <v>5729</v>
      </c>
      <c r="N36" s="12">
        <v>0.8177276620039966</v>
      </c>
      <c r="O36" s="17">
        <v>1571</v>
      </c>
      <c r="P36" s="17">
        <v>1166</v>
      </c>
      <c r="Q36" s="12">
        <v>0.74220241884150218</v>
      </c>
      <c r="R36" s="17">
        <v>634</v>
      </c>
      <c r="S36" s="17">
        <v>275</v>
      </c>
      <c r="T36" s="12">
        <v>0.43375394321766564</v>
      </c>
      <c r="U36" s="33"/>
      <c r="V36" s="33"/>
      <c r="W36" s="33"/>
      <c r="X36" s="33"/>
      <c r="Y36" s="33"/>
      <c r="Z36" s="33"/>
      <c r="AA36" s="33"/>
    </row>
    <row r="37" spans="1:27" s="40" customFormat="1" ht="14.45" customHeight="1" x14ac:dyDescent="0.25">
      <c r="A37" s="33"/>
      <c r="B37" s="32" t="s">
        <v>45</v>
      </c>
      <c r="C37" s="17">
        <v>21398</v>
      </c>
      <c r="D37" s="17">
        <v>15941</v>
      </c>
      <c r="E37" s="12">
        <v>0.74497616599682215</v>
      </c>
      <c r="F37" s="17">
        <v>9715</v>
      </c>
      <c r="G37" s="17">
        <v>7170</v>
      </c>
      <c r="H37" s="12">
        <v>0.73803396809058153</v>
      </c>
      <c r="I37" s="17">
        <v>7342</v>
      </c>
      <c r="J37" s="17">
        <v>5800</v>
      </c>
      <c r="K37" s="12">
        <v>0.789975483519477</v>
      </c>
      <c r="L37" s="17">
        <v>1868</v>
      </c>
      <c r="M37" s="17">
        <v>1330</v>
      </c>
      <c r="N37" s="12">
        <v>0.71199143468950754</v>
      </c>
      <c r="O37" s="17">
        <v>1411</v>
      </c>
      <c r="P37" s="17">
        <v>1046</v>
      </c>
      <c r="Q37" s="12">
        <v>0.74131821403260101</v>
      </c>
      <c r="R37" s="17">
        <v>1062</v>
      </c>
      <c r="S37" s="17">
        <v>595</v>
      </c>
      <c r="T37" s="12">
        <v>0.56026365348399243</v>
      </c>
      <c r="U37" s="33"/>
      <c r="V37" s="33"/>
      <c r="W37" s="33"/>
      <c r="X37" s="33"/>
      <c r="Y37" s="33"/>
      <c r="Z37" s="33"/>
      <c r="AA37" s="33"/>
    </row>
    <row r="38" spans="1:27" s="40" customFormat="1" ht="14.45" customHeight="1" x14ac:dyDescent="0.25">
      <c r="A38" s="33"/>
      <c r="B38" s="32" t="s">
        <v>46</v>
      </c>
      <c r="C38" s="17">
        <v>14872</v>
      </c>
      <c r="D38" s="17">
        <v>10944</v>
      </c>
      <c r="E38" s="12">
        <v>0.73587950511027433</v>
      </c>
      <c r="F38" s="17">
        <v>6562</v>
      </c>
      <c r="G38" s="17">
        <v>4766</v>
      </c>
      <c r="H38" s="12">
        <v>0.72630295641572695</v>
      </c>
      <c r="I38" s="17">
        <v>4456</v>
      </c>
      <c r="J38" s="17">
        <v>3549</v>
      </c>
      <c r="K38" s="12">
        <v>0.7964542190305206</v>
      </c>
      <c r="L38" s="17">
        <v>2048</v>
      </c>
      <c r="M38" s="17">
        <v>1569</v>
      </c>
      <c r="N38" s="12">
        <v>0.76611328125</v>
      </c>
      <c r="O38" s="17">
        <v>1039</v>
      </c>
      <c r="P38" s="17">
        <v>757</v>
      </c>
      <c r="Q38" s="12">
        <v>0.7285851780558229</v>
      </c>
      <c r="R38" s="17">
        <v>767</v>
      </c>
      <c r="S38" s="17">
        <v>303</v>
      </c>
      <c r="T38" s="12">
        <v>0.39504563233376794</v>
      </c>
      <c r="U38" s="33"/>
      <c r="V38" s="33"/>
      <c r="W38" s="33"/>
      <c r="X38" s="33"/>
      <c r="Y38" s="33"/>
      <c r="Z38" s="33"/>
      <c r="AA38" s="33"/>
    </row>
    <row r="39" spans="1:27" s="107" customFormat="1" ht="14.45" customHeight="1" x14ac:dyDescent="0.25">
      <c r="A39" s="106"/>
      <c r="B39" s="116" t="s">
        <v>63</v>
      </c>
      <c r="C39" s="15">
        <v>19123</v>
      </c>
      <c r="D39" s="15">
        <v>14542</v>
      </c>
      <c r="E39" s="117">
        <v>0.76044553678816085</v>
      </c>
      <c r="F39" s="15">
        <v>9410</v>
      </c>
      <c r="G39" s="15">
        <v>7014</v>
      </c>
      <c r="H39" s="117">
        <v>0.74537725823591927</v>
      </c>
      <c r="I39" s="15">
        <v>2996</v>
      </c>
      <c r="J39" s="15">
        <v>2365</v>
      </c>
      <c r="K39" s="117">
        <v>0.78938584779706278</v>
      </c>
      <c r="L39" s="15">
        <v>4162</v>
      </c>
      <c r="M39" s="15">
        <v>3391</v>
      </c>
      <c r="N39" s="117">
        <v>0.81475252282556465</v>
      </c>
      <c r="O39" s="15">
        <v>1070</v>
      </c>
      <c r="P39" s="15">
        <v>814</v>
      </c>
      <c r="Q39" s="117">
        <v>0.76074766355140189</v>
      </c>
      <c r="R39" s="15">
        <v>1485</v>
      </c>
      <c r="S39" s="15">
        <v>958</v>
      </c>
      <c r="T39" s="117">
        <v>0.64511784511784509</v>
      </c>
      <c r="U39" s="106"/>
      <c r="V39" s="106"/>
      <c r="W39" s="106"/>
      <c r="X39" s="106"/>
      <c r="Y39" s="106"/>
      <c r="Z39" s="106"/>
      <c r="AA39" s="106"/>
    </row>
    <row r="40" spans="1:27" s="40" customFormat="1" ht="14.45" customHeight="1" x14ac:dyDescent="0.25">
      <c r="A40" s="33"/>
      <c r="B40" s="52" t="s">
        <v>70</v>
      </c>
      <c r="C40" s="52">
        <v>14795</v>
      </c>
      <c r="D40" s="52">
        <v>11044</v>
      </c>
      <c r="E40" s="12">
        <v>0.7464684014869889</v>
      </c>
      <c r="F40" s="52">
        <v>7404</v>
      </c>
      <c r="G40" s="52">
        <v>5463</v>
      </c>
      <c r="H40" s="12">
        <v>0.7378444084278768</v>
      </c>
      <c r="I40" s="52">
        <v>2014</v>
      </c>
      <c r="J40" s="52">
        <v>1554</v>
      </c>
      <c r="K40" s="12">
        <v>0.77159880834160877</v>
      </c>
      <c r="L40" s="52">
        <v>3576</v>
      </c>
      <c r="M40" s="52">
        <v>2904</v>
      </c>
      <c r="N40" s="12">
        <v>0.81208053691275173</v>
      </c>
      <c r="O40" s="52">
        <v>501</v>
      </c>
      <c r="P40" s="52">
        <v>371</v>
      </c>
      <c r="Q40" s="12">
        <v>0.74051896207584833</v>
      </c>
      <c r="R40" s="52">
        <v>1300</v>
      </c>
      <c r="S40" s="52">
        <v>752</v>
      </c>
      <c r="T40" s="12">
        <v>0.57846153846153847</v>
      </c>
      <c r="U40" s="33"/>
      <c r="V40" s="33"/>
      <c r="W40" s="33"/>
      <c r="X40" s="33"/>
      <c r="Y40" s="33"/>
      <c r="Z40" s="33"/>
      <c r="AA40" s="33"/>
    </row>
    <row r="41" spans="1:27" s="56" customFormat="1" ht="14.45" customHeight="1" x14ac:dyDescent="0.25">
      <c r="A41" s="54"/>
      <c r="B41" s="55" t="s">
        <v>71</v>
      </c>
      <c r="C41" s="55">
        <v>23652</v>
      </c>
      <c r="D41" s="55">
        <v>18584</v>
      </c>
      <c r="E41" s="12">
        <v>0.78572636563504139</v>
      </c>
      <c r="F41" s="55">
        <v>17392</v>
      </c>
      <c r="G41" s="55">
        <v>13911</v>
      </c>
      <c r="H41" s="12">
        <v>0.79985050597976082</v>
      </c>
      <c r="I41" s="55">
        <v>1245</v>
      </c>
      <c r="J41" s="55">
        <v>924</v>
      </c>
      <c r="K41" s="12">
        <v>0.74216867469879522</v>
      </c>
      <c r="L41" s="55">
        <v>1967</v>
      </c>
      <c r="M41" s="55">
        <v>1601</v>
      </c>
      <c r="N41" s="12">
        <v>0.81392984239959332</v>
      </c>
      <c r="O41" s="55">
        <v>580</v>
      </c>
      <c r="P41" s="55">
        <v>419</v>
      </c>
      <c r="Q41" s="12">
        <v>0.72241379310344822</v>
      </c>
      <c r="R41" s="55">
        <v>2468</v>
      </c>
      <c r="S41" s="55">
        <v>1729</v>
      </c>
      <c r="T41" s="12">
        <v>0.70056726094003241</v>
      </c>
      <c r="U41" s="54"/>
      <c r="V41" s="54"/>
      <c r="W41" s="54"/>
      <c r="X41" s="54"/>
      <c r="Y41" s="54"/>
      <c r="Z41" s="54"/>
      <c r="AA41" s="54"/>
    </row>
    <row r="42" spans="1:27" s="40" customFormat="1" x14ac:dyDescent="0.25">
      <c r="A42" s="33"/>
      <c r="B42" s="53" t="s">
        <v>72</v>
      </c>
      <c r="C42" s="52">
        <v>21132</v>
      </c>
      <c r="D42" s="52">
        <v>16107</v>
      </c>
      <c r="E42" s="12">
        <v>0.76220897217490058</v>
      </c>
      <c r="F42" s="52">
        <v>8981</v>
      </c>
      <c r="G42" s="52">
        <v>6781</v>
      </c>
      <c r="H42" s="12">
        <v>0.75503841443046427</v>
      </c>
      <c r="I42" s="52">
        <v>7385</v>
      </c>
      <c r="J42" s="52">
        <v>5820</v>
      </c>
      <c r="K42" s="12">
        <v>0.78808395396073117</v>
      </c>
      <c r="L42" s="52">
        <v>2286</v>
      </c>
      <c r="M42" s="52">
        <v>1875</v>
      </c>
      <c r="N42" s="12">
        <v>0.82020997375328086</v>
      </c>
      <c r="O42" s="52">
        <v>829</v>
      </c>
      <c r="P42" s="52">
        <v>617</v>
      </c>
      <c r="Q42" s="12">
        <v>0.744270205066345</v>
      </c>
      <c r="R42" s="52">
        <v>1651</v>
      </c>
      <c r="S42" s="52">
        <v>1014</v>
      </c>
      <c r="T42" s="12">
        <v>0.61417322834645671</v>
      </c>
      <c r="U42" s="33"/>
      <c r="V42" s="33"/>
      <c r="W42" s="33"/>
      <c r="X42" s="33"/>
      <c r="Y42" s="33"/>
      <c r="Z42" s="33"/>
      <c r="AA42" s="33"/>
    </row>
    <row r="43" spans="1:27" s="40" customFormat="1" ht="14.45" customHeight="1" x14ac:dyDescent="0.25">
      <c r="A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</row>
    <row r="44" spans="1:27" s="33" customFormat="1" ht="14.45" customHeight="1" x14ac:dyDescent="0.25"/>
    <row r="45" spans="1:27" s="33" customFormat="1" ht="14.45" customHeight="1" x14ac:dyDescent="0.25"/>
    <row r="46" spans="1:27" s="33" customFormat="1" ht="14.45" customHeight="1" x14ac:dyDescent="0.25"/>
    <row r="47" spans="1:27" s="33" customFormat="1" ht="14.45" customHeight="1" x14ac:dyDescent="0.25"/>
    <row r="48" spans="1:27" s="33" customFormat="1" ht="14.45" customHeight="1" x14ac:dyDescent="0.25"/>
    <row r="49" s="33" customFormat="1" x14ac:dyDescent="0.25"/>
    <row r="50" s="33" customFormat="1" x14ac:dyDescent="0.25"/>
    <row r="51" s="33" customFormat="1" x14ac:dyDescent="0.25"/>
    <row r="52" s="33" customFormat="1" x14ac:dyDescent="0.25"/>
    <row r="53" s="33" customFormat="1" x14ac:dyDescent="0.25"/>
    <row r="54" s="33" customFormat="1" x14ac:dyDescent="0.25"/>
    <row r="55" s="33" customFormat="1" x14ac:dyDescent="0.25"/>
    <row r="56" s="33" customFormat="1" x14ac:dyDescent="0.25"/>
    <row r="57" s="33" customFormat="1" x14ac:dyDescent="0.25"/>
    <row r="58" s="33" customFormat="1" x14ac:dyDescent="0.25"/>
    <row r="59" s="33" customFormat="1" x14ac:dyDescent="0.25"/>
    <row r="60" s="33" customFormat="1" x14ac:dyDescent="0.25"/>
    <row r="61" s="33" customFormat="1" x14ac:dyDescent="0.25"/>
    <row r="62" s="33" customFormat="1" x14ac:dyDescent="0.25"/>
    <row r="63" s="33" customFormat="1" x14ac:dyDescent="0.25"/>
    <row r="64" s="33" customFormat="1" x14ac:dyDescent="0.25"/>
    <row r="65" s="33" customFormat="1" x14ac:dyDescent="0.25"/>
    <row r="66" s="33" customFormat="1" x14ac:dyDescent="0.25"/>
    <row r="67" s="33" customFormat="1" x14ac:dyDescent="0.25"/>
    <row r="68" s="33" customFormat="1" x14ac:dyDescent="0.25"/>
    <row r="69" s="33" customFormat="1" x14ac:dyDescent="0.25"/>
    <row r="70" s="33" customFormat="1" x14ac:dyDescent="0.25"/>
    <row r="71" s="33" customFormat="1" x14ac:dyDescent="0.25"/>
    <row r="72" s="33" customFormat="1" x14ac:dyDescent="0.25"/>
    <row r="73" s="33" customFormat="1" x14ac:dyDescent="0.25"/>
    <row r="74" s="33" customFormat="1" x14ac:dyDescent="0.25"/>
    <row r="75" s="33" customFormat="1" x14ac:dyDescent="0.25"/>
    <row r="76" s="33" customFormat="1" x14ac:dyDescent="0.25"/>
    <row r="77" s="33" customFormat="1" x14ac:dyDescent="0.25"/>
    <row r="78" s="33" customFormat="1" x14ac:dyDescent="0.25"/>
    <row r="79" s="33" customFormat="1" x14ac:dyDescent="0.25"/>
    <row r="80" s="33" customFormat="1" x14ac:dyDescent="0.25"/>
    <row r="81" s="33" customFormat="1" x14ac:dyDescent="0.25"/>
    <row r="82" s="33" customFormat="1" x14ac:dyDescent="0.25"/>
    <row r="83" s="33" customFormat="1" x14ac:dyDescent="0.25"/>
    <row r="84" s="33" customFormat="1" x14ac:dyDescent="0.25"/>
    <row r="85" s="33" customFormat="1" x14ac:dyDescent="0.25"/>
    <row r="86" s="33" customFormat="1" x14ac:dyDescent="0.25"/>
    <row r="87" s="33" customFormat="1" x14ac:dyDescent="0.25"/>
    <row r="88" s="33" customFormat="1" x14ac:dyDescent="0.25"/>
    <row r="89" s="33" customFormat="1" x14ac:dyDescent="0.25"/>
    <row r="90" s="33" customFormat="1" x14ac:dyDescent="0.25"/>
    <row r="91" s="33" customFormat="1" x14ac:dyDescent="0.25"/>
    <row r="92" s="33" customFormat="1" x14ac:dyDescent="0.25"/>
    <row r="93" s="33" customFormat="1" x14ac:dyDescent="0.25"/>
    <row r="94" s="33" customFormat="1" x14ac:dyDescent="0.25"/>
    <row r="95" s="33" customFormat="1" x14ac:dyDescent="0.25"/>
    <row r="96" s="33" customFormat="1" x14ac:dyDescent="0.25"/>
    <row r="97" s="33" customFormat="1" x14ac:dyDescent="0.25"/>
    <row r="98" s="33" customFormat="1" x14ac:dyDescent="0.25"/>
    <row r="99" s="33" customFormat="1" x14ac:dyDescent="0.25"/>
    <row r="100" s="33" customFormat="1" x14ac:dyDescent="0.25"/>
    <row r="101" s="33" customFormat="1" x14ac:dyDescent="0.25"/>
    <row r="102" s="33" customFormat="1" x14ac:dyDescent="0.25"/>
    <row r="103" s="33" customFormat="1" x14ac:dyDescent="0.25"/>
    <row r="104" s="33" customFormat="1" x14ac:dyDescent="0.25"/>
    <row r="105" s="33" customFormat="1" x14ac:dyDescent="0.25"/>
    <row r="106" s="33" customFormat="1" x14ac:dyDescent="0.25"/>
    <row r="107" s="33" customFormat="1" x14ac:dyDescent="0.25"/>
    <row r="108" s="33" customFormat="1" x14ac:dyDescent="0.25"/>
    <row r="109" s="33" customFormat="1" x14ac:dyDescent="0.25"/>
    <row r="110" s="33" customFormat="1" x14ac:dyDescent="0.25"/>
    <row r="111" s="33" customFormat="1" x14ac:dyDescent="0.25"/>
    <row r="112" s="33" customFormat="1" x14ac:dyDescent="0.25"/>
    <row r="113" s="33" customFormat="1" x14ac:dyDescent="0.25"/>
    <row r="114" s="33" customFormat="1" x14ac:dyDescent="0.25"/>
    <row r="115" s="33" customFormat="1" x14ac:dyDescent="0.25"/>
    <row r="116" s="33" customFormat="1" x14ac:dyDescent="0.25"/>
    <row r="117" s="33" customFormat="1" x14ac:dyDescent="0.25"/>
    <row r="118" s="33" customFormat="1" x14ac:dyDescent="0.25"/>
    <row r="119" s="33" customFormat="1" x14ac:dyDescent="0.25"/>
    <row r="120" s="33" customFormat="1" x14ac:dyDescent="0.25"/>
    <row r="121" s="33" customFormat="1" x14ac:dyDescent="0.25"/>
    <row r="122" s="33" customFormat="1" x14ac:dyDescent="0.25"/>
    <row r="123" s="33" customFormat="1" x14ac:dyDescent="0.25"/>
    <row r="124" s="33" customFormat="1" x14ac:dyDescent="0.25"/>
    <row r="125" s="33" customFormat="1" x14ac:dyDescent="0.25"/>
    <row r="126" s="33" customFormat="1" x14ac:dyDescent="0.25"/>
    <row r="127" s="33" customFormat="1" x14ac:dyDescent="0.25"/>
    <row r="128" s="33" customFormat="1" x14ac:dyDescent="0.25"/>
    <row r="129" s="33" customFormat="1" x14ac:dyDescent="0.25"/>
    <row r="130" s="33" customFormat="1" x14ac:dyDescent="0.25"/>
    <row r="131" s="33" customFormat="1" x14ac:dyDescent="0.25"/>
    <row r="132" s="33" customFormat="1" x14ac:dyDescent="0.25"/>
    <row r="133" s="33" customFormat="1" x14ac:dyDescent="0.25"/>
    <row r="134" s="33" customFormat="1" x14ac:dyDescent="0.25"/>
    <row r="135" s="33" customFormat="1" x14ac:dyDescent="0.25"/>
    <row r="136" s="33" customFormat="1" x14ac:dyDescent="0.25"/>
    <row r="137" s="33" customFormat="1" x14ac:dyDescent="0.25"/>
    <row r="138" s="33" customFormat="1" x14ac:dyDescent="0.25"/>
    <row r="139" s="33" customFormat="1" x14ac:dyDescent="0.25"/>
    <row r="140" s="33" customFormat="1" x14ac:dyDescent="0.25"/>
    <row r="141" s="33" customFormat="1" x14ac:dyDescent="0.25"/>
    <row r="142" s="33" customFormat="1" x14ac:dyDescent="0.25"/>
    <row r="143" s="33" customFormat="1" x14ac:dyDescent="0.25"/>
    <row r="144" s="33" customFormat="1" x14ac:dyDescent="0.25"/>
    <row r="145" s="33" customFormat="1" x14ac:dyDescent="0.25"/>
    <row r="146" s="33" customFormat="1" x14ac:dyDescent="0.25"/>
    <row r="147" s="33" customFormat="1" x14ac:dyDescent="0.25"/>
    <row r="148" s="33" customFormat="1" x14ac:dyDescent="0.25"/>
    <row r="149" s="33" customFormat="1" x14ac:dyDescent="0.25"/>
    <row r="150" s="33" customFormat="1" x14ac:dyDescent="0.25"/>
    <row r="151" s="33" customFormat="1" x14ac:dyDescent="0.25"/>
    <row r="152" s="33" customFormat="1" x14ac:dyDescent="0.25"/>
    <row r="153" s="33" customFormat="1" x14ac:dyDescent="0.25"/>
    <row r="154" s="33" customFormat="1" x14ac:dyDescent="0.25"/>
    <row r="155" s="33" customFormat="1" x14ac:dyDescent="0.25"/>
    <row r="156" s="33" customFormat="1" x14ac:dyDescent="0.25"/>
    <row r="157" s="33" customFormat="1" x14ac:dyDescent="0.25"/>
    <row r="158" s="33" customFormat="1" x14ac:dyDescent="0.25"/>
    <row r="159" s="33" customFormat="1" x14ac:dyDescent="0.25"/>
    <row r="160" s="33" customFormat="1" x14ac:dyDescent="0.25"/>
    <row r="161" s="33" customFormat="1" x14ac:dyDescent="0.25"/>
    <row r="162" s="33" customFormat="1" x14ac:dyDescent="0.25"/>
    <row r="163" s="33" customFormat="1" x14ac:dyDescent="0.25"/>
    <row r="164" s="33" customFormat="1" x14ac:dyDescent="0.25"/>
    <row r="165" s="33" customFormat="1" x14ac:dyDescent="0.25"/>
    <row r="166" s="33" customFormat="1" x14ac:dyDescent="0.25"/>
    <row r="167" s="33" customFormat="1" x14ac:dyDescent="0.25"/>
    <row r="168" s="33" customFormat="1" x14ac:dyDescent="0.25"/>
    <row r="169" s="33" customFormat="1" x14ac:dyDescent="0.25"/>
    <row r="170" s="33" customFormat="1" x14ac:dyDescent="0.25"/>
    <row r="171" s="33" customFormat="1" x14ac:dyDescent="0.25"/>
    <row r="172" s="33" customFormat="1" x14ac:dyDescent="0.25"/>
    <row r="173" s="33" customFormat="1" x14ac:dyDescent="0.25"/>
    <row r="174" s="33" customFormat="1" x14ac:dyDescent="0.25"/>
    <row r="175" s="33" customFormat="1" x14ac:dyDescent="0.25"/>
    <row r="176" s="33" customFormat="1" x14ac:dyDescent="0.25"/>
    <row r="177" s="33" customFormat="1" x14ac:dyDescent="0.25"/>
    <row r="178" s="33" customFormat="1" x14ac:dyDescent="0.25"/>
    <row r="179" s="33" customFormat="1" x14ac:dyDescent="0.25"/>
    <row r="180" s="33" customFormat="1" x14ac:dyDescent="0.25"/>
    <row r="181" s="33" customFormat="1" x14ac:dyDescent="0.25"/>
    <row r="182" s="33" customFormat="1" x14ac:dyDescent="0.25"/>
    <row r="183" s="33" customFormat="1" x14ac:dyDescent="0.25"/>
    <row r="184" s="33" customFormat="1" x14ac:dyDescent="0.25"/>
    <row r="185" s="33" customFormat="1" x14ac:dyDescent="0.25"/>
    <row r="186" s="33" customFormat="1" x14ac:dyDescent="0.25"/>
    <row r="187" s="33" customFormat="1" x14ac:dyDescent="0.25"/>
    <row r="188" s="33" customFormat="1" x14ac:dyDescent="0.25"/>
    <row r="189" s="33" customFormat="1" x14ac:dyDescent="0.25"/>
    <row r="190" s="33" customFormat="1" x14ac:dyDescent="0.25"/>
    <row r="191" s="33" customFormat="1" x14ac:dyDescent="0.25"/>
    <row r="192" s="33" customFormat="1" x14ac:dyDescent="0.25"/>
    <row r="193" s="33" customFormat="1" x14ac:dyDescent="0.25"/>
    <row r="194" s="33" customFormat="1" x14ac:dyDescent="0.25"/>
    <row r="195" s="33" customFormat="1" x14ac:dyDescent="0.25"/>
    <row r="196" s="33" customFormat="1" x14ac:dyDescent="0.25"/>
    <row r="197" s="33" customFormat="1" x14ac:dyDescent="0.25"/>
    <row r="198" s="33" customFormat="1" x14ac:dyDescent="0.25"/>
    <row r="199" s="33" customFormat="1" x14ac:dyDescent="0.25"/>
    <row r="200" s="33" customFormat="1" x14ac:dyDescent="0.25"/>
    <row r="201" s="33" customFormat="1" x14ac:dyDescent="0.25"/>
    <row r="202" s="33" customFormat="1" x14ac:dyDescent="0.25"/>
    <row r="203" s="33" customFormat="1" x14ac:dyDescent="0.25"/>
  </sheetData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BE182"/>
  <sheetViews>
    <sheetView zoomScale="70" zoomScaleNormal="70" workbookViewId="0">
      <selection activeCell="A26" sqref="A26"/>
    </sheetView>
  </sheetViews>
  <sheetFormatPr defaultColWidth="8.7109375" defaultRowHeight="15" x14ac:dyDescent="0.25"/>
  <cols>
    <col min="1" max="1" width="12.5703125" style="18" customWidth="1"/>
    <col min="2" max="2" width="26.5703125" style="18" customWidth="1"/>
    <col min="3" max="6" width="12.5703125" style="18" customWidth="1"/>
    <col min="7" max="9" width="12.5703125" style="33" customWidth="1"/>
    <col min="10" max="10" width="26.5703125" style="33" customWidth="1"/>
    <col min="11" max="15" width="12.5703125" style="33" customWidth="1"/>
    <col min="16" max="57" width="8.7109375" style="33"/>
    <col min="58" max="16384" width="8.7109375" style="18"/>
  </cols>
  <sheetData>
    <row r="1" spans="1:57" x14ac:dyDescent="0.25">
      <c r="A1" s="2"/>
      <c r="B1" s="33"/>
      <c r="C1" s="33"/>
      <c r="D1" s="33"/>
      <c r="E1" s="33"/>
      <c r="F1" s="33"/>
      <c r="G1" s="34"/>
      <c r="H1" s="34"/>
      <c r="I1" s="34"/>
      <c r="J1" s="34"/>
    </row>
    <row r="2" spans="1:57" ht="14.45" customHeight="1" x14ac:dyDescent="0.25">
      <c r="A2" s="33"/>
      <c r="B2" s="33"/>
      <c r="C2" s="33"/>
      <c r="D2" s="33"/>
      <c r="E2" s="33"/>
      <c r="F2" s="33"/>
      <c r="G2" s="34"/>
      <c r="H2" s="34"/>
      <c r="I2" s="34"/>
      <c r="J2" s="34"/>
    </row>
    <row r="3" spans="1:57" s="14" customFormat="1" ht="63" x14ac:dyDescent="0.25">
      <c r="A3" s="13"/>
      <c r="B3" s="77" t="s">
        <v>16</v>
      </c>
      <c r="C3" s="70" t="s">
        <v>19</v>
      </c>
      <c r="D3" s="70" t="s">
        <v>21</v>
      </c>
      <c r="E3" s="70" t="s">
        <v>23</v>
      </c>
      <c r="F3" s="70" t="s">
        <v>25</v>
      </c>
      <c r="G3" s="70" t="s">
        <v>27</v>
      </c>
      <c r="H3" s="71"/>
      <c r="I3" s="13"/>
      <c r="J3" s="70" t="s">
        <v>16</v>
      </c>
      <c r="K3" s="70" t="s">
        <v>35</v>
      </c>
      <c r="L3" s="70" t="s">
        <v>21</v>
      </c>
      <c r="M3" s="70" t="s">
        <v>23</v>
      </c>
      <c r="N3" s="70" t="s">
        <v>25</v>
      </c>
      <c r="O3" s="70" t="s">
        <v>27</v>
      </c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</row>
    <row r="4" spans="1:57" s="4" customFormat="1" ht="14.45" customHeight="1" x14ac:dyDescent="0.25">
      <c r="A4" s="76" t="s">
        <v>77</v>
      </c>
      <c r="B4" s="78" t="s">
        <v>30</v>
      </c>
      <c r="C4" s="74">
        <f>VLOOKUP(B4,'CCG Summary data'!$B$6:$G$12,2,FALSE)</f>
        <v>0.27484447280267987</v>
      </c>
      <c r="D4" s="74">
        <f>VLOOKUP(B4,'CCG Summary data'!$B$6:$G$12,3,FALSE)</f>
        <v>0.26184660478749389</v>
      </c>
      <c r="E4" s="74">
        <f>VLOOKUP(B4,'CCG Summary data'!$B$6:$G$12,4,FALSE)</f>
        <v>0.27342578710644677</v>
      </c>
      <c r="F4" s="74">
        <f>VLOOKUP(B4,'CCG Summary data'!$B$6:$G$12,5,FALSE)</f>
        <v>0.25502873563218392</v>
      </c>
      <c r="G4" s="74">
        <f>VLOOKUP(B4,'CCG Summary data'!$B$6:$G$12,6,FALSE)</f>
        <v>0.23775510204081632</v>
      </c>
      <c r="H4" s="75"/>
      <c r="I4" s="76" t="s">
        <v>77</v>
      </c>
      <c r="J4" s="73" t="s">
        <v>41</v>
      </c>
      <c r="K4" s="74">
        <f>VLOOKUP(J4,'CCG Summary data'!$B$15:$G$22,2,FALSE)</f>
        <v>0.5252838758516275</v>
      </c>
      <c r="L4" s="74">
        <f>VLOOKUP(J4,'CCG Summary data'!$B$15:$G$22,3,FALSE)</f>
        <v>0.37995919292677399</v>
      </c>
      <c r="M4" s="74">
        <f>VLOOKUP(J4,'CCG Summary data'!$B$15:$G$22,4,FALSE)</f>
        <v>0.45992235670244347</v>
      </c>
      <c r="N4" s="74">
        <f>VLOOKUP(J4,'CCG Summary data'!$B$15:$G$22,5,FALSE)</f>
        <v>0.4848993288590604</v>
      </c>
      <c r="O4" s="74">
        <f>VLOOKUP(J4,'CCG Summary data'!$B$15:$G$22,6,FALSE)</f>
        <v>0.33123953098827469</v>
      </c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</row>
    <row r="5" spans="1:57" ht="14.45" customHeight="1" x14ac:dyDescent="0.25">
      <c r="A5" s="33"/>
      <c r="B5" s="50"/>
      <c r="C5" s="51"/>
      <c r="D5" s="51"/>
      <c r="E5" s="51"/>
      <c r="F5" s="51"/>
      <c r="G5" s="51"/>
      <c r="H5" s="51"/>
    </row>
    <row r="6" spans="1:57" s="31" customFormat="1" ht="14.45" customHeight="1" x14ac:dyDescent="0.25">
      <c r="A6" s="37"/>
      <c r="B6" s="50"/>
      <c r="C6" s="51"/>
      <c r="D6" s="51"/>
      <c r="E6" s="51"/>
      <c r="F6" s="51"/>
      <c r="G6" s="51"/>
      <c r="H6" s="51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</row>
    <row r="7" spans="1:57" s="31" customFormat="1" ht="14.45" customHeight="1" x14ac:dyDescent="0.25">
      <c r="A7" s="37"/>
      <c r="B7" s="50"/>
      <c r="C7" s="51"/>
      <c r="D7" s="51"/>
      <c r="E7" s="51"/>
      <c r="F7" s="51"/>
      <c r="G7" s="51"/>
      <c r="H7" s="51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</row>
    <row r="8" spans="1:57" s="31" customFormat="1" ht="14.45" customHeight="1" x14ac:dyDescent="0.25">
      <c r="A8" s="37"/>
      <c r="B8" s="50"/>
      <c r="C8" s="51"/>
      <c r="D8" s="51"/>
      <c r="E8" s="51"/>
      <c r="F8" s="51"/>
      <c r="G8" s="51"/>
      <c r="H8" s="51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</row>
    <row r="9" spans="1:57" s="31" customFormat="1" ht="14.45" customHeight="1" x14ac:dyDescent="0.25">
      <c r="A9" s="37"/>
      <c r="B9" s="50"/>
      <c r="C9" s="51"/>
      <c r="D9" s="51"/>
      <c r="E9" s="51"/>
      <c r="F9" s="51"/>
      <c r="G9" s="51"/>
      <c r="H9" s="51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</row>
    <row r="10" spans="1:57" s="31" customFormat="1" ht="14.45" customHeight="1" x14ac:dyDescent="0.25">
      <c r="A10" s="37"/>
      <c r="B10" s="50"/>
      <c r="C10" s="51"/>
      <c r="D10" s="51"/>
      <c r="E10" s="51"/>
      <c r="F10" s="51"/>
      <c r="G10" s="51"/>
      <c r="H10" s="51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</row>
    <row r="11" spans="1:57" s="31" customFormat="1" ht="14.45" customHeight="1" x14ac:dyDescent="0.25">
      <c r="A11" s="37"/>
      <c r="B11" s="50"/>
      <c r="C11" s="51"/>
      <c r="D11" s="51"/>
      <c r="E11" s="51"/>
      <c r="F11" s="51"/>
      <c r="G11" s="51"/>
      <c r="H11" s="51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</row>
    <row r="12" spans="1:57" s="31" customFormat="1" ht="14.45" customHeight="1" x14ac:dyDescent="0.25">
      <c r="A12" s="37"/>
      <c r="B12" s="50"/>
      <c r="C12" s="51"/>
      <c r="D12" s="51"/>
      <c r="E12" s="51"/>
      <c r="F12" s="51"/>
      <c r="G12" s="51"/>
      <c r="H12" s="51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</row>
    <row r="13" spans="1:57" s="31" customFormat="1" ht="14.45" customHeight="1" x14ac:dyDescent="0.25">
      <c r="A13" s="37"/>
      <c r="B13" s="50"/>
      <c r="C13" s="51"/>
      <c r="D13" s="51"/>
      <c r="E13" s="51"/>
      <c r="F13" s="51"/>
      <c r="G13" s="51"/>
      <c r="H13" s="51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</row>
    <row r="14" spans="1:57" s="31" customFormat="1" ht="14.45" customHeight="1" x14ac:dyDescent="0.25">
      <c r="A14" s="37"/>
      <c r="B14" s="50"/>
      <c r="C14" s="51"/>
      <c r="D14" s="51"/>
      <c r="E14" s="51"/>
      <c r="F14" s="51"/>
      <c r="G14" s="51"/>
      <c r="H14" s="51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</row>
    <row r="15" spans="1:57" s="31" customFormat="1" ht="14.45" customHeight="1" x14ac:dyDescent="0.25">
      <c r="A15" s="37"/>
      <c r="B15" s="50"/>
      <c r="C15" s="51"/>
      <c r="D15" s="51"/>
      <c r="E15" s="51"/>
      <c r="F15" s="51"/>
      <c r="G15" s="51"/>
      <c r="H15" s="51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</row>
    <row r="16" spans="1:57" s="31" customFormat="1" ht="14.45" customHeight="1" x14ac:dyDescent="0.25">
      <c r="A16" s="37"/>
      <c r="B16" s="50"/>
      <c r="C16" s="51"/>
      <c r="D16" s="51"/>
      <c r="E16" s="51"/>
      <c r="F16" s="51"/>
      <c r="G16" s="51"/>
      <c r="H16" s="51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</row>
    <row r="17" spans="1:57" s="31" customFormat="1" ht="14.45" customHeight="1" x14ac:dyDescent="0.25">
      <c r="A17" s="37"/>
      <c r="B17" s="50"/>
      <c r="C17" s="51"/>
      <c r="D17" s="51"/>
      <c r="E17" s="51"/>
      <c r="F17" s="51"/>
      <c r="G17" s="51"/>
      <c r="H17" s="51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7"/>
    </row>
    <row r="18" spans="1:57" s="31" customFormat="1" ht="14.45" customHeight="1" x14ac:dyDescent="0.25">
      <c r="A18" s="37"/>
      <c r="B18" s="50"/>
      <c r="C18" s="51"/>
      <c r="D18" s="51"/>
      <c r="E18" s="51"/>
      <c r="F18" s="51"/>
      <c r="G18" s="51"/>
      <c r="H18" s="51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</row>
    <row r="19" spans="1:57" s="31" customFormat="1" ht="14.45" customHeight="1" x14ac:dyDescent="0.25">
      <c r="A19" s="37"/>
      <c r="B19" s="50"/>
      <c r="C19" s="51"/>
      <c r="D19" s="51"/>
      <c r="E19" s="51"/>
      <c r="F19" s="51"/>
      <c r="G19" s="51"/>
      <c r="H19" s="51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</row>
    <row r="20" spans="1:57" s="31" customFormat="1" ht="14.45" customHeight="1" x14ac:dyDescent="0.25">
      <c r="A20" s="37"/>
      <c r="B20" s="50"/>
      <c r="C20" s="51"/>
      <c r="D20" s="51"/>
      <c r="E20" s="51"/>
      <c r="F20" s="51"/>
      <c r="G20" s="51"/>
      <c r="H20" s="51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</row>
    <row r="21" spans="1:57" ht="14.45" customHeight="1" x14ac:dyDescent="0.25">
      <c r="A21" s="33"/>
      <c r="B21" s="50"/>
      <c r="C21" s="37"/>
      <c r="D21" s="37"/>
      <c r="E21" s="37"/>
      <c r="F21" s="37"/>
      <c r="G21" s="37"/>
      <c r="H21" s="37"/>
    </row>
    <row r="22" spans="1:57" s="39" customFormat="1" ht="63" x14ac:dyDescent="0.25">
      <c r="A22" s="38"/>
      <c r="B22" s="70" t="s">
        <v>16</v>
      </c>
      <c r="C22" s="70" t="s">
        <v>35</v>
      </c>
      <c r="D22" s="70" t="s">
        <v>21</v>
      </c>
      <c r="E22" s="70" t="s">
        <v>23</v>
      </c>
      <c r="F22" s="70" t="s">
        <v>25</v>
      </c>
      <c r="G22" s="70" t="s">
        <v>27</v>
      </c>
      <c r="H22" s="71"/>
      <c r="I22" s="72"/>
      <c r="J22" s="70" t="s">
        <v>16</v>
      </c>
      <c r="K22" s="70" t="s">
        <v>35</v>
      </c>
      <c r="L22" s="70" t="s">
        <v>21</v>
      </c>
      <c r="M22" s="70" t="s">
        <v>23</v>
      </c>
      <c r="N22" s="70" t="s">
        <v>25</v>
      </c>
      <c r="O22" s="70" t="s">
        <v>27</v>
      </c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</row>
    <row r="23" spans="1:57" s="40" customFormat="1" ht="14.45" customHeight="1" x14ac:dyDescent="0.25">
      <c r="A23" s="57" t="s">
        <v>77</v>
      </c>
      <c r="B23" s="73" t="s">
        <v>52</v>
      </c>
      <c r="C23" s="74">
        <f>VLOOKUP(B23,'CCG Summary data'!$B$25:$G$32,2,FALSE)</f>
        <v>0.67123815641560947</v>
      </c>
      <c r="D23" s="74">
        <f>VLOOKUP(B23,'CCG Summary data'!$B$25:$G$32,3,FALSE)</f>
        <v>0.57114706492428957</v>
      </c>
      <c r="E23" s="74">
        <f>VLOOKUP(B23,'CCG Summary data'!$B$25:$G$32,4,FALSE)</f>
        <v>0.67662373252946018</v>
      </c>
      <c r="F23" s="74">
        <f>VLOOKUP(B23,'CCG Summary data'!$B$25:$G$32,5,FALSE)</f>
        <v>0.60299714557564221</v>
      </c>
      <c r="G23" s="74">
        <f>VLOOKUP(B23,'CCG Summary data'!$B$25:$G$32,6,FALSE)</f>
        <v>0.52829344665622902</v>
      </c>
      <c r="H23" s="75"/>
      <c r="I23" s="76" t="s">
        <v>77</v>
      </c>
      <c r="J23" s="73" t="s">
        <v>63</v>
      </c>
      <c r="K23" s="74">
        <f>VLOOKUP(J23,'CCG Summary data'!$B$35:$G$42,2,FALSE)</f>
        <v>0.74537725823591927</v>
      </c>
      <c r="L23" s="74">
        <f>VLOOKUP(J23,'CCG Summary data'!$B$35:$G$42,3,FALSE)</f>
        <v>0.78938584779706278</v>
      </c>
      <c r="M23" s="74">
        <f>VLOOKUP(J23,'CCG Summary data'!$B$35:$G$42,4,FALSE)</f>
        <v>0.81475252282556465</v>
      </c>
      <c r="N23" s="74">
        <f>VLOOKUP(J23,'CCG Summary data'!$B$35:$G$42,5,FALSE)</f>
        <v>0.76074766355140189</v>
      </c>
      <c r="O23" s="74">
        <f>VLOOKUP(J23,'CCG Summary data'!$B$35:$G$42,6,FALSE)</f>
        <v>0.64511784511784509</v>
      </c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</row>
    <row r="24" spans="1:57" s="33" customFormat="1" ht="14.45" customHeight="1" x14ac:dyDescent="0.25"/>
    <row r="25" spans="1:57" s="33" customFormat="1" ht="14.45" customHeight="1" x14ac:dyDescent="0.25"/>
    <row r="26" spans="1:57" s="33" customFormat="1" ht="14.45" customHeight="1" x14ac:dyDescent="0.25"/>
    <row r="27" spans="1:57" s="33" customFormat="1" ht="14.45" customHeight="1" x14ac:dyDescent="0.25"/>
    <row r="28" spans="1:57" s="33" customFormat="1" x14ac:dyDescent="0.25"/>
    <row r="29" spans="1:57" s="33" customFormat="1" x14ac:dyDescent="0.25"/>
    <row r="30" spans="1:57" s="33" customFormat="1" x14ac:dyDescent="0.25"/>
    <row r="31" spans="1:57" s="33" customFormat="1" x14ac:dyDescent="0.25"/>
    <row r="32" spans="1:57" s="33" customFormat="1" x14ac:dyDescent="0.25"/>
    <row r="33" s="33" customFormat="1" x14ac:dyDescent="0.25"/>
    <row r="34" s="33" customFormat="1" x14ac:dyDescent="0.25"/>
    <row r="35" s="33" customFormat="1" x14ac:dyDescent="0.25"/>
    <row r="36" s="33" customFormat="1" x14ac:dyDescent="0.25"/>
    <row r="37" s="33" customFormat="1" x14ac:dyDescent="0.25"/>
    <row r="38" s="33" customFormat="1" x14ac:dyDescent="0.25"/>
    <row r="39" s="33" customFormat="1" x14ac:dyDescent="0.25"/>
    <row r="40" s="33" customFormat="1" x14ac:dyDescent="0.25"/>
    <row r="41" s="33" customFormat="1" x14ac:dyDescent="0.25"/>
    <row r="42" s="33" customFormat="1" x14ac:dyDescent="0.25"/>
    <row r="43" s="33" customFormat="1" x14ac:dyDescent="0.25"/>
    <row r="44" s="33" customFormat="1" x14ac:dyDescent="0.25"/>
    <row r="45" s="33" customFormat="1" x14ac:dyDescent="0.25"/>
    <row r="46" s="33" customFormat="1" x14ac:dyDescent="0.25"/>
    <row r="47" s="33" customFormat="1" x14ac:dyDescent="0.25"/>
    <row r="48" s="33" customFormat="1" x14ac:dyDescent="0.25"/>
    <row r="49" s="33" customFormat="1" x14ac:dyDescent="0.25"/>
    <row r="50" s="33" customFormat="1" x14ac:dyDescent="0.25"/>
    <row r="51" s="33" customFormat="1" x14ac:dyDescent="0.25"/>
    <row r="52" s="33" customFormat="1" x14ac:dyDescent="0.25"/>
    <row r="53" s="33" customFormat="1" x14ac:dyDescent="0.25"/>
    <row r="54" s="33" customFormat="1" x14ac:dyDescent="0.25"/>
    <row r="55" s="33" customFormat="1" x14ac:dyDescent="0.25"/>
    <row r="56" s="33" customFormat="1" x14ac:dyDescent="0.25"/>
    <row r="57" s="33" customFormat="1" x14ac:dyDescent="0.25"/>
    <row r="58" s="33" customFormat="1" x14ac:dyDescent="0.25"/>
    <row r="59" s="33" customFormat="1" x14ac:dyDescent="0.25"/>
    <row r="60" s="33" customFormat="1" x14ac:dyDescent="0.25"/>
    <row r="61" s="33" customFormat="1" x14ac:dyDescent="0.25"/>
    <row r="62" s="33" customFormat="1" x14ac:dyDescent="0.25"/>
    <row r="63" s="33" customFormat="1" x14ac:dyDescent="0.25"/>
    <row r="64" s="33" customFormat="1" x14ac:dyDescent="0.25"/>
    <row r="65" s="33" customFormat="1" x14ac:dyDescent="0.25"/>
    <row r="66" s="33" customFormat="1" x14ac:dyDescent="0.25"/>
    <row r="67" s="33" customFormat="1" x14ac:dyDescent="0.25"/>
    <row r="68" s="33" customFormat="1" x14ac:dyDescent="0.25"/>
    <row r="69" s="33" customFormat="1" x14ac:dyDescent="0.25"/>
    <row r="70" s="33" customFormat="1" x14ac:dyDescent="0.25"/>
    <row r="71" s="33" customFormat="1" x14ac:dyDescent="0.25"/>
    <row r="72" s="33" customFormat="1" x14ac:dyDescent="0.25"/>
    <row r="73" s="33" customFormat="1" x14ac:dyDescent="0.25"/>
    <row r="74" s="33" customFormat="1" x14ac:dyDescent="0.25"/>
    <row r="75" s="33" customFormat="1" x14ac:dyDescent="0.25"/>
    <row r="76" s="33" customFormat="1" x14ac:dyDescent="0.25"/>
    <row r="77" s="33" customFormat="1" x14ac:dyDescent="0.25"/>
    <row r="78" s="33" customFormat="1" x14ac:dyDescent="0.25"/>
    <row r="79" s="33" customFormat="1" x14ac:dyDescent="0.25"/>
    <row r="80" s="33" customFormat="1" x14ac:dyDescent="0.25"/>
    <row r="81" s="33" customFormat="1" x14ac:dyDescent="0.25"/>
    <row r="82" s="33" customFormat="1" x14ac:dyDescent="0.25"/>
    <row r="83" s="33" customFormat="1" x14ac:dyDescent="0.25"/>
    <row r="84" s="33" customFormat="1" x14ac:dyDescent="0.25"/>
    <row r="85" s="33" customFormat="1" x14ac:dyDescent="0.25"/>
    <row r="86" s="33" customFormat="1" x14ac:dyDescent="0.25"/>
    <row r="87" s="33" customFormat="1" x14ac:dyDescent="0.25"/>
    <row r="88" s="33" customFormat="1" x14ac:dyDescent="0.25"/>
    <row r="89" s="33" customFormat="1" x14ac:dyDescent="0.25"/>
    <row r="90" s="33" customFormat="1" x14ac:dyDescent="0.25"/>
    <row r="91" s="33" customFormat="1" x14ac:dyDescent="0.25"/>
    <row r="92" s="33" customFormat="1" x14ac:dyDescent="0.25"/>
    <row r="93" s="33" customFormat="1" x14ac:dyDescent="0.25"/>
    <row r="94" s="33" customFormat="1" x14ac:dyDescent="0.25"/>
    <row r="95" s="33" customFormat="1" x14ac:dyDescent="0.25"/>
    <row r="96" s="33" customFormat="1" x14ac:dyDescent="0.25"/>
    <row r="97" s="33" customFormat="1" x14ac:dyDescent="0.25"/>
    <row r="98" s="33" customFormat="1" x14ac:dyDescent="0.25"/>
    <row r="99" s="33" customFormat="1" x14ac:dyDescent="0.25"/>
    <row r="100" s="33" customFormat="1" x14ac:dyDescent="0.25"/>
    <row r="101" s="33" customFormat="1" x14ac:dyDescent="0.25"/>
    <row r="102" s="33" customFormat="1" x14ac:dyDescent="0.25"/>
    <row r="103" s="33" customFormat="1" x14ac:dyDescent="0.25"/>
    <row r="104" s="33" customFormat="1" x14ac:dyDescent="0.25"/>
    <row r="105" s="33" customFormat="1" x14ac:dyDescent="0.25"/>
    <row r="106" s="33" customFormat="1" x14ac:dyDescent="0.25"/>
    <row r="107" s="33" customFormat="1" x14ac:dyDescent="0.25"/>
    <row r="108" s="33" customFormat="1" x14ac:dyDescent="0.25"/>
    <row r="109" s="33" customFormat="1" x14ac:dyDescent="0.25"/>
    <row r="110" s="33" customFormat="1" x14ac:dyDescent="0.25"/>
    <row r="111" s="33" customFormat="1" x14ac:dyDescent="0.25"/>
    <row r="112" s="33" customFormat="1" x14ac:dyDescent="0.25"/>
    <row r="113" s="33" customFormat="1" x14ac:dyDescent="0.25"/>
    <row r="114" s="33" customFormat="1" x14ac:dyDescent="0.25"/>
    <row r="115" s="33" customFormat="1" x14ac:dyDescent="0.25"/>
    <row r="116" s="33" customFormat="1" x14ac:dyDescent="0.25"/>
    <row r="117" s="33" customFormat="1" x14ac:dyDescent="0.25"/>
    <row r="118" s="33" customFormat="1" x14ac:dyDescent="0.25"/>
    <row r="119" s="33" customFormat="1" x14ac:dyDescent="0.25"/>
    <row r="120" s="33" customFormat="1" x14ac:dyDescent="0.25"/>
    <row r="121" s="33" customFormat="1" x14ac:dyDescent="0.25"/>
    <row r="122" s="33" customFormat="1" x14ac:dyDescent="0.25"/>
    <row r="123" s="33" customFormat="1" x14ac:dyDescent="0.25"/>
    <row r="124" s="33" customFormat="1" x14ac:dyDescent="0.25"/>
    <row r="125" s="33" customFormat="1" x14ac:dyDescent="0.25"/>
    <row r="126" s="33" customFormat="1" x14ac:dyDescent="0.25"/>
    <row r="127" s="33" customFormat="1" x14ac:dyDescent="0.25"/>
    <row r="128" s="33" customFormat="1" x14ac:dyDescent="0.25"/>
    <row r="129" s="33" customFormat="1" x14ac:dyDescent="0.25"/>
    <row r="130" s="33" customFormat="1" x14ac:dyDescent="0.25"/>
    <row r="131" s="33" customFormat="1" x14ac:dyDescent="0.25"/>
    <row r="132" s="33" customFormat="1" x14ac:dyDescent="0.25"/>
    <row r="133" s="33" customFormat="1" x14ac:dyDescent="0.25"/>
    <row r="134" s="33" customFormat="1" x14ac:dyDescent="0.25"/>
    <row r="135" s="33" customFormat="1" x14ac:dyDescent="0.25"/>
    <row r="136" s="33" customFormat="1" x14ac:dyDescent="0.25"/>
    <row r="137" s="33" customFormat="1" x14ac:dyDescent="0.25"/>
    <row r="138" s="33" customFormat="1" x14ac:dyDescent="0.25"/>
    <row r="139" s="33" customFormat="1" x14ac:dyDescent="0.25"/>
    <row r="140" s="33" customFormat="1" x14ac:dyDescent="0.25"/>
    <row r="141" s="33" customFormat="1" x14ac:dyDescent="0.25"/>
    <row r="142" s="33" customFormat="1" x14ac:dyDescent="0.25"/>
    <row r="143" s="33" customFormat="1" x14ac:dyDescent="0.25"/>
    <row r="144" s="33" customFormat="1" x14ac:dyDescent="0.25"/>
    <row r="145" s="33" customFormat="1" x14ac:dyDescent="0.25"/>
    <row r="146" s="33" customFormat="1" x14ac:dyDescent="0.25"/>
    <row r="147" s="33" customFormat="1" x14ac:dyDescent="0.25"/>
    <row r="148" s="33" customFormat="1" x14ac:dyDescent="0.25"/>
    <row r="149" s="33" customFormat="1" x14ac:dyDescent="0.25"/>
    <row r="150" s="33" customFormat="1" x14ac:dyDescent="0.25"/>
    <row r="151" s="33" customFormat="1" x14ac:dyDescent="0.25"/>
    <row r="152" s="33" customFormat="1" x14ac:dyDescent="0.25"/>
    <row r="153" s="33" customFormat="1" x14ac:dyDescent="0.25"/>
    <row r="154" s="33" customFormat="1" x14ac:dyDescent="0.25"/>
    <row r="155" s="33" customFormat="1" x14ac:dyDescent="0.25"/>
    <row r="156" s="33" customFormat="1" x14ac:dyDescent="0.25"/>
    <row r="157" s="33" customFormat="1" x14ac:dyDescent="0.25"/>
    <row r="158" s="33" customFormat="1" x14ac:dyDescent="0.25"/>
    <row r="159" s="33" customFormat="1" x14ac:dyDescent="0.25"/>
    <row r="160" s="33" customFormat="1" x14ac:dyDescent="0.25"/>
    <row r="161" s="33" customFormat="1" x14ac:dyDescent="0.25"/>
    <row r="162" s="33" customFormat="1" x14ac:dyDescent="0.25"/>
    <row r="163" s="33" customFormat="1" x14ac:dyDescent="0.25"/>
    <row r="164" s="33" customFormat="1" x14ac:dyDescent="0.25"/>
    <row r="165" s="33" customFormat="1" x14ac:dyDescent="0.25"/>
    <row r="166" s="33" customFormat="1" x14ac:dyDescent="0.25"/>
    <row r="167" s="33" customFormat="1" x14ac:dyDescent="0.25"/>
    <row r="168" s="33" customFormat="1" x14ac:dyDescent="0.25"/>
    <row r="169" s="33" customFormat="1" x14ac:dyDescent="0.25"/>
    <row r="170" s="33" customFormat="1" x14ac:dyDescent="0.25"/>
    <row r="171" s="33" customFormat="1" x14ac:dyDescent="0.25"/>
    <row r="172" s="33" customFormat="1" x14ac:dyDescent="0.25"/>
    <row r="173" s="33" customFormat="1" x14ac:dyDescent="0.25"/>
    <row r="174" s="33" customFormat="1" x14ac:dyDescent="0.25"/>
    <row r="175" s="33" customFormat="1" x14ac:dyDescent="0.25"/>
    <row r="176" s="33" customFormat="1" x14ac:dyDescent="0.25"/>
    <row r="177" s="33" customFormat="1" x14ac:dyDescent="0.25"/>
    <row r="178" s="33" customFormat="1" x14ac:dyDescent="0.25"/>
    <row r="179" s="33" customFormat="1" x14ac:dyDescent="0.25"/>
    <row r="180" s="33" customFormat="1" x14ac:dyDescent="0.25"/>
    <row r="181" s="33" customFormat="1" x14ac:dyDescent="0.25"/>
    <row r="182" s="33" customFormat="1" x14ac:dyDescent="0.25"/>
  </sheetData>
  <pageMargins left="0.7" right="0.7" top="0.75" bottom="0.75" header="0.3" footer="0.3"/>
  <pageSetup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100-000000000000}">
          <x14:formula1>
            <xm:f>'CCG Summary data'!$B$6:$B$12</xm:f>
          </x14:formula1>
          <xm:sqref>B4</xm:sqref>
        </x14:dataValidation>
        <x14:dataValidation type="list" allowBlank="1" showInputMessage="1" showErrorMessage="1" xr:uid="{00000000-0002-0000-0100-000001000000}">
          <x14:formula1>
            <xm:f>'CCG Summary data'!$B$16:$B$22</xm:f>
          </x14:formula1>
          <xm:sqref>J4</xm:sqref>
        </x14:dataValidation>
        <x14:dataValidation type="list" allowBlank="1" showInputMessage="1" showErrorMessage="1" xr:uid="{00000000-0002-0000-0100-000002000000}">
          <x14:formula1>
            <xm:f>'CCG Summary data'!$B$26:$B$32</xm:f>
          </x14:formula1>
          <xm:sqref>B23</xm:sqref>
        </x14:dataValidation>
        <x14:dataValidation type="list" allowBlank="1" showInputMessage="1" showErrorMessage="1" xr:uid="{00000000-0002-0000-0100-000003000000}">
          <x14:formula1>
            <xm:f>'CCG Summary data'!$B$36:$B$42</xm:f>
          </x14:formula1>
          <xm:sqref>J23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79998168889431442"/>
  </sheetPr>
  <dimension ref="A1:N47"/>
  <sheetViews>
    <sheetView topLeftCell="A10" zoomScale="60" zoomScaleNormal="60" workbookViewId="0">
      <selection activeCell="J30" sqref="J30"/>
    </sheetView>
  </sheetViews>
  <sheetFormatPr defaultColWidth="8.7109375" defaultRowHeight="15" x14ac:dyDescent="0.25"/>
  <cols>
    <col min="1" max="1" width="9.5703125" style="40" customWidth="1"/>
    <col min="2" max="2" width="23.5703125" style="40" customWidth="1"/>
    <col min="3" max="7" width="20.5703125" style="40" customWidth="1"/>
    <col min="8" max="8" width="12.5703125" style="40" customWidth="1"/>
    <col min="9" max="9" width="23.85546875" style="40" bestFit="1" customWidth="1"/>
    <col min="10" max="16384" width="8.7109375" style="40"/>
  </cols>
  <sheetData>
    <row r="1" spans="1:9" x14ac:dyDescent="0.25">
      <c r="A1" s="61"/>
    </row>
    <row r="2" spans="1:9" x14ac:dyDescent="0.25">
      <c r="A2" s="62"/>
      <c r="G2" s="63"/>
      <c r="H2" s="63"/>
      <c r="I2" s="63"/>
    </row>
    <row r="3" spans="1:9" ht="14.45" customHeight="1" x14ac:dyDescent="0.25">
      <c r="G3" s="63"/>
      <c r="H3" s="63"/>
      <c r="I3" s="63"/>
    </row>
    <row r="4" spans="1:9" ht="36" customHeight="1" x14ac:dyDescent="0.25">
      <c r="G4" s="63"/>
      <c r="H4" s="63"/>
      <c r="I4" s="63"/>
    </row>
    <row r="5" spans="1:9" s="58" customFormat="1" ht="30" x14ac:dyDescent="0.25">
      <c r="B5" s="64" t="s">
        <v>16</v>
      </c>
      <c r="C5" s="65" t="s">
        <v>19</v>
      </c>
      <c r="D5" s="65" t="s">
        <v>21</v>
      </c>
      <c r="E5" s="65" t="s">
        <v>23</v>
      </c>
      <c r="F5" s="65" t="s">
        <v>25</v>
      </c>
      <c r="G5" s="65" t="s">
        <v>27</v>
      </c>
      <c r="H5" s="66"/>
    </row>
    <row r="6" spans="1:9" ht="14.45" customHeight="1" x14ac:dyDescent="0.25">
      <c r="B6" s="29" t="s">
        <v>13</v>
      </c>
      <c r="C6" s="67">
        <v>0.25942432683379757</v>
      </c>
      <c r="D6" s="67">
        <v>0.35494588950066452</v>
      </c>
      <c r="E6" s="67">
        <v>0.29987337400713709</v>
      </c>
      <c r="F6" s="67">
        <v>0.28397944885567494</v>
      </c>
      <c r="G6" s="67">
        <v>0.15364583333333334</v>
      </c>
      <c r="H6" s="68"/>
    </row>
    <row r="7" spans="1:9" ht="14.45" customHeight="1" x14ac:dyDescent="0.25">
      <c r="B7" s="29" t="s">
        <v>28</v>
      </c>
      <c r="C7" s="67">
        <v>0.31654105513685044</v>
      </c>
      <c r="D7" s="67">
        <v>0.33245521601685984</v>
      </c>
      <c r="E7" s="67">
        <v>0.3345514950166113</v>
      </c>
      <c r="F7" s="67">
        <v>0.29419139155871293</v>
      </c>
      <c r="G7" s="67">
        <v>0.2410179640718563</v>
      </c>
      <c r="H7" s="68"/>
    </row>
    <row r="8" spans="1:9" ht="14.45" customHeight="1" x14ac:dyDescent="0.25">
      <c r="B8" s="29" t="s">
        <v>29</v>
      </c>
      <c r="C8" s="67">
        <v>0.27910380544922314</v>
      </c>
      <c r="D8" s="67">
        <v>0.22549181682922798</v>
      </c>
      <c r="E8" s="67">
        <v>0.23672827369248919</v>
      </c>
      <c r="F8" s="67">
        <v>0.25202652910832718</v>
      </c>
      <c r="G8" s="67">
        <v>0.14838035527690699</v>
      </c>
      <c r="H8" s="68"/>
    </row>
    <row r="9" spans="1:9" ht="14.45" customHeight="1" x14ac:dyDescent="0.25">
      <c r="B9" s="29" t="s">
        <v>30</v>
      </c>
      <c r="C9" s="67">
        <v>0.27484447280267987</v>
      </c>
      <c r="D9" s="67">
        <v>0.26184660478749389</v>
      </c>
      <c r="E9" s="67">
        <v>0.27342578710644677</v>
      </c>
      <c r="F9" s="67">
        <v>0.25502873563218392</v>
      </c>
      <c r="G9" s="67">
        <v>0.23775510204081632</v>
      </c>
      <c r="H9" s="68"/>
    </row>
    <row r="10" spans="1:9" ht="14.45" customHeight="1" x14ac:dyDescent="0.25">
      <c r="B10" s="32" t="s">
        <v>60</v>
      </c>
      <c r="C10" s="67">
        <v>0.30266692248656946</v>
      </c>
      <c r="D10" s="67">
        <v>0.32245969253843271</v>
      </c>
      <c r="E10" s="67">
        <v>0.31857175979596569</v>
      </c>
      <c r="F10" s="67">
        <v>0.2678018575851393</v>
      </c>
      <c r="G10" s="67">
        <v>0.19165196942974722</v>
      </c>
      <c r="H10" s="68"/>
    </row>
    <row r="11" spans="1:9" ht="14.45" customHeight="1" x14ac:dyDescent="0.25">
      <c r="B11" s="32" t="s">
        <v>61</v>
      </c>
      <c r="C11" s="67">
        <v>0.37349111489294334</v>
      </c>
      <c r="D11" s="67">
        <v>0.37797101449275361</v>
      </c>
      <c r="E11" s="67">
        <v>0.36264656616415408</v>
      </c>
      <c r="F11" s="67">
        <v>0.35324675324675325</v>
      </c>
      <c r="G11" s="67">
        <v>0.46108835576360446</v>
      </c>
      <c r="H11" s="68"/>
    </row>
    <row r="12" spans="1:9" ht="14.45" customHeight="1" x14ac:dyDescent="0.25">
      <c r="B12" s="32" t="s">
        <v>62</v>
      </c>
      <c r="C12" s="67">
        <v>0.31798866855524077</v>
      </c>
      <c r="D12" s="67">
        <v>0.42598363848850801</v>
      </c>
      <c r="E12" s="67">
        <v>0.38443235893949695</v>
      </c>
      <c r="F12" s="67">
        <v>0.30366492146596857</v>
      </c>
      <c r="G12" s="67">
        <v>0.36558139534883721</v>
      </c>
      <c r="H12" s="68"/>
    </row>
    <row r="13" spans="1:9" ht="14.45" customHeight="1" x14ac:dyDescent="0.25">
      <c r="B13" s="69"/>
      <c r="C13" s="68"/>
      <c r="D13" s="68"/>
      <c r="E13" s="68"/>
      <c r="F13" s="68"/>
      <c r="G13" s="68"/>
      <c r="H13" s="68"/>
    </row>
    <row r="14" spans="1:9" s="59" customFormat="1" ht="14.45" customHeight="1" x14ac:dyDescent="0.25">
      <c r="B14" s="69"/>
      <c r="C14" s="68"/>
      <c r="D14" s="68"/>
      <c r="E14" s="68"/>
      <c r="F14" s="68"/>
      <c r="G14" s="68"/>
      <c r="H14" s="68"/>
    </row>
    <row r="15" spans="1:9" s="59" customFormat="1" ht="30" x14ac:dyDescent="0.25">
      <c r="B15" s="65" t="s">
        <v>16</v>
      </c>
      <c r="C15" s="65" t="s">
        <v>35</v>
      </c>
      <c r="D15" s="65" t="s">
        <v>21</v>
      </c>
      <c r="E15" s="65" t="s">
        <v>23</v>
      </c>
      <c r="F15" s="65" t="s">
        <v>25</v>
      </c>
      <c r="G15" s="65" t="s">
        <v>27</v>
      </c>
      <c r="H15" s="68"/>
    </row>
    <row r="16" spans="1:9" s="59" customFormat="1" ht="14.45" customHeight="1" x14ac:dyDescent="0.25">
      <c r="B16" s="32" t="s">
        <v>14</v>
      </c>
      <c r="C16" s="67">
        <v>0.5273842822340522</v>
      </c>
      <c r="D16" s="67">
        <v>0.52524451493523661</v>
      </c>
      <c r="E16" s="67">
        <v>0.54815821256038644</v>
      </c>
      <c r="F16" s="67">
        <v>0.57798617966436328</v>
      </c>
      <c r="G16" s="67">
        <v>0.30547945205479454</v>
      </c>
      <c r="H16" s="68"/>
    </row>
    <row r="17" spans="2:9" s="59" customFormat="1" ht="14.45" customHeight="1" x14ac:dyDescent="0.25">
      <c r="B17" s="32" t="s">
        <v>39</v>
      </c>
      <c r="C17" s="67">
        <v>0.56857799866478753</v>
      </c>
      <c r="D17" s="67">
        <v>0.45487364620938631</v>
      </c>
      <c r="E17" s="67">
        <v>0.5242640139803737</v>
      </c>
      <c r="F17" s="67">
        <v>0.49818034775576225</v>
      </c>
      <c r="G17" s="67">
        <v>0.39970717423133234</v>
      </c>
      <c r="H17" s="68"/>
    </row>
    <row r="18" spans="2:9" s="59" customFormat="1" ht="14.45" customHeight="1" x14ac:dyDescent="0.25">
      <c r="B18" s="32" t="s">
        <v>40</v>
      </c>
      <c r="C18" s="67">
        <v>0.55608006042296076</v>
      </c>
      <c r="D18" s="67">
        <v>0.46312684365781709</v>
      </c>
      <c r="E18" s="67">
        <v>0.52352048558421849</v>
      </c>
      <c r="F18" s="67">
        <v>0.58181818181818179</v>
      </c>
      <c r="G18" s="67">
        <v>0.34285714285714286</v>
      </c>
      <c r="H18" s="68"/>
    </row>
    <row r="19" spans="2:9" s="59" customFormat="1" ht="14.45" customHeight="1" x14ac:dyDescent="0.25">
      <c r="B19" s="32" t="s">
        <v>41</v>
      </c>
      <c r="C19" s="67">
        <v>0.5252838758516275</v>
      </c>
      <c r="D19" s="67">
        <v>0.37995919292677399</v>
      </c>
      <c r="E19" s="67">
        <v>0.45992235670244347</v>
      </c>
      <c r="F19" s="67">
        <v>0.4848993288590604</v>
      </c>
      <c r="G19" s="67">
        <v>0.33123953098827469</v>
      </c>
      <c r="H19" s="68"/>
    </row>
    <row r="20" spans="2:9" s="59" customFormat="1" ht="14.45" customHeight="1" x14ac:dyDescent="0.25">
      <c r="B20" s="32" t="s">
        <v>64</v>
      </c>
      <c r="C20" s="67">
        <v>0.52201535339274685</v>
      </c>
      <c r="D20" s="67">
        <v>0.46896819239720716</v>
      </c>
      <c r="E20" s="67">
        <v>0.5372191011235955</v>
      </c>
      <c r="F20" s="67">
        <v>0.50557620817843862</v>
      </c>
      <c r="G20" s="67">
        <v>0.41613247863247865</v>
      </c>
      <c r="H20" s="68"/>
    </row>
    <row r="21" spans="2:9" s="59" customFormat="1" ht="14.45" customHeight="1" x14ac:dyDescent="0.25">
      <c r="B21" s="32" t="s">
        <v>65</v>
      </c>
      <c r="C21" s="67">
        <v>0.59009023171000097</v>
      </c>
      <c r="D21" s="67">
        <v>0.49108138238573024</v>
      </c>
      <c r="E21" s="67">
        <v>0.54093198992443325</v>
      </c>
      <c r="F21" s="67">
        <v>0.57762237762237767</v>
      </c>
      <c r="G21" s="67">
        <v>0.54380867232901209</v>
      </c>
      <c r="H21" s="68"/>
    </row>
    <row r="22" spans="2:9" s="59" customFormat="1" ht="14.45" customHeight="1" x14ac:dyDescent="0.25">
      <c r="B22" s="32" t="s">
        <v>66</v>
      </c>
      <c r="C22" s="67">
        <v>0.56194889618330435</v>
      </c>
      <c r="D22" s="67">
        <v>0.518609967992684</v>
      </c>
      <c r="E22" s="67">
        <v>0.54780033840947551</v>
      </c>
      <c r="F22" s="67">
        <v>0.54991394148020656</v>
      </c>
      <c r="G22" s="67">
        <v>0.42962962962962964</v>
      </c>
      <c r="H22" s="68"/>
    </row>
    <row r="23" spans="2:9" s="59" customFormat="1" ht="14.45" customHeight="1" x14ac:dyDescent="0.25">
      <c r="B23" s="69"/>
      <c r="C23" s="68"/>
      <c r="D23" s="68"/>
      <c r="E23" s="68"/>
      <c r="F23" s="68"/>
      <c r="G23" s="68"/>
      <c r="H23" s="68"/>
    </row>
    <row r="24" spans="2:9" ht="14.45" customHeight="1" x14ac:dyDescent="0.25">
      <c r="B24" s="69"/>
      <c r="C24" s="59"/>
      <c r="D24" s="59"/>
      <c r="E24" s="59"/>
      <c r="F24" s="59"/>
      <c r="G24" s="59"/>
      <c r="H24" s="59"/>
    </row>
    <row r="25" spans="2:9" s="60" customFormat="1" ht="30" x14ac:dyDescent="0.25">
      <c r="B25" s="3" t="s">
        <v>16</v>
      </c>
      <c r="C25" s="65" t="s">
        <v>35</v>
      </c>
      <c r="D25" s="65" t="s">
        <v>21</v>
      </c>
      <c r="E25" s="65" t="s">
        <v>23</v>
      </c>
      <c r="F25" s="65" t="s">
        <v>25</v>
      </c>
      <c r="G25" s="65" t="s">
        <v>27</v>
      </c>
      <c r="H25" s="66"/>
      <c r="I25" s="66"/>
    </row>
    <row r="26" spans="2:9" ht="14.45" customHeight="1" x14ac:dyDescent="0.25">
      <c r="B26" s="32" t="s">
        <v>49</v>
      </c>
      <c r="C26" s="67">
        <v>0.58714761097507373</v>
      </c>
      <c r="D26" s="67">
        <v>0.60099571124373929</v>
      </c>
      <c r="E26" s="67">
        <v>0.66796358831302305</v>
      </c>
      <c r="F26" s="67">
        <v>0.53812272174969622</v>
      </c>
      <c r="G26" s="67">
        <v>0.36535552193645993</v>
      </c>
      <c r="H26" s="68"/>
      <c r="I26" s="69"/>
    </row>
    <row r="27" spans="2:9" ht="14.45" customHeight="1" x14ac:dyDescent="0.25">
      <c r="B27" s="108" t="s">
        <v>50</v>
      </c>
      <c r="C27" s="110">
        <v>0.66279441543216455</v>
      </c>
      <c r="D27" s="110">
        <v>0.59526607352694305</v>
      </c>
      <c r="E27" s="110">
        <v>0.68312014439300006</v>
      </c>
      <c r="F27" s="110">
        <v>0.55131999526459097</v>
      </c>
      <c r="G27" s="110">
        <v>0.45963263562580092</v>
      </c>
      <c r="H27" s="68"/>
      <c r="I27" s="114"/>
    </row>
    <row r="28" spans="2:9" ht="14.45" customHeight="1" x14ac:dyDescent="0.25">
      <c r="B28" s="32" t="s">
        <v>51</v>
      </c>
      <c r="C28" s="67">
        <v>0.59207693813078366</v>
      </c>
      <c r="D28" s="67">
        <v>0.56414616497829229</v>
      </c>
      <c r="E28" s="67">
        <v>0.59268527430221363</v>
      </c>
      <c r="F28" s="67">
        <v>0.47420362273579014</v>
      </c>
      <c r="G28" s="67">
        <v>0.37319342704414965</v>
      </c>
      <c r="H28" s="68"/>
      <c r="I28" s="69"/>
    </row>
    <row r="29" spans="2:9" ht="14.45" customHeight="1" x14ac:dyDescent="0.25">
      <c r="B29" s="32" t="s">
        <v>52</v>
      </c>
      <c r="C29" s="67">
        <v>0.67123815641560947</v>
      </c>
      <c r="D29" s="67">
        <v>0.57114706492428957</v>
      </c>
      <c r="E29" s="67">
        <v>0.67662373252946018</v>
      </c>
      <c r="F29" s="67">
        <v>0.60299714557564221</v>
      </c>
      <c r="G29" s="67">
        <v>0.52829344665622902</v>
      </c>
      <c r="H29" s="68"/>
      <c r="I29" s="69"/>
    </row>
    <row r="30" spans="2:9" ht="14.45" customHeight="1" x14ac:dyDescent="0.25">
      <c r="B30" s="32" t="s">
        <v>67</v>
      </c>
      <c r="C30" s="67">
        <v>0.64330929707711781</v>
      </c>
      <c r="D30" s="67">
        <v>0.60069477950400463</v>
      </c>
      <c r="E30" s="67">
        <v>0.69990503323836661</v>
      </c>
      <c r="F30" s="67">
        <v>0.60130718954248363</v>
      </c>
      <c r="G30" s="67">
        <v>0.51705091258405378</v>
      </c>
      <c r="H30" s="68"/>
      <c r="I30" s="69"/>
    </row>
    <row r="31" spans="2:9" ht="14.45" customHeight="1" x14ac:dyDescent="0.25">
      <c r="B31" s="32" t="s">
        <v>68</v>
      </c>
      <c r="C31" s="67">
        <v>0.75567223548130469</v>
      </c>
      <c r="D31" s="67">
        <v>0.61973144349123466</v>
      </c>
      <c r="E31" s="67">
        <v>0.73169632800180218</v>
      </c>
      <c r="F31" s="67">
        <v>0.6386645126548196</v>
      </c>
      <c r="G31" s="67">
        <v>0.62987972146022364</v>
      </c>
      <c r="H31" s="68"/>
      <c r="I31" s="69"/>
    </row>
    <row r="32" spans="2:9" ht="14.45" customHeight="1" x14ac:dyDescent="0.25">
      <c r="B32" s="32" t="s">
        <v>69</v>
      </c>
      <c r="C32" s="67">
        <v>0.64451228667233873</v>
      </c>
      <c r="D32" s="67">
        <v>0.58895014753843766</v>
      </c>
      <c r="E32" s="67">
        <v>0.67893660531697342</v>
      </c>
      <c r="F32" s="67">
        <v>0.58376383763837636</v>
      </c>
      <c r="G32" s="67">
        <v>0.48670713837136276</v>
      </c>
      <c r="H32" s="68"/>
      <c r="I32" s="69"/>
    </row>
    <row r="33" spans="2:14" ht="14.45" customHeight="1" x14ac:dyDescent="0.25">
      <c r="B33" s="69"/>
      <c r="C33" s="68"/>
      <c r="D33" s="68"/>
      <c r="E33" s="68"/>
      <c r="F33" s="68"/>
      <c r="G33" s="68"/>
      <c r="H33" s="68"/>
    </row>
    <row r="35" spans="2:14" s="58" customFormat="1" ht="39.6" customHeight="1" x14ac:dyDescent="0.25">
      <c r="B35" s="65" t="s">
        <v>16</v>
      </c>
      <c r="C35" s="65" t="s">
        <v>35</v>
      </c>
      <c r="D35" s="65" t="s">
        <v>21</v>
      </c>
      <c r="E35" s="65" t="s">
        <v>23</v>
      </c>
      <c r="F35" s="65" t="s">
        <v>25</v>
      </c>
      <c r="G35" s="65" t="s">
        <v>27</v>
      </c>
      <c r="I35" s="66"/>
      <c r="J35" s="66"/>
      <c r="K35" s="66"/>
      <c r="L35" s="66"/>
      <c r="M35" s="66"/>
      <c r="N35" s="66"/>
    </row>
    <row r="36" spans="2:14" ht="14.45" customHeight="1" x14ac:dyDescent="0.25">
      <c r="B36" s="32" t="s">
        <v>44</v>
      </c>
      <c r="C36" s="67">
        <v>0.68288815709232831</v>
      </c>
      <c r="D36" s="67">
        <v>0.79738308070993646</v>
      </c>
      <c r="E36" s="67">
        <v>0.8177276620039966</v>
      </c>
      <c r="F36" s="67">
        <v>0.74220241884150218</v>
      </c>
      <c r="G36" s="67">
        <v>0.43375394321766564</v>
      </c>
      <c r="I36" s="69"/>
      <c r="J36" s="68"/>
      <c r="K36" s="68"/>
      <c r="L36" s="68"/>
      <c r="M36" s="68"/>
      <c r="N36" s="68"/>
    </row>
    <row r="37" spans="2:14" ht="14.45" customHeight="1" x14ac:dyDescent="0.25">
      <c r="B37" s="32" t="s">
        <v>45</v>
      </c>
      <c r="C37" s="67">
        <v>0.73803396809058153</v>
      </c>
      <c r="D37" s="67">
        <v>0.789975483519477</v>
      </c>
      <c r="E37" s="67">
        <v>0.71199143468950754</v>
      </c>
      <c r="F37" s="67">
        <v>0.74131821403260101</v>
      </c>
      <c r="G37" s="67">
        <v>0.56026365348399243</v>
      </c>
      <c r="I37" s="69"/>
      <c r="J37" s="68"/>
      <c r="K37" s="68"/>
      <c r="L37" s="68"/>
      <c r="M37" s="68"/>
      <c r="N37" s="68"/>
    </row>
    <row r="38" spans="2:14" ht="14.45" customHeight="1" x14ac:dyDescent="0.25">
      <c r="B38" s="32" t="s">
        <v>46</v>
      </c>
      <c r="C38" s="67">
        <v>0.72630295641572695</v>
      </c>
      <c r="D38" s="67">
        <v>0.7964542190305206</v>
      </c>
      <c r="E38" s="67">
        <v>0.76611328125</v>
      </c>
      <c r="F38" s="67">
        <v>0.7285851780558229</v>
      </c>
      <c r="G38" s="67">
        <v>0.39504563233376794</v>
      </c>
      <c r="I38" s="69"/>
      <c r="J38" s="68"/>
      <c r="K38" s="68"/>
      <c r="L38" s="68"/>
      <c r="M38" s="68"/>
      <c r="N38" s="68"/>
    </row>
    <row r="39" spans="2:14" ht="14.45" customHeight="1" x14ac:dyDescent="0.25">
      <c r="B39" s="116" t="s">
        <v>63</v>
      </c>
      <c r="C39" s="118">
        <v>0.74537725823591927</v>
      </c>
      <c r="D39" s="118">
        <v>0.78938584779706278</v>
      </c>
      <c r="E39" s="118">
        <v>0.81475252282556465</v>
      </c>
      <c r="F39" s="118">
        <v>0.76074766355140189</v>
      </c>
      <c r="G39" s="118">
        <v>0.64511784511784509</v>
      </c>
      <c r="I39" s="120"/>
      <c r="J39" s="121"/>
      <c r="K39" s="121"/>
      <c r="L39" s="121"/>
      <c r="M39" s="121"/>
      <c r="N39" s="121"/>
    </row>
    <row r="40" spans="2:14" s="56" customFormat="1" ht="14.45" customHeight="1" x14ac:dyDescent="0.25">
      <c r="B40" s="53" t="s">
        <v>70</v>
      </c>
      <c r="C40" s="67">
        <v>0.7378444084278768</v>
      </c>
      <c r="D40" s="67">
        <v>0.77159880834160877</v>
      </c>
      <c r="E40" s="67">
        <v>0.81208053691275173</v>
      </c>
      <c r="F40" s="67">
        <v>0.74051896207584833</v>
      </c>
      <c r="G40" s="67">
        <v>0.57846153846153847</v>
      </c>
      <c r="I40" s="59"/>
      <c r="J40" s="68"/>
      <c r="K40" s="68"/>
      <c r="L40" s="68"/>
      <c r="M40" s="68"/>
      <c r="N40" s="68"/>
    </row>
    <row r="41" spans="2:14" x14ac:dyDescent="0.25">
      <c r="B41" s="119" t="s">
        <v>71</v>
      </c>
      <c r="C41" s="67">
        <v>0.79985050597976082</v>
      </c>
      <c r="D41" s="67">
        <v>0.74216867469879522</v>
      </c>
      <c r="E41" s="67">
        <v>0.81392984239959332</v>
      </c>
      <c r="F41" s="67">
        <v>0.72241379310344822</v>
      </c>
      <c r="G41" s="67">
        <v>0.70056726094003241</v>
      </c>
      <c r="I41" s="115"/>
      <c r="J41" s="68"/>
      <c r="K41" s="68"/>
      <c r="L41" s="68"/>
      <c r="M41" s="68"/>
      <c r="N41" s="68"/>
    </row>
    <row r="42" spans="2:14" ht="14.45" customHeight="1" x14ac:dyDescent="0.25">
      <c r="B42" s="53" t="s">
        <v>72</v>
      </c>
      <c r="C42" s="67">
        <v>0.75503841443046427</v>
      </c>
      <c r="D42" s="67">
        <v>0.78808395396073117</v>
      </c>
      <c r="E42" s="67">
        <v>0.82020997375328086</v>
      </c>
      <c r="F42" s="67">
        <v>0.744270205066345</v>
      </c>
      <c r="G42" s="67">
        <v>0.61417322834645671</v>
      </c>
      <c r="I42" s="59"/>
      <c r="J42" s="68"/>
      <c r="K42" s="68"/>
      <c r="L42" s="68"/>
      <c r="M42" s="68"/>
      <c r="N42" s="68"/>
    </row>
    <row r="43" spans="2:14" ht="14.45" customHeight="1" x14ac:dyDescent="0.25"/>
    <row r="44" spans="2:14" ht="14.45" customHeight="1" x14ac:dyDescent="0.25"/>
    <row r="45" spans="2:14" ht="14.45" customHeight="1" x14ac:dyDescent="0.25"/>
    <row r="46" spans="2:14" ht="14.45" customHeight="1" x14ac:dyDescent="0.25"/>
    <row r="47" spans="2:14" ht="14.45" customHeight="1" x14ac:dyDescent="0.25"/>
  </sheetData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7030A0"/>
  </sheetPr>
  <dimension ref="A1:T19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3" width="16.140625" style="18" bestFit="1" customWidth="1"/>
    <col min="4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75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32" t="s">
        <v>78</v>
      </c>
      <c r="B6" s="29" t="s">
        <v>1</v>
      </c>
      <c r="C6" s="30">
        <v>2398</v>
      </c>
      <c r="D6" s="17">
        <v>478</v>
      </c>
      <c r="E6" s="42">
        <v>0.19933277731442869</v>
      </c>
      <c r="F6" s="43">
        <v>841</v>
      </c>
      <c r="G6" s="44">
        <v>159</v>
      </c>
      <c r="H6" s="42">
        <v>0.18906064209274673</v>
      </c>
      <c r="I6" s="43">
        <v>683</v>
      </c>
      <c r="J6" s="44">
        <v>170</v>
      </c>
      <c r="K6" s="42">
        <v>0.24890190336749635</v>
      </c>
      <c r="L6" s="43">
        <v>573</v>
      </c>
      <c r="M6" s="44">
        <v>103</v>
      </c>
      <c r="N6" s="42">
        <v>0.17975567190226877</v>
      </c>
      <c r="O6" s="43">
        <v>172</v>
      </c>
      <c r="P6" s="44">
        <v>38</v>
      </c>
      <c r="Q6" s="42">
        <v>0.22093023255813954</v>
      </c>
      <c r="R6" s="43">
        <v>129</v>
      </c>
      <c r="S6" s="44">
        <v>8</v>
      </c>
      <c r="T6" s="42">
        <v>6.2015503875968991E-2</v>
      </c>
    </row>
    <row r="7" spans="1:20" ht="14.45" customHeight="1" x14ac:dyDescent="0.25">
      <c r="A7" s="32" t="s">
        <v>78</v>
      </c>
      <c r="B7" s="29" t="s">
        <v>80</v>
      </c>
      <c r="C7" s="30">
        <v>5463</v>
      </c>
      <c r="D7" s="17">
        <v>1809</v>
      </c>
      <c r="E7" s="42">
        <v>0.33113673805601318</v>
      </c>
      <c r="F7" s="43">
        <v>1707</v>
      </c>
      <c r="G7" s="44">
        <v>587</v>
      </c>
      <c r="H7" s="42">
        <v>0.3438781487990627</v>
      </c>
      <c r="I7" s="43">
        <v>1807</v>
      </c>
      <c r="J7" s="44">
        <v>538</v>
      </c>
      <c r="K7" s="42">
        <v>0.29773104593248478</v>
      </c>
      <c r="L7" s="43">
        <v>1431</v>
      </c>
      <c r="M7" s="44">
        <v>493</v>
      </c>
      <c r="N7" s="42">
        <v>0.34451432564640111</v>
      </c>
      <c r="O7" s="43">
        <v>427</v>
      </c>
      <c r="P7" s="44">
        <v>170</v>
      </c>
      <c r="Q7" s="42">
        <v>0.39812646370023419</v>
      </c>
      <c r="R7" s="43">
        <v>91</v>
      </c>
      <c r="S7" s="44">
        <v>21</v>
      </c>
      <c r="T7" s="42">
        <v>0.23076923076923078</v>
      </c>
    </row>
    <row r="8" spans="1:20" ht="14.45" customHeight="1" x14ac:dyDescent="0.25">
      <c r="A8" s="32" t="s">
        <v>78</v>
      </c>
      <c r="B8" s="29" t="s">
        <v>81</v>
      </c>
      <c r="C8" s="30">
        <v>3455</v>
      </c>
      <c r="D8" s="17">
        <v>572</v>
      </c>
      <c r="E8" s="42">
        <v>0.16555716353111433</v>
      </c>
      <c r="F8" s="43">
        <v>1682</v>
      </c>
      <c r="G8" s="44">
        <v>280</v>
      </c>
      <c r="H8" s="42">
        <v>0.16646848989298454</v>
      </c>
      <c r="I8" s="43">
        <v>472</v>
      </c>
      <c r="J8" s="44">
        <v>62</v>
      </c>
      <c r="K8" s="42">
        <v>0.13135593220338984</v>
      </c>
      <c r="L8" s="43">
        <v>923</v>
      </c>
      <c r="M8" s="44">
        <v>167</v>
      </c>
      <c r="N8" s="42">
        <v>0.18093174431202599</v>
      </c>
      <c r="O8" s="43">
        <v>287</v>
      </c>
      <c r="P8" s="44">
        <v>60</v>
      </c>
      <c r="Q8" s="42">
        <v>0.20905923344947736</v>
      </c>
      <c r="R8" s="43">
        <v>91</v>
      </c>
      <c r="S8" s="44">
        <v>3</v>
      </c>
      <c r="T8" s="42">
        <v>3.2967032967032968E-2</v>
      </c>
    </row>
    <row r="9" spans="1:20" ht="14.45" customHeight="1" x14ac:dyDescent="0.25">
      <c r="A9" s="32" t="s">
        <v>78</v>
      </c>
      <c r="B9" s="29" t="s">
        <v>82</v>
      </c>
      <c r="C9" s="30">
        <v>2369</v>
      </c>
      <c r="D9" s="17">
        <v>782</v>
      </c>
      <c r="E9" s="42">
        <v>0.3300970873786408</v>
      </c>
      <c r="F9" s="43">
        <v>843</v>
      </c>
      <c r="G9" s="44">
        <v>260</v>
      </c>
      <c r="H9" s="42">
        <v>0.30842230130486359</v>
      </c>
      <c r="I9" s="43">
        <v>429</v>
      </c>
      <c r="J9" s="44">
        <v>154</v>
      </c>
      <c r="K9" s="42">
        <v>0.35897435897435898</v>
      </c>
      <c r="L9" s="43">
        <v>830</v>
      </c>
      <c r="M9" s="44">
        <v>300</v>
      </c>
      <c r="N9" s="42">
        <v>0.36144578313253012</v>
      </c>
      <c r="O9" s="43">
        <v>199</v>
      </c>
      <c r="P9" s="44">
        <v>59</v>
      </c>
      <c r="Q9" s="42">
        <v>0.29648241206030151</v>
      </c>
      <c r="R9" s="43">
        <v>68</v>
      </c>
      <c r="S9" s="44">
        <v>9</v>
      </c>
      <c r="T9" s="42">
        <v>0.13235294117647059</v>
      </c>
    </row>
    <row r="10" spans="1:20" ht="14.45" customHeight="1" x14ac:dyDescent="0.25">
      <c r="A10" s="32" t="s">
        <v>78</v>
      </c>
      <c r="B10" s="29" t="s">
        <v>83</v>
      </c>
      <c r="C10" s="30">
        <v>2285</v>
      </c>
      <c r="D10" s="17">
        <v>825</v>
      </c>
      <c r="E10" s="42">
        <v>0.3610503282275711</v>
      </c>
      <c r="F10" s="43">
        <v>263</v>
      </c>
      <c r="G10" s="44">
        <v>65</v>
      </c>
      <c r="H10" s="42">
        <v>0.24714828897338403</v>
      </c>
      <c r="I10" s="43">
        <v>1629</v>
      </c>
      <c r="J10" s="44">
        <v>626</v>
      </c>
      <c r="K10" s="42">
        <v>0.38428483732351137</v>
      </c>
      <c r="L10" s="43">
        <v>341</v>
      </c>
      <c r="M10" s="44">
        <v>117</v>
      </c>
      <c r="N10" s="42">
        <v>0.34310850439882695</v>
      </c>
      <c r="O10" s="43">
        <v>45</v>
      </c>
      <c r="P10" s="44">
        <v>16</v>
      </c>
      <c r="Q10" s="42">
        <v>0.35555555555555557</v>
      </c>
      <c r="R10" s="43">
        <v>7</v>
      </c>
      <c r="S10" s="44">
        <v>1</v>
      </c>
      <c r="T10" s="42">
        <v>0.14285714285714285</v>
      </c>
    </row>
    <row r="11" spans="1:20" ht="14.45" customHeight="1" x14ac:dyDescent="0.25">
      <c r="A11" s="32" t="s">
        <v>78</v>
      </c>
      <c r="B11" s="29" t="s">
        <v>84</v>
      </c>
      <c r="C11" s="30">
        <v>3365</v>
      </c>
      <c r="D11" s="17">
        <v>1472</v>
      </c>
      <c r="E11" s="42">
        <v>0.437444279346211</v>
      </c>
      <c r="F11" s="43">
        <v>609</v>
      </c>
      <c r="G11" s="44">
        <v>199</v>
      </c>
      <c r="H11" s="42">
        <v>0.32676518883415434</v>
      </c>
      <c r="I11" s="43">
        <v>2092</v>
      </c>
      <c r="J11" s="44">
        <v>1008</v>
      </c>
      <c r="K11" s="42">
        <v>0.48183556405353728</v>
      </c>
      <c r="L11" s="43">
        <v>505</v>
      </c>
      <c r="M11" s="44">
        <v>206</v>
      </c>
      <c r="N11" s="42">
        <v>0.40792079207920789</v>
      </c>
      <c r="O11" s="43">
        <v>131</v>
      </c>
      <c r="P11" s="44">
        <v>52</v>
      </c>
      <c r="Q11" s="42">
        <v>0.39694656488549618</v>
      </c>
      <c r="R11" s="43">
        <v>28</v>
      </c>
      <c r="S11" s="44">
        <v>7</v>
      </c>
      <c r="T11" s="42">
        <v>0.25</v>
      </c>
    </row>
    <row r="12" spans="1:20" ht="14.45" customHeight="1" x14ac:dyDescent="0.25">
      <c r="A12" s="32" t="s">
        <v>78</v>
      </c>
      <c r="B12" s="29" t="s">
        <v>85</v>
      </c>
      <c r="C12" s="30">
        <v>2699</v>
      </c>
      <c r="D12" s="17">
        <v>1129</v>
      </c>
      <c r="E12" s="42">
        <v>0.41830307521304189</v>
      </c>
      <c r="F12" s="43">
        <v>799</v>
      </c>
      <c r="G12" s="44">
        <v>317</v>
      </c>
      <c r="H12" s="42">
        <v>0.39674593241551942</v>
      </c>
      <c r="I12" s="43">
        <v>985</v>
      </c>
      <c r="J12" s="44">
        <v>439</v>
      </c>
      <c r="K12" s="42">
        <v>0.44568527918781725</v>
      </c>
      <c r="L12" s="43">
        <v>782</v>
      </c>
      <c r="M12" s="44">
        <v>330</v>
      </c>
      <c r="N12" s="42">
        <v>0.42199488491048592</v>
      </c>
      <c r="O12" s="43">
        <v>92</v>
      </c>
      <c r="P12" s="44">
        <v>33</v>
      </c>
      <c r="Q12" s="42">
        <v>0.35869565217391303</v>
      </c>
      <c r="R12" s="43">
        <v>41</v>
      </c>
      <c r="S12" s="44">
        <v>10</v>
      </c>
      <c r="T12" s="42">
        <v>0.24390243902439024</v>
      </c>
    </row>
    <row r="13" spans="1:20" ht="14.45" customHeight="1" x14ac:dyDescent="0.25">
      <c r="A13" s="32" t="s">
        <v>78</v>
      </c>
      <c r="B13" s="29" t="s">
        <v>86</v>
      </c>
      <c r="C13" s="30">
        <v>2672</v>
      </c>
      <c r="D13" s="17">
        <v>894</v>
      </c>
      <c r="E13" s="42">
        <v>0.33458083832335328</v>
      </c>
      <c r="F13" s="43">
        <v>754</v>
      </c>
      <c r="G13" s="44">
        <v>175</v>
      </c>
      <c r="H13" s="42">
        <v>0.23209549071618038</v>
      </c>
      <c r="I13" s="43">
        <v>998</v>
      </c>
      <c r="J13" s="44">
        <v>445</v>
      </c>
      <c r="K13" s="42">
        <v>0.44589178356713427</v>
      </c>
      <c r="L13" s="43">
        <v>746</v>
      </c>
      <c r="M13" s="44">
        <v>232</v>
      </c>
      <c r="N13" s="42">
        <v>0.31099195710455763</v>
      </c>
      <c r="O13" s="43">
        <v>131</v>
      </c>
      <c r="P13" s="44">
        <v>35</v>
      </c>
      <c r="Q13" s="42">
        <v>0.26717557251908397</v>
      </c>
      <c r="R13" s="43">
        <v>43</v>
      </c>
      <c r="S13" s="44">
        <v>7</v>
      </c>
      <c r="T13" s="42">
        <v>0.16279069767441862</v>
      </c>
    </row>
    <row r="14" spans="1:20" ht="14.45" customHeight="1" x14ac:dyDescent="0.25">
      <c r="A14" s="32" t="s">
        <v>78</v>
      </c>
      <c r="B14" s="29" t="s">
        <v>87</v>
      </c>
      <c r="C14" s="30">
        <v>4461</v>
      </c>
      <c r="D14" s="17">
        <v>1147</v>
      </c>
      <c r="E14" s="42">
        <v>0.25711723828737953</v>
      </c>
      <c r="F14" s="43">
        <v>2006</v>
      </c>
      <c r="G14" s="44">
        <v>528</v>
      </c>
      <c r="H14" s="42">
        <v>0.26321036889332006</v>
      </c>
      <c r="I14" s="43">
        <v>442</v>
      </c>
      <c r="J14" s="44">
        <v>75</v>
      </c>
      <c r="K14" s="42">
        <v>0.16968325791855204</v>
      </c>
      <c r="L14" s="43">
        <v>1519</v>
      </c>
      <c r="M14" s="44">
        <v>438</v>
      </c>
      <c r="N14" s="42">
        <v>0.28834759710335744</v>
      </c>
      <c r="O14" s="43">
        <v>379</v>
      </c>
      <c r="P14" s="44">
        <v>95</v>
      </c>
      <c r="Q14" s="42">
        <v>0.25065963060686014</v>
      </c>
      <c r="R14" s="43">
        <v>115</v>
      </c>
      <c r="S14" s="44">
        <v>11</v>
      </c>
      <c r="T14" s="42">
        <v>9.5652173913043481E-2</v>
      </c>
    </row>
    <row r="15" spans="1:20" ht="14.45" customHeight="1" x14ac:dyDescent="0.25">
      <c r="A15" s="32" t="s">
        <v>78</v>
      </c>
      <c r="B15" s="29" t="s">
        <v>88</v>
      </c>
      <c r="C15" s="30">
        <v>3733</v>
      </c>
      <c r="D15" s="17">
        <v>756</v>
      </c>
      <c r="E15" s="42">
        <v>0.20251808197160462</v>
      </c>
      <c r="F15" s="43">
        <v>1266</v>
      </c>
      <c r="G15" s="44">
        <v>224</v>
      </c>
      <c r="H15" s="42">
        <v>0.17693522906793049</v>
      </c>
      <c r="I15" s="43">
        <v>997</v>
      </c>
      <c r="J15" s="44">
        <v>222</v>
      </c>
      <c r="K15" s="42">
        <v>0.2226680040120361</v>
      </c>
      <c r="L15" s="43">
        <v>1037</v>
      </c>
      <c r="M15" s="44">
        <v>219</v>
      </c>
      <c r="N15" s="42">
        <v>0.2111861137897782</v>
      </c>
      <c r="O15" s="43">
        <v>278</v>
      </c>
      <c r="P15" s="44">
        <v>50</v>
      </c>
      <c r="Q15" s="42">
        <v>0.17985611510791366</v>
      </c>
      <c r="R15" s="43">
        <v>155</v>
      </c>
      <c r="S15" s="44">
        <v>41</v>
      </c>
      <c r="T15" s="42">
        <v>0.26451612903225807</v>
      </c>
    </row>
    <row r="16" spans="1:20" ht="15.75" thickBot="1" x14ac:dyDescent="0.3">
      <c r="A16" s="79" t="s">
        <v>7</v>
      </c>
      <c r="B16" s="45" t="s">
        <v>89</v>
      </c>
      <c r="C16" s="10">
        <v>32900</v>
      </c>
      <c r="D16" s="11">
        <v>9864</v>
      </c>
      <c r="E16" s="46">
        <v>0.2998176291793313</v>
      </c>
      <c r="F16" s="10">
        <v>10770</v>
      </c>
      <c r="G16" s="11">
        <v>2794</v>
      </c>
      <c r="H16" s="46">
        <v>0.25942432683379757</v>
      </c>
      <c r="I16" s="10">
        <v>10534</v>
      </c>
      <c r="J16" s="11">
        <v>3739</v>
      </c>
      <c r="K16" s="46">
        <v>0.35494588950066452</v>
      </c>
      <c r="L16" s="10">
        <v>8687</v>
      </c>
      <c r="M16" s="11">
        <v>2605</v>
      </c>
      <c r="N16" s="46">
        <v>0.29987337400713709</v>
      </c>
      <c r="O16" s="10">
        <v>2141</v>
      </c>
      <c r="P16" s="11">
        <v>608</v>
      </c>
      <c r="Q16" s="46">
        <v>0.28397944885567494</v>
      </c>
      <c r="R16" s="10">
        <v>768</v>
      </c>
      <c r="S16" s="11">
        <v>118</v>
      </c>
      <c r="T16" s="46">
        <v>0.15364583333333334</v>
      </c>
    </row>
    <row r="19" spans="8:8" x14ac:dyDescent="0.25">
      <c r="H19" s="42"/>
    </row>
  </sheetData>
  <sortState xmlns:xlrd2="http://schemas.microsoft.com/office/spreadsheetml/2017/richdata2" ref="A7:M17">
    <sortCondition ref="A8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>
    <tabColor rgb="FF7030A0"/>
  </sheetPr>
  <dimension ref="A1:T16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56</v>
      </c>
    </row>
    <row r="4" spans="1:20" ht="15.75" thickBot="1" x14ac:dyDescent="0.3"/>
    <row r="5" spans="1:20" s="41" customFormat="1" ht="56.45" customHeight="1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32" t="s">
        <v>78</v>
      </c>
      <c r="B6" s="29" t="s">
        <v>1</v>
      </c>
      <c r="C6" s="30">
        <v>2361</v>
      </c>
      <c r="D6" s="17">
        <v>1216</v>
      </c>
      <c r="E6" s="19">
        <v>0.51503600169419739</v>
      </c>
      <c r="F6" s="30">
        <v>880</v>
      </c>
      <c r="G6" s="17">
        <v>466</v>
      </c>
      <c r="H6" s="19">
        <v>0.52954545454545454</v>
      </c>
      <c r="I6" s="30">
        <v>761</v>
      </c>
      <c r="J6" s="17">
        <v>365</v>
      </c>
      <c r="K6" s="19">
        <v>0.47963206307490147</v>
      </c>
      <c r="L6" s="30">
        <v>410</v>
      </c>
      <c r="M6" s="17">
        <v>231</v>
      </c>
      <c r="N6" s="19">
        <v>0.56341463414634141</v>
      </c>
      <c r="O6" s="30">
        <v>175</v>
      </c>
      <c r="P6" s="17">
        <v>113</v>
      </c>
      <c r="Q6" s="19">
        <v>0.64571428571428569</v>
      </c>
      <c r="R6" s="30">
        <v>135</v>
      </c>
      <c r="S6" s="17">
        <v>41</v>
      </c>
      <c r="T6" s="19">
        <v>0.3037037037037037</v>
      </c>
    </row>
    <row r="7" spans="1:20" x14ac:dyDescent="0.25">
      <c r="A7" s="32" t="s">
        <v>78</v>
      </c>
      <c r="B7" s="29" t="s">
        <v>80</v>
      </c>
      <c r="C7" s="30">
        <v>5192</v>
      </c>
      <c r="D7" s="17">
        <v>2794</v>
      </c>
      <c r="E7" s="19">
        <v>0.53813559322033899</v>
      </c>
      <c r="F7" s="30">
        <v>1737</v>
      </c>
      <c r="G7" s="17">
        <v>925</v>
      </c>
      <c r="H7" s="19">
        <v>0.53252734599884854</v>
      </c>
      <c r="I7" s="30">
        <v>1819</v>
      </c>
      <c r="J7" s="17">
        <v>967</v>
      </c>
      <c r="K7" s="19">
        <v>0.53161077515118194</v>
      </c>
      <c r="L7" s="30">
        <v>1104</v>
      </c>
      <c r="M7" s="17">
        <v>625</v>
      </c>
      <c r="N7" s="19">
        <v>0.56612318840579712</v>
      </c>
      <c r="O7" s="30">
        <v>433</v>
      </c>
      <c r="P7" s="17">
        <v>253</v>
      </c>
      <c r="Q7" s="19">
        <v>0.58429561200923785</v>
      </c>
      <c r="R7" s="30">
        <v>99</v>
      </c>
      <c r="S7" s="17">
        <v>24</v>
      </c>
      <c r="T7" s="19">
        <v>0.24242424242424243</v>
      </c>
    </row>
    <row r="8" spans="1:20" x14ac:dyDescent="0.25">
      <c r="A8" s="32" t="s">
        <v>78</v>
      </c>
      <c r="B8" s="29" t="s">
        <v>81</v>
      </c>
      <c r="C8" s="30">
        <v>3002</v>
      </c>
      <c r="D8" s="17">
        <v>1664</v>
      </c>
      <c r="E8" s="19">
        <v>0.55429713524317126</v>
      </c>
      <c r="F8" s="30">
        <v>1587</v>
      </c>
      <c r="G8" s="17">
        <v>875</v>
      </c>
      <c r="H8" s="19">
        <v>0.55135475740390671</v>
      </c>
      <c r="I8" s="30">
        <v>440</v>
      </c>
      <c r="J8" s="17">
        <v>218</v>
      </c>
      <c r="K8" s="19">
        <v>0.49545454545454548</v>
      </c>
      <c r="L8" s="30">
        <v>614</v>
      </c>
      <c r="M8" s="17">
        <v>349</v>
      </c>
      <c r="N8" s="19">
        <v>0.5684039087947883</v>
      </c>
      <c r="O8" s="30">
        <v>280</v>
      </c>
      <c r="P8" s="17">
        <v>182</v>
      </c>
      <c r="Q8" s="19">
        <v>0.65</v>
      </c>
      <c r="R8" s="30">
        <v>81</v>
      </c>
      <c r="S8" s="17">
        <v>40</v>
      </c>
      <c r="T8" s="19">
        <v>0.49382716049382713</v>
      </c>
    </row>
    <row r="9" spans="1:20" x14ac:dyDescent="0.25">
      <c r="A9" s="32" t="s">
        <v>78</v>
      </c>
      <c r="B9" s="29" t="s">
        <v>82</v>
      </c>
      <c r="C9" s="30">
        <v>1975</v>
      </c>
      <c r="D9" s="17">
        <v>1074</v>
      </c>
      <c r="E9" s="19">
        <v>0.54379746835443032</v>
      </c>
      <c r="F9" s="30">
        <v>827</v>
      </c>
      <c r="G9" s="17">
        <v>440</v>
      </c>
      <c r="H9" s="19">
        <v>0.53204353083434097</v>
      </c>
      <c r="I9" s="30">
        <v>386</v>
      </c>
      <c r="J9" s="17">
        <v>211</v>
      </c>
      <c r="K9" s="19">
        <v>0.54663212435233166</v>
      </c>
      <c r="L9" s="30">
        <v>524</v>
      </c>
      <c r="M9" s="17">
        <v>295</v>
      </c>
      <c r="N9" s="19">
        <v>0.56297709923664119</v>
      </c>
      <c r="O9" s="30">
        <v>190</v>
      </c>
      <c r="P9" s="17">
        <v>110</v>
      </c>
      <c r="Q9" s="19">
        <v>0.57894736842105265</v>
      </c>
      <c r="R9" s="30">
        <v>48</v>
      </c>
      <c r="S9" s="17">
        <v>18</v>
      </c>
      <c r="T9" s="19">
        <v>0.375</v>
      </c>
    </row>
    <row r="10" spans="1:20" x14ac:dyDescent="0.25">
      <c r="A10" s="32" t="s">
        <v>78</v>
      </c>
      <c r="B10" s="29" t="s">
        <v>83</v>
      </c>
      <c r="C10" s="30">
        <v>2610</v>
      </c>
      <c r="D10" s="17">
        <v>1375</v>
      </c>
      <c r="E10" s="19">
        <v>0.52681992337164751</v>
      </c>
      <c r="F10" s="30">
        <v>300</v>
      </c>
      <c r="G10" s="17">
        <v>144</v>
      </c>
      <c r="H10" s="19">
        <v>0.48</v>
      </c>
      <c r="I10" s="30">
        <v>1923</v>
      </c>
      <c r="J10" s="17">
        <v>1022</v>
      </c>
      <c r="K10" s="19">
        <v>0.53146125845033798</v>
      </c>
      <c r="L10" s="30">
        <v>320</v>
      </c>
      <c r="M10" s="17">
        <v>187</v>
      </c>
      <c r="N10" s="19">
        <v>0.58437499999999998</v>
      </c>
      <c r="O10" s="30">
        <v>51</v>
      </c>
      <c r="P10" s="17">
        <v>20</v>
      </c>
      <c r="Q10" s="19">
        <v>0.39215686274509803</v>
      </c>
      <c r="R10" s="30">
        <v>16</v>
      </c>
      <c r="S10" s="17">
        <v>2</v>
      </c>
      <c r="T10" s="19">
        <v>0.125</v>
      </c>
    </row>
    <row r="11" spans="1:20" x14ac:dyDescent="0.25">
      <c r="A11" s="32" t="s">
        <v>78</v>
      </c>
      <c r="B11" s="29" t="s">
        <v>84</v>
      </c>
      <c r="C11" s="30">
        <v>3619</v>
      </c>
      <c r="D11" s="17">
        <v>2017</v>
      </c>
      <c r="E11" s="19">
        <v>0.55733628074053609</v>
      </c>
      <c r="F11" s="30">
        <v>729</v>
      </c>
      <c r="G11" s="17">
        <v>392</v>
      </c>
      <c r="H11" s="19">
        <v>0.5377229080932785</v>
      </c>
      <c r="I11" s="30">
        <v>2315</v>
      </c>
      <c r="J11" s="17">
        <v>1329</v>
      </c>
      <c r="K11" s="19">
        <v>0.57408207343412532</v>
      </c>
      <c r="L11" s="30">
        <v>421</v>
      </c>
      <c r="M11" s="17">
        <v>218</v>
      </c>
      <c r="N11" s="19">
        <v>0.51781472684085506</v>
      </c>
      <c r="O11" s="30">
        <v>138</v>
      </c>
      <c r="P11" s="17">
        <v>75</v>
      </c>
      <c r="Q11" s="19">
        <v>0.54347826086956519</v>
      </c>
      <c r="R11" s="30">
        <v>16</v>
      </c>
      <c r="S11" s="17">
        <v>3</v>
      </c>
      <c r="T11" s="19">
        <v>0.1875</v>
      </c>
    </row>
    <row r="12" spans="1:20" x14ac:dyDescent="0.25">
      <c r="A12" s="32" t="s">
        <v>78</v>
      </c>
      <c r="B12" s="29" t="s">
        <v>85</v>
      </c>
      <c r="C12" s="30">
        <v>2663</v>
      </c>
      <c r="D12" s="17">
        <v>1354</v>
      </c>
      <c r="E12" s="19">
        <v>0.50844911753661282</v>
      </c>
      <c r="F12" s="30">
        <v>857</v>
      </c>
      <c r="G12" s="17">
        <v>465</v>
      </c>
      <c r="H12" s="19">
        <v>0.54259043173862309</v>
      </c>
      <c r="I12" s="30">
        <v>1043</v>
      </c>
      <c r="J12" s="17">
        <v>503</v>
      </c>
      <c r="K12" s="19">
        <v>0.48226270373921382</v>
      </c>
      <c r="L12" s="30">
        <v>645</v>
      </c>
      <c r="M12" s="17">
        <v>341</v>
      </c>
      <c r="N12" s="19">
        <v>0.52868217054263567</v>
      </c>
      <c r="O12" s="30">
        <v>73</v>
      </c>
      <c r="P12" s="17">
        <v>37</v>
      </c>
      <c r="Q12" s="19">
        <v>0.50684931506849318</v>
      </c>
      <c r="R12" s="30">
        <v>45</v>
      </c>
      <c r="S12" s="17">
        <v>8</v>
      </c>
      <c r="T12" s="19">
        <v>0.17777777777777778</v>
      </c>
    </row>
    <row r="13" spans="1:20" x14ac:dyDescent="0.25">
      <c r="A13" s="32" t="s">
        <v>78</v>
      </c>
      <c r="B13" s="29" t="s">
        <v>86</v>
      </c>
      <c r="C13" s="30">
        <v>2850</v>
      </c>
      <c r="D13" s="17">
        <v>1507</v>
      </c>
      <c r="E13" s="19">
        <v>0.52877192982456145</v>
      </c>
      <c r="F13" s="30">
        <v>860</v>
      </c>
      <c r="G13" s="17">
        <v>457</v>
      </c>
      <c r="H13" s="19">
        <v>0.53139534883720929</v>
      </c>
      <c r="I13" s="30">
        <v>1156</v>
      </c>
      <c r="J13" s="17">
        <v>606</v>
      </c>
      <c r="K13" s="19">
        <v>0.52422145328719727</v>
      </c>
      <c r="L13" s="30">
        <v>639</v>
      </c>
      <c r="M13" s="17">
        <v>366</v>
      </c>
      <c r="N13" s="19">
        <v>0.57276995305164324</v>
      </c>
      <c r="O13" s="30">
        <v>135</v>
      </c>
      <c r="P13" s="17">
        <v>72</v>
      </c>
      <c r="Q13" s="19">
        <v>0.53333333333333333</v>
      </c>
      <c r="R13" s="30">
        <v>60</v>
      </c>
      <c r="S13" s="17">
        <v>6</v>
      </c>
      <c r="T13" s="19">
        <v>0.1</v>
      </c>
    </row>
    <row r="14" spans="1:20" x14ac:dyDescent="0.25">
      <c r="A14" s="32" t="s">
        <v>78</v>
      </c>
      <c r="B14" s="29" t="s">
        <v>87</v>
      </c>
      <c r="C14" s="30">
        <v>4055</v>
      </c>
      <c r="D14" s="17">
        <v>2096</v>
      </c>
      <c r="E14" s="19">
        <v>0.51689272503082617</v>
      </c>
      <c r="F14" s="30">
        <v>2101</v>
      </c>
      <c r="G14" s="17">
        <v>1087</v>
      </c>
      <c r="H14" s="19">
        <v>0.51737267967634459</v>
      </c>
      <c r="I14" s="30">
        <v>426</v>
      </c>
      <c r="J14" s="17">
        <v>217</v>
      </c>
      <c r="K14" s="19">
        <v>0.50938967136150237</v>
      </c>
      <c r="L14" s="30">
        <v>1123</v>
      </c>
      <c r="M14" s="17">
        <v>599</v>
      </c>
      <c r="N14" s="19">
        <v>0.53339269813000889</v>
      </c>
      <c r="O14" s="30">
        <v>302</v>
      </c>
      <c r="P14" s="17">
        <v>161</v>
      </c>
      <c r="Q14" s="19">
        <v>0.5331125827814569</v>
      </c>
      <c r="R14" s="30">
        <v>103</v>
      </c>
      <c r="S14" s="17">
        <v>32</v>
      </c>
      <c r="T14" s="19">
        <v>0.31067961165048541</v>
      </c>
    </row>
    <row r="15" spans="1:20" x14ac:dyDescent="0.25">
      <c r="A15" s="32" t="s">
        <v>78</v>
      </c>
      <c r="B15" s="29" t="s">
        <v>88</v>
      </c>
      <c r="C15" s="30">
        <v>3485</v>
      </c>
      <c r="D15" s="17">
        <v>1734</v>
      </c>
      <c r="E15" s="19">
        <v>0.4975609756097561</v>
      </c>
      <c r="F15" s="30">
        <v>1205</v>
      </c>
      <c r="G15" s="17">
        <v>594</v>
      </c>
      <c r="H15" s="19">
        <v>0.49294605809128633</v>
      </c>
      <c r="I15" s="30">
        <v>1080</v>
      </c>
      <c r="J15" s="17">
        <v>523</v>
      </c>
      <c r="K15" s="19">
        <v>0.48425925925925928</v>
      </c>
      <c r="L15" s="30">
        <v>824</v>
      </c>
      <c r="M15" s="17">
        <v>420</v>
      </c>
      <c r="N15" s="19">
        <v>0.50970873786407767</v>
      </c>
      <c r="O15" s="30">
        <v>249</v>
      </c>
      <c r="P15" s="17">
        <v>148</v>
      </c>
      <c r="Q15" s="19">
        <v>0.59437751004016059</v>
      </c>
      <c r="R15" s="30">
        <v>127</v>
      </c>
      <c r="S15" s="17">
        <v>49</v>
      </c>
      <c r="T15" s="19">
        <v>0.38582677165354329</v>
      </c>
    </row>
    <row r="16" spans="1:20" s="1" customFormat="1" ht="15.75" thickBot="1" x14ac:dyDescent="0.3">
      <c r="A16" s="79" t="s">
        <v>7</v>
      </c>
      <c r="B16" s="45" t="s">
        <v>89</v>
      </c>
      <c r="C16" s="20">
        <v>31812</v>
      </c>
      <c r="D16" s="21">
        <v>16831</v>
      </c>
      <c r="E16" s="22">
        <v>0.52907707783226454</v>
      </c>
      <c r="F16" s="20">
        <v>11083</v>
      </c>
      <c r="G16" s="21">
        <v>5845</v>
      </c>
      <c r="H16" s="22">
        <v>0.5273842822340522</v>
      </c>
      <c r="I16" s="20">
        <v>11349</v>
      </c>
      <c r="J16" s="21">
        <v>5961</v>
      </c>
      <c r="K16" s="22">
        <v>0.52524451493523661</v>
      </c>
      <c r="L16" s="20">
        <v>6624</v>
      </c>
      <c r="M16" s="21">
        <v>3631</v>
      </c>
      <c r="N16" s="22">
        <v>0.54815821256038644</v>
      </c>
      <c r="O16" s="20">
        <v>2026</v>
      </c>
      <c r="P16" s="21">
        <v>1171</v>
      </c>
      <c r="Q16" s="22">
        <v>0.57798617966436328</v>
      </c>
      <c r="R16" s="20">
        <v>730</v>
      </c>
      <c r="S16" s="21">
        <v>223</v>
      </c>
      <c r="T16" s="22">
        <v>0.30547945205479454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rgb="FF7030A0"/>
  </sheetPr>
  <dimension ref="A1:T16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58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0" t="s">
        <v>78</v>
      </c>
      <c r="B6" s="48" t="s">
        <v>1</v>
      </c>
      <c r="C6" s="24">
        <v>6290</v>
      </c>
      <c r="D6" s="15">
        <v>3652</v>
      </c>
      <c r="E6" s="25">
        <v>0.58060413354531004</v>
      </c>
      <c r="F6" s="24">
        <v>1941</v>
      </c>
      <c r="G6" s="15">
        <v>1199</v>
      </c>
      <c r="H6" s="25">
        <v>0.61772282328696548</v>
      </c>
      <c r="I6" s="24">
        <v>2423</v>
      </c>
      <c r="J6" s="15">
        <v>1414</v>
      </c>
      <c r="K6" s="25">
        <v>0.58357408171687986</v>
      </c>
      <c r="L6" s="24">
        <v>898</v>
      </c>
      <c r="M6" s="15">
        <v>600</v>
      </c>
      <c r="N6" s="25">
        <v>0.66815144766146994</v>
      </c>
      <c r="O6" s="24">
        <v>386</v>
      </c>
      <c r="P6" s="15">
        <v>234</v>
      </c>
      <c r="Q6" s="25">
        <v>0.60621761658031093</v>
      </c>
      <c r="R6" s="24">
        <v>642</v>
      </c>
      <c r="S6" s="15">
        <v>205</v>
      </c>
      <c r="T6" s="25">
        <v>0.31931464174454827</v>
      </c>
    </row>
    <row r="7" spans="1:20" x14ac:dyDescent="0.25">
      <c r="A7" s="80" t="s">
        <v>78</v>
      </c>
      <c r="B7" s="48" t="s">
        <v>80</v>
      </c>
      <c r="C7" s="24">
        <v>13059</v>
      </c>
      <c r="D7" s="15">
        <v>7914</v>
      </c>
      <c r="E7" s="25">
        <v>0.6060188375832759</v>
      </c>
      <c r="F7" s="24">
        <v>3862</v>
      </c>
      <c r="G7" s="15">
        <v>2256</v>
      </c>
      <c r="H7" s="25">
        <v>0.58415328845157954</v>
      </c>
      <c r="I7" s="24">
        <v>5846</v>
      </c>
      <c r="J7" s="15">
        <v>3620</v>
      </c>
      <c r="K7" s="25">
        <v>0.61922682175846733</v>
      </c>
      <c r="L7" s="24">
        <v>2008</v>
      </c>
      <c r="M7" s="15">
        <v>1345</v>
      </c>
      <c r="N7" s="25">
        <v>0.66982071713147406</v>
      </c>
      <c r="O7" s="24">
        <v>777</v>
      </c>
      <c r="P7" s="15">
        <v>466</v>
      </c>
      <c r="Q7" s="25">
        <v>0.59974259974259969</v>
      </c>
      <c r="R7" s="24">
        <v>566</v>
      </c>
      <c r="S7" s="15">
        <v>227</v>
      </c>
      <c r="T7" s="25">
        <v>0.40106007067137811</v>
      </c>
    </row>
    <row r="8" spans="1:20" x14ac:dyDescent="0.25">
      <c r="A8" s="80" t="s">
        <v>78</v>
      </c>
      <c r="B8" s="48" t="s">
        <v>81</v>
      </c>
      <c r="C8" s="24">
        <v>11719</v>
      </c>
      <c r="D8" s="15">
        <v>6384</v>
      </c>
      <c r="E8" s="25">
        <v>0.54475637853059133</v>
      </c>
      <c r="F8" s="24">
        <v>5301</v>
      </c>
      <c r="G8" s="15">
        <v>3029</v>
      </c>
      <c r="H8" s="25">
        <v>0.57140162233540837</v>
      </c>
      <c r="I8" s="24">
        <v>2344</v>
      </c>
      <c r="J8" s="15">
        <v>1157</v>
      </c>
      <c r="K8" s="25">
        <v>0.49360068259385664</v>
      </c>
      <c r="L8" s="24">
        <v>2046</v>
      </c>
      <c r="M8" s="15">
        <v>1291</v>
      </c>
      <c r="N8" s="25">
        <v>0.63098729227761485</v>
      </c>
      <c r="O8" s="24">
        <v>1040</v>
      </c>
      <c r="P8" s="15">
        <v>507</v>
      </c>
      <c r="Q8" s="25">
        <v>0.48749999999999999</v>
      </c>
      <c r="R8" s="24">
        <v>988</v>
      </c>
      <c r="S8" s="15">
        <v>400</v>
      </c>
      <c r="T8" s="25">
        <v>0.40485829959514169</v>
      </c>
    </row>
    <row r="9" spans="1:20" x14ac:dyDescent="0.25">
      <c r="A9" s="80" t="s">
        <v>78</v>
      </c>
      <c r="B9" s="48" t="s">
        <v>82</v>
      </c>
      <c r="C9" s="24">
        <v>11752</v>
      </c>
      <c r="D9" s="15">
        <v>7183</v>
      </c>
      <c r="E9" s="25">
        <v>0.61121511232130699</v>
      </c>
      <c r="F9" s="24">
        <v>5469</v>
      </c>
      <c r="G9" s="15">
        <v>3545</v>
      </c>
      <c r="H9" s="25">
        <v>0.64819893947705243</v>
      </c>
      <c r="I9" s="24">
        <v>2327</v>
      </c>
      <c r="J9" s="15">
        <v>1497</v>
      </c>
      <c r="K9" s="25">
        <v>0.64331757627847008</v>
      </c>
      <c r="L9" s="24">
        <v>1686</v>
      </c>
      <c r="M9" s="15">
        <v>1202</v>
      </c>
      <c r="N9" s="25">
        <v>0.71293001186239624</v>
      </c>
      <c r="O9" s="24">
        <v>1365</v>
      </c>
      <c r="P9" s="15">
        <v>652</v>
      </c>
      <c r="Q9" s="25">
        <v>0.47765567765567768</v>
      </c>
      <c r="R9" s="24">
        <v>905</v>
      </c>
      <c r="S9" s="15">
        <v>287</v>
      </c>
      <c r="T9" s="25">
        <v>0.31712707182320443</v>
      </c>
    </row>
    <row r="10" spans="1:20" x14ac:dyDescent="0.25">
      <c r="A10" s="80" t="s">
        <v>78</v>
      </c>
      <c r="B10" s="48" t="s">
        <v>83</v>
      </c>
      <c r="C10" s="24">
        <v>5701</v>
      </c>
      <c r="D10" s="15">
        <v>3629</v>
      </c>
      <c r="E10" s="25">
        <v>0.63655499035256968</v>
      </c>
      <c r="F10" s="24">
        <v>747</v>
      </c>
      <c r="G10" s="15">
        <v>435</v>
      </c>
      <c r="H10" s="25">
        <v>0.58232931726907633</v>
      </c>
      <c r="I10" s="24">
        <v>4307</v>
      </c>
      <c r="J10" s="15">
        <v>2804</v>
      </c>
      <c r="K10" s="25">
        <v>0.65103320176456936</v>
      </c>
      <c r="L10" s="24">
        <v>465</v>
      </c>
      <c r="M10" s="15">
        <v>317</v>
      </c>
      <c r="N10" s="25">
        <v>0.68172043010752692</v>
      </c>
      <c r="O10" s="24">
        <v>112</v>
      </c>
      <c r="P10" s="15">
        <v>56</v>
      </c>
      <c r="Q10" s="25">
        <v>0.5</v>
      </c>
      <c r="R10" s="24">
        <v>70</v>
      </c>
      <c r="S10" s="15">
        <v>17</v>
      </c>
      <c r="T10" s="25">
        <v>0.24285714285714285</v>
      </c>
    </row>
    <row r="11" spans="1:20" x14ac:dyDescent="0.25">
      <c r="A11" s="80" t="s">
        <v>78</v>
      </c>
      <c r="B11" s="48" t="s">
        <v>84</v>
      </c>
      <c r="C11" s="24">
        <v>8027</v>
      </c>
      <c r="D11" s="15">
        <v>4643</v>
      </c>
      <c r="E11" s="25">
        <v>0.57842282297246794</v>
      </c>
      <c r="F11" s="24">
        <v>1504</v>
      </c>
      <c r="G11" s="15">
        <v>796</v>
      </c>
      <c r="H11" s="25">
        <v>0.5292553191489362</v>
      </c>
      <c r="I11" s="24">
        <v>5583</v>
      </c>
      <c r="J11" s="15">
        <v>3292</v>
      </c>
      <c r="K11" s="25">
        <v>0.58964714311302169</v>
      </c>
      <c r="L11" s="24">
        <v>538</v>
      </c>
      <c r="M11" s="15">
        <v>344</v>
      </c>
      <c r="N11" s="25">
        <v>0.63940520446096649</v>
      </c>
      <c r="O11" s="24">
        <v>209</v>
      </c>
      <c r="P11" s="15">
        <v>133</v>
      </c>
      <c r="Q11" s="25">
        <v>0.63636363636363635</v>
      </c>
      <c r="R11" s="24">
        <v>193</v>
      </c>
      <c r="S11" s="15">
        <v>78</v>
      </c>
      <c r="T11" s="25">
        <v>0.40414507772020725</v>
      </c>
    </row>
    <row r="12" spans="1:20" x14ac:dyDescent="0.25">
      <c r="A12" s="80" t="s">
        <v>78</v>
      </c>
      <c r="B12" s="48" t="s">
        <v>85</v>
      </c>
      <c r="C12" s="24">
        <v>6898</v>
      </c>
      <c r="D12" s="15">
        <v>4155</v>
      </c>
      <c r="E12" s="25">
        <v>0.60234850681356911</v>
      </c>
      <c r="F12" s="24">
        <v>2284</v>
      </c>
      <c r="G12" s="15">
        <v>1412</v>
      </c>
      <c r="H12" s="25">
        <v>0.61821366024518387</v>
      </c>
      <c r="I12" s="24">
        <v>3052</v>
      </c>
      <c r="J12" s="15">
        <v>1833</v>
      </c>
      <c r="K12" s="25">
        <v>0.60058977719528184</v>
      </c>
      <c r="L12" s="24">
        <v>1063</v>
      </c>
      <c r="M12" s="15">
        <v>702</v>
      </c>
      <c r="N12" s="25">
        <v>0.66039510818438385</v>
      </c>
      <c r="O12" s="24">
        <v>256</v>
      </c>
      <c r="P12" s="15">
        <v>141</v>
      </c>
      <c r="Q12" s="25">
        <v>0.55078125</v>
      </c>
      <c r="R12" s="24">
        <v>243</v>
      </c>
      <c r="S12" s="15">
        <v>67</v>
      </c>
      <c r="T12" s="25">
        <v>0.27572016460905352</v>
      </c>
    </row>
    <row r="13" spans="1:20" x14ac:dyDescent="0.25">
      <c r="A13" s="80" t="s">
        <v>78</v>
      </c>
      <c r="B13" s="48" t="s">
        <v>86</v>
      </c>
      <c r="C13" s="24">
        <v>5570</v>
      </c>
      <c r="D13" s="15">
        <v>3764</v>
      </c>
      <c r="E13" s="25">
        <v>0.67576301615798928</v>
      </c>
      <c r="F13" s="24">
        <v>1727</v>
      </c>
      <c r="G13" s="15">
        <v>1167</v>
      </c>
      <c r="H13" s="25">
        <v>0.67573827446438917</v>
      </c>
      <c r="I13" s="24">
        <v>2228</v>
      </c>
      <c r="J13" s="15">
        <v>1486</v>
      </c>
      <c r="K13" s="25">
        <v>0.66696588868940754</v>
      </c>
      <c r="L13" s="24">
        <v>895</v>
      </c>
      <c r="M13" s="15">
        <v>672</v>
      </c>
      <c r="N13" s="25">
        <v>0.75083798882681563</v>
      </c>
      <c r="O13" s="24">
        <v>375</v>
      </c>
      <c r="P13" s="15">
        <v>246</v>
      </c>
      <c r="Q13" s="25">
        <v>0.65600000000000003</v>
      </c>
      <c r="R13" s="24">
        <v>345</v>
      </c>
      <c r="S13" s="15">
        <v>193</v>
      </c>
      <c r="T13" s="25">
        <v>0.55942028985507242</v>
      </c>
    </row>
    <row r="14" spans="1:20" x14ac:dyDescent="0.25">
      <c r="A14" s="80" t="s">
        <v>78</v>
      </c>
      <c r="B14" s="48" t="s">
        <v>87</v>
      </c>
      <c r="C14" s="24">
        <v>11111</v>
      </c>
      <c r="D14" s="15">
        <v>6524</v>
      </c>
      <c r="E14" s="25">
        <v>0.58716587165871659</v>
      </c>
      <c r="F14" s="24">
        <v>4779</v>
      </c>
      <c r="G14" s="15">
        <v>2827</v>
      </c>
      <c r="H14" s="25">
        <v>0.59154634860849553</v>
      </c>
      <c r="I14" s="24">
        <v>2022</v>
      </c>
      <c r="J14" s="15">
        <v>1186</v>
      </c>
      <c r="K14" s="25">
        <v>0.58654797230464883</v>
      </c>
      <c r="L14" s="24">
        <v>2352</v>
      </c>
      <c r="M14" s="15">
        <v>1566</v>
      </c>
      <c r="N14" s="25">
        <v>0.66581632653061229</v>
      </c>
      <c r="O14" s="24">
        <v>1232</v>
      </c>
      <c r="P14" s="15">
        <v>688</v>
      </c>
      <c r="Q14" s="25">
        <v>0.55844155844155841</v>
      </c>
      <c r="R14" s="24">
        <v>726</v>
      </c>
      <c r="S14" s="15">
        <v>257</v>
      </c>
      <c r="T14" s="25">
        <v>0.35399449035812675</v>
      </c>
    </row>
    <row r="15" spans="1:20" x14ac:dyDescent="0.25">
      <c r="A15" s="80" t="s">
        <v>78</v>
      </c>
      <c r="B15" s="48" t="s">
        <v>88</v>
      </c>
      <c r="C15" s="24">
        <v>10564</v>
      </c>
      <c r="D15" s="15">
        <v>5468</v>
      </c>
      <c r="E15" s="25">
        <v>0.51760696705793263</v>
      </c>
      <c r="F15" s="24">
        <v>4240</v>
      </c>
      <c r="G15" s="15">
        <v>2037</v>
      </c>
      <c r="H15" s="25">
        <v>0.48042452830188681</v>
      </c>
      <c r="I15" s="24">
        <v>3211</v>
      </c>
      <c r="J15" s="15">
        <v>1750</v>
      </c>
      <c r="K15" s="25">
        <v>0.54500155714730614</v>
      </c>
      <c r="L15" s="24">
        <v>1671</v>
      </c>
      <c r="M15" s="15">
        <v>1060</v>
      </c>
      <c r="N15" s="25">
        <v>0.63435068821065232</v>
      </c>
      <c r="O15" s="24">
        <v>832</v>
      </c>
      <c r="P15" s="15">
        <v>420</v>
      </c>
      <c r="Q15" s="25">
        <v>0.50480769230769229</v>
      </c>
      <c r="R15" s="24">
        <v>610</v>
      </c>
      <c r="S15" s="15">
        <v>201</v>
      </c>
      <c r="T15" s="25">
        <v>0.32950819672131149</v>
      </c>
    </row>
    <row r="16" spans="1:20" s="16" customFormat="1" ht="15.75" thickBot="1" x14ac:dyDescent="0.3">
      <c r="A16" s="81" t="s">
        <v>12</v>
      </c>
      <c r="B16" s="23" t="s">
        <v>89</v>
      </c>
      <c r="C16" s="26">
        <v>90691</v>
      </c>
      <c r="D16" s="27">
        <v>53316</v>
      </c>
      <c r="E16" s="28">
        <v>0.58788633932804801</v>
      </c>
      <c r="F16" s="26">
        <v>31854</v>
      </c>
      <c r="G16" s="27">
        <v>18703</v>
      </c>
      <c r="H16" s="28">
        <v>0.58714761097507373</v>
      </c>
      <c r="I16" s="26">
        <v>33343</v>
      </c>
      <c r="J16" s="27">
        <v>20039</v>
      </c>
      <c r="K16" s="28">
        <v>0.60099571124373929</v>
      </c>
      <c r="L16" s="26">
        <v>13622</v>
      </c>
      <c r="M16" s="27">
        <v>9099</v>
      </c>
      <c r="N16" s="28">
        <v>0.66796358831302305</v>
      </c>
      <c r="O16" s="26">
        <v>6584</v>
      </c>
      <c r="P16" s="27">
        <v>3543</v>
      </c>
      <c r="Q16" s="28">
        <v>0.53812272174969622</v>
      </c>
      <c r="R16" s="26">
        <v>5288</v>
      </c>
      <c r="S16" s="27">
        <v>1932</v>
      </c>
      <c r="T16" s="28">
        <v>0.36535552193645993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7030A0"/>
  </sheetPr>
  <dimension ref="A1:T16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131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2" t="s">
        <v>78</v>
      </c>
      <c r="B6" s="49" t="s">
        <v>1</v>
      </c>
      <c r="C6" s="24">
        <v>1866</v>
      </c>
      <c r="D6" s="15">
        <v>1324</v>
      </c>
      <c r="E6" s="25">
        <v>0.70953912111468387</v>
      </c>
      <c r="F6" s="24">
        <v>649</v>
      </c>
      <c r="G6" s="15">
        <v>441</v>
      </c>
      <c r="H6" s="25">
        <v>0.67950693374422189</v>
      </c>
      <c r="I6" s="24">
        <v>521</v>
      </c>
      <c r="J6" s="15">
        <v>382</v>
      </c>
      <c r="K6" s="25">
        <v>0.73320537428023036</v>
      </c>
      <c r="L6" s="24">
        <v>472</v>
      </c>
      <c r="M6" s="15">
        <v>373</v>
      </c>
      <c r="N6" s="25">
        <v>0.7902542372881356</v>
      </c>
      <c r="O6" s="24">
        <v>114</v>
      </c>
      <c r="P6" s="15">
        <v>86</v>
      </c>
      <c r="Q6" s="25">
        <v>0.75438596491228072</v>
      </c>
      <c r="R6" s="24">
        <v>110</v>
      </c>
      <c r="S6" s="15">
        <v>42</v>
      </c>
      <c r="T6" s="25">
        <v>0.38181818181818183</v>
      </c>
    </row>
    <row r="7" spans="1:20" x14ac:dyDescent="0.25">
      <c r="A7" s="82" t="s">
        <v>78</v>
      </c>
      <c r="B7" s="49" t="s">
        <v>80</v>
      </c>
      <c r="C7" s="24">
        <v>4197</v>
      </c>
      <c r="D7" s="15">
        <v>3221</v>
      </c>
      <c r="E7" s="25">
        <v>0.76745294257803198</v>
      </c>
      <c r="F7" s="24">
        <v>1288</v>
      </c>
      <c r="G7" s="15">
        <v>888</v>
      </c>
      <c r="H7" s="25">
        <v>0.68944099378881984</v>
      </c>
      <c r="I7" s="24">
        <v>1376</v>
      </c>
      <c r="J7" s="15">
        <v>1130</v>
      </c>
      <c r="K7" s="25">
        <v>0.82122093023255816</v>
      </c>
      <c r="L7" s="24">
        <v>1157</v>
      </c>
      <c r="M7" s="15">
        <v>932</v>
      </c>
      <c r="N7" s="25">
        <v>0.80553154710458086</v>
      </c>
      <c r="O7" s="24">
        <v>304</v>
      </c>
      <c r="P7" s="15">
        <v>240</v>
      </c>
      <c r="Q7" s="25">
        <v>0.78947368421052633</v>
      </c>
      <c r="R7" s="24">
        <v>72</v>
      </c>
      <c r="S7" s="15">
        <v>31</v>
      </c>
      <c r="T7" s="25">
        <v>0.43055555555555558</v>
      </c>
    </row>
    <row r="8" spans="1:20" x14ac:dyDescent="0.25">
      <c r="A8" s="82" t="s">
        <v>78</v>
      </c>
      <c r="B8" s="49" t="s">
        <v>81</v>
      </c>
      <c r="C8" s="24">
        <v>2682</v>
      </c>
      <c r="D8" s="15">
        <v>1936</v>
      </c>
      <c r="E8" s="25">
        <v>0.7218493661446681</v>
      </c>
      <c r="F8" s="24">
        <v>1282</v>
      </c>
      <c r="G8" s="15">
        <v>859</v>
      </c>
      <c r="H8" s="25">
        <v>0.67004680187207488</v>
      </c>
      <c r="I8" s="24">
        <v>347</v>
      </c>
      <c r="J8" s="15">
        <v>254</v>
      </c>
      <c r="K8" s="25">
        <v>0.73198847262247835</v>
      </c>
      <c r="L8" s="24">
        <v>765</v>
      </c>
      <c r="M8" s="15">
        <v>646</v>
      </c>
      <c r="N8" s="25">
        <v>0.84444444444444444</v>
      </c>
      <c r="O8" s="24">
        <v>213</v>
      </c>
      <c r="P8" s="15">
        <v>148</v>
      </c>
      <c r="Q8" s="25">
        <v>0.69483568075117375</v>
      </c>
      <c r="R8" s="24">
        <v>75</v>
      </c>
      <c r="S8" s="15">
        <v>29</v>
      </c>
      <c r="T8" s="25">
        <v>0.38666666666666666</v>
      </c>
    </row>
    <row r="9" spans="1:20" x14ac:dyDescent="0.25">
      <c r="A9" s="82" t="s">
        <v>78</v>
      </c>
      <c r="B9" s="49" t="s">
        <v>82</v>
      </c>
      <c r="C9" s="24">
        <v>1907</v>
      </c>
      <c r="D9" s="15">
        <v>1486</v>
      </c>
      <c r="E9" s="25">
        <v>0.7792343995804929</v>
      </c>
      <c r="F9" s="24">
        <v>674</v>
      </c>
      <c r="G9" s="15">
        <v>492</v>
      </c>
      <c r="H9" s="25">
        <v>0.72997032640949555</v>
      </c>
      <c r="I9" s="24">
        <v>334</v>
      </c>
      <c r="J9" s="15">
        <v>270</v>
      </c>
      <c r="K9" s="25">
        <v>0.80838323353293418</v>
      </c>
      <c r="L9" s="24">
        <v>689</v>
      </c>
      <c r="M9" s="15">
        <v>579</v>
      </c>
      <c r="N9" s="25">
        <v>0.84034833091436867</v>
      </c>
      <c r="O9" s="24">
        <v>152</v>
      </c>
      <c r="P9" s="15">
        <v>123</v>
      </c>
      <c r="Q9" s="25">
        <v>0.80921052631578949</v>
      </c>
      <c r="R9" s="24">
        <v>58</v>
      </c>
      <c r="S9" s="15">
        <v>22</v>
      </c>
      <c r="T9" s="25">
        <v>0.37931034482758619</v>
      </c>
    </row>
    <row r="10" spans="1:20" x14ac:dyDescent="0.25">
      <c r="A10" s="82" t="s">
        <v>78</v>
      </c>
      <c r="B10" s="49" t="s">
        <v>83</v>
      </c>
      <c r="C10" s="24">
        <v>1681</v>
      </c>
      <c r="D10" s="15">
        <v>1356</v>
      </c>
      <c r="E10" s="25">
        <v>0.80666270077334923</v>
      </c>
      <c r="F10" s="24">
        <v>205</v>
      </c>
      <c r="G10" s="15">
        <v>140</v>
      </c>
      <c r="H10" s="25">
        <v>0.68292682926829273</v>
      </c>
      <c r="I10" s="24">
        <v>1167</v>
      </c>
      <c r="J10" s="15">
        <v>964</v>
      </c>
      <c r="K10" s="25">
        <v>0.82604970008568979</v>
      </c>
      <c r="L10" s="24">
        <v>268</v>
      </c>
      <c r="M10" s="15">
        <v>222</v>
      </c>
      <c r="N10" s="25">
        <v>0.82835820895522383</v>
      </c>
      <c r="O10" s="24">
        <v>36</v>
      </c>
      <c r="P10" s="15">
        <v>28</v>
      </c>
      <c r="Q10" s="25">
        <v>0.77777777777777779</v>
      </c>
      <c r="R10" s="24">
        <v>5</v>
      </c>
      <c r="S10" s="15">
        <v>2</v>
      </c>
      <c r="T10" s="25">
        <v>0.4</v>
      </c>
    </row>
    <row r="11" spans="1:20" x14ac:dyDescent="0.25">
      <c r="A11" s="82" t="s">
        <v>78</v>
      </c>
      <c r="B11" s="49" t="s">
        <v>84</v>
      </c>
      <c r="C11" s="24">
        <v>2464</v>
      </c>
      <c r="D11" s="15">
        <v>1987</v>
      </c>
      <c r="E11" s="25">
        <v>0.80641233766233766</v>
      </c>
      <c r="F11" s="24">
        <v>443</v>
      </c>
      <c r="G11" s="15">
        <v>311</v>
      </c>
      <c r="H11" s="25">
        <v>0.7020316027088036</v>
      </c>
      <c r="I11" s="24">
        <v>1508</v>
      </c>
      <c r="J11" s="15">
        <v>1255</v>
      </c>
      <c r="K11" s="25">
        <v>0.83222811671087538</v>
      </c>
      <c r="L11" s="24">
        <v>400</v>
      </c>
      <c r="M11" s="15">
        <v>336</v>
      </c>
      <c r="N11" s="25">
        <v>0.84</v>
      </c>
      <c r="O11" s="24">
        <v>90</v>
      </c>
      <c r="P11" s="15">
        <v>70</v>
      </c>
      <c r="Q11" s="25">
        <v>0.77777777777777779</v>
      </c>
      <c r="R11" s="24">
        <v>23</v>
      </c>
      <c r="S11" s="15">
        <v>15</v>
      </c>
      <c r="T11" s="25">
        <v>0.65217391304347827</v>
      </c>
    </row>
    <row r="12" spans="1:20" x14ac:dyDescent="0.25">
      <c r="A12" s="82" t="s">
        <v>78</v>
      </c>
      <c r="B12" s="49" t="s">
        <v>85</v>
      </c>
      <c r="C12" s="24">
        <v>2052</v>
      </c>
      <c r="D12" s="15">
        <v>1562</v>
      </c>
      <c r="E12" s="25">
        <v>0.76120857699805067</v>
      </c>
      <c r="F12" s="24">
        <v>609</v>
      </c>
      <c r="G12" s="15">
        <v>416</v>
      </c>
      <c r="H12" s="25">
        <v>0.68308702791461418</v>
      </c>
      <c r="I12" s="24">
        <v>716</v>
      </c>
      <c r="J12" s="15">
        <v>567</v>
      </c>
      <c r="K12" s="25">
        <v>0.79189944134078216</v>
      </c>
      <c r="L12" s="24">
        <v>618</v>
      </c>
      <c r="M12" s="15">
        <v>503</v>
      </c>
      <c r="N12" s="25">
        <v>0.81391585760517804</v>
      </c>
      <c r="O12" s="24">
        <v>76</v>
      </c>
      <c r="P12" s="15">
        <v>57</v>
      </c>
      <c r="Q12" s="25">
        <v>0.75</v>
      </c>
      <c r="R12" s="24">
        <v>33</v>
      </c>
      <c r="S12" s="15">
        <v>19</v>
      </c>
      <c r="T12" s="25">
        <v>0.5757575757575758</v>
      </c>
    </row>
    <row r="13" spans="1:20" x14ac:dyDescent="0.25">
      <c r="A13" s="82" t="s">
        <v>78</v>
      </c>
      <c r="B13" s="49" t="s">
        <v>86</v>
      </c>
      <c r="C13" s="24">
        <v>1987</v>
      </c>
      <c r="D13" s="15">
        <v>1567</v>
      </c>
      <c r="E13" s="25">
        <v>0.78862606945143432</v>
      </c>
      <c r="F13" s="24">
        <v>567</v>
      </c>
      <c r="G13" s="15">
        <v>407</v>
      </c>
      <c r="H13" s="25">
        <v>0.7178130511463845</v>
      </c>
      <c r="I13" s="24">
        <v>704</v>
      </c>
      <c r="J13" s="15">
        <v>567</v>
      </c>
      <c r="K13" s="25">
        <v>0.80539772727272729</v>
      </c>
      <c r="L13" s="24">
        <v>585</v>
      </c>
      <c r="M13" s="15">
        <v>496</v>
      </c>
      <c r="N13" s="25">
        <v>0.84786324786324785</v>
      </c>
      <c r="O13" s="24">
        <v>92</v>
      </c>
      <c r="P13" s="15">
        <v>72</v>
      </c>
      <c r="Q13" s="25">
        <v>0.78260869565217395</v>
      </c>
      <c r="R13" s="24">
        <v>39</v>
      </c>
      <c r="S13" s="15">
        <v>25</v>
      </c>
      <c r="T13" s="25">
        <v>0.64102564102564108</v>
      </c>
    </row>
    <row r="14" spans="1:20" x14ac:dyDescent="0.25">
      <c r="A14" s="82" t="s">
        <v>78</v>
      </c>
      <c r="B14" s="49" t="s">
        <v>87</v>
      </c>
      <c r="C14" s="24">
        <v>3435</v>
      </c>
      <c r="D14" s="15">
        <v>2579</v>
      </c>
      <c r="E14" s="25">
        <v>0.75080058224163027</v>
      </c>
      <c r="F14" s="24">
        <v>1503</v>
      </c>
      <c r="G14" s="15">
        <v>1073</v>
      </c>
      <c r="H14" s="25">
        <v>0.71390552228875581</v>
      </c>
      <c r="I14" s="24">
        <v>329</v>
      </c>
      <c r="J14" s="15">
        <v>247</v>
      </c>
      <c r="K14" s="25">
        <v>0.75075987841945291</v>
      </c>
      <c r="L14" s="24">
        <v>1221</v>
      </c>
      <c r="M14" s="15">
        <v>1019</v>
      </c>
      <c r="N14" s="25">
        <v>0.83456183456183453</v>
      </c>
      <c r="O14" s="24">
        <v>290</v>
      </c>
      <c r="P14" s="15">
        <v>207</v>
      </c>
      <c r="Q14" s="25">
        <v>0.71379310344827585</v>
      </c>
      <c r="R14" s="24">
        <v>92</v>
      </c>
      <c r="S14" s="15">
        <v>33</v>
      </c>
      <c r="T14" s="25">
        <v>0.35869565217391303</v>
      </c>
    </row>
    <row r="15" spans="1:20" x14ac:dyDescent="0.25">
      <c r="A15" s="82" t="s">
        <v>78</v>
      </c>
      <c r="B15" s="49" t="s">
        <v>88</v>
      </c>
      <c r="C15" s="24">
        <v>2858</v>
      </c>
      <c r="D15" s="15">
        <v>1906</v>
      </c>
      <c r="E15" s="25">
        <v>0.66689993002099368</v>
      </c>
      <c r="F15" s="24">
        <v>979</v>
      </c>
      <c r="G15" s="15">
        <v>572</v>
      </c>
      <c r="H15" s="25">
        <v>0.5842696629213483</v>
      </c>
      <c r="I15" s="24">
        <v>717</v>
      </c>
      <c r="J15" s="15">
        <v>519</v>
      </c>
      <c r="K15" s="25">
        <v>0.72384937238493718</v>
      </c>
      <c r="L15" s="24">
        <v>831</v>
      </c>
      <c r="M15" s="15">
        <v>623</v>
      </c>
      <c r="N15" s="25">
        <v>0.74969915764139594</v>
      </c>
      <c r="O15" s="24">
        <v>204</v>
      </c>
      <c r="P15" s="15">
        <v>135</v>
      </c>
      <c r="Q15" s="25">
        <v>0.66176470588235292</v>
      </c>
      <c r="R15" s="24">
        <v>127</v>
      </c>
      <c r="S15" s="15">
        <v>57</v>
      </c>
      <c r="T15" s="25">
        <v>0.44881889763779526</v>
      </c>
    </row>
    <row r="16" spans="1:20" s="1" customFormat="1" ht="15.75" thickBot="1" x14ac:dyDescent="0.3">
      <c r="A16" s="81" t="s">
        <v>12</v>
      </c>
      <c r="B16" s="23"/>
      <c r="C16" s="26">
        <v>25129</v>
      </c>
      <c r="D16" s="27">
        <v>18924</v>
      </c>
      <c r="E16" s="28">
        <v>0.75307413745075413</v>
      </c>
      <c r="F16" s="26">
        <v>8199</v>
      </c>
      <c r="G16" s="27">
        <v>5599</v>
      </c>
      <c r="H16" s="28">
        <v>0.68288815709232831</v>
      </c>
      <c r="I16" s="26">
        <v>7719</v>
      </c>
      <c r="J16" s="27">
        <v>6155</v>
      </c>
      <c r="K16" s="28">
        <v>0.79738308070993646</v>
      </c>
      <c r="L16" s="26">
        <v>7006</v>
      </c>
      <c r="M16" s="27">
        <v>5729</v>
      </c>
      <c r="N16" s="28">
        <v>0.8177276620039966</v>
      </c>
      <c r="O16" s="26">
        <v>1571</v>
      </c>
      <c r="P16" s="27">
        <v>1166</v>
      </c>
      <c r="Q16" s="28">
        <v>0.74220241884150218</v>
      </c>
      <c r="R16" s="26">
        <v>634</v>
      </c>
      <c r="S16" s="27">
        <v>275</v>
      </c>
      <c r="T16" s="28">
        <v>0.43375394321766564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</sheetPr>
  <dimension ref="A1:T14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83" t="s">
        <v>90</v>
      </c>
      <c r="B6" s="103" t="s">
        <v>91</v>
      </c>
      <c r="C6" s="30">
        <v>3254</v>
      </c>
      <c r="D6" s="17">
        <v>898</v>
      </c>
      <c r="E6" s="42">
        <v>0.27596803933620162</v>
      </c>
      <c r="F6" s="43">
        <v>1733</v>
      </c>
      <c r="G6" s="44">
        <v>384</v>
      </c>
      <c r="H6" s="42">
        <v>0.22158107328332372</v>
      </c>
      <c r="I6" s="43">
        <v>268</v>
      </c>
      <c r="J6" s="44">
        <v>75</v>
      </c>
      <c r="K6" s="42">
        <v>0.27985074626865669</v>
      </c>
      <c r="L6" s="43">
        <v>907</v>
      </c>
      <c r="M6" s="44">
        <v>311</v>
      </c>
      <c r="N6" s="42">
        <v>0.3428886438809261</v>
      </c>
      <c r="O6" s="43">
        <v>175</v>
      </c>
      <c r="P6" s="44">
        <v>53</v>
      </c>
      <c r="Q6" s="42">
        <v>0.30285714285714288</v>
      </c>
      <c r="R6" s="43">
        <v>171</v>
      </c>
      <c r="S6" s="44">
        <v>75</v>
      </c>
      <c r="T6" s="42">
        <v>0.43859649122807015</v>
      </c>
    </row>
    <row r="7" spans="1:20" ht="14.45" customHeight="1" x14ac:dyDescent="0.25">
      <c r="A7" s="83" t="s">
        <v>90</v>
      </c>
      <c r="B7" s="103" t="s">
        <v>92</v>
      </c>
      <c r="C7" s="30">
        <v>3479</v>
      </c>
      <c r="D7" s="17">
        <v>1207</v>
      </c>
      <c r="E7" s="42">
        <v>0.34693877551020408</v>
      </c>
      <c r="F7" s="43">
        <v>1312</v>
      </c>
      <c r="G7" s="44">
        <v>484</v>
      </c>
      <c r="H7" s="42">
        <v>0.36890243902439024</v>
      </c>
      <c r="I7" s="43">
        <v>370</v>
      </c>
      <c r="J7" s="44">
        <v>127</v>
      </c>
      <c r="K7" s="42">
        <v>0.34324324324324323</v>
      </c>
      <c r="L7" s="43">
        <v>1349</v>
      </c>
      <c r="M7" s="44">
        <v>465</v>
      </c>
      <c r="N7" s="42">
        <v>0.34469977761304671</v>
      </c>
      <c r="O7" s="43">
        <v>341</v>
      </c>
      <c r="P7" s="44">
        <v>92</v>
      </c>
      <c r="Q7" s="42">
        <v>0.26979472140762462</v>
      </c>
      <c r="R7" s="43">
        <v>107</v>
      </c>
      <c r="S7" s="44">
        <v>39</v>
      </c>
      <c r="T7" s="42">
        <v>0.3644859813084112</v>
      </c>
    </row>
    <row r="8" spans="1:20" ht="14.45" customHeight="1" x14ac:dyDescent="0.25">
      <c r="A8" s="83" t="s">
        <v>90</v>
      </c>
      <c r="B8" s="103" t="s">
        <v>93</v>
      </c>
      <c r="C8" s="30">
        <v>4198</v>
      </c>
      <c r="D8" s="17">
        <v>1809</v>
      </c>
      <c r="E8" s="42">
        <v>0.43091948546927106</v>
      </c>
      <c r="F8" s="43">
        <v>1605</v>
      </c>
      <c r="G8" s="44">
        <v>729</v>
      </c>
      <c r="H8" s="42">
        <v>0.45420560747663552</v>
      </c>
      <c r="I8" s="43">
        <v>341</v>
      </c>
      <c r="J8" s="44">
        <v>130</v>
      </c>
      <c r="K8" s="42">
        <v>0.38123167155425219</v>
      </c>
      <c r="L8" s="43">
        <v>1919</v>
      </c>
      <c r="M8" s="44">
        <v>831</v>
      </c>
      <c r="N8" s="42">
        <v>0.43303804064616985</v>
      </c>
      <c r="O8" s="43">
        <v>237</v>
      </c>
      <c r="P8" s="44">
        <v>102</v>
      </c>
      <c r="Q8" s="42">
        <v>0.43037974683544306</v>
      </c>
      <c r="R8" s="43">
        <v>96</v>
      </c>
      <c r="S8" s="44">
        <v>17</v>
      </c>
      <c r="T8" s="42">
        <v>0.17708333333333334</v>
      </c>
    </row>
    <row r="9" spans="1:20" ht="14.45" customHeight="1" x14ac:dyDescent="0.25">
      <c r="A9" s="83" t="s">
        <v>90</v>
      </c>
      <c r="B9" s="103" t="s">
        <v>94</v>
      </c>
      <c r="C9" s="30">
        <v>3661</v>
      </c>
      <c r="D9" s="17">
        <v>744</v>
      </c>
      <c r="E9" s="42">
        <v>0.20322316307019939</v>
      </c>
      <c r="F9" s="43">
        <v>1636</v>
      </c>
      <c r="G9" s="44">
        <v>318</v>
      </c>
      <c r="H9" s="42">
        <v>0.19437652811735942</v>
      </c>
      <c r="I9" s="43">
        <v>201</v>
      </c>
      <c r="J9" s="44">
        <v>36</v>
      </c>
      <c r="K9" s="42">
        <v>0.17910447761194029</v>
      </c>
      <c r="L9" s="43">
        <v>1367</v>
      </c>
      <c r="M9" s="44">
        <v>322</v>
      </c>
      <c r="N9" s="42">
        <v>0.23555230431602048</v>
      </c>
      <c r="O9" s="43">
        <v>215</v>
      </c>
      <c r="P9" s="44">
        <v>44</v>
      </c>
      <c r="Q9" s="42">
        <v>0.20465116279069767</v>
      </c>
      <c r="R9" s="43">
        <v>242</v>
      </c>
      <c r="S9" s="44">
        <v>24</v>
      </c>
      <c r="T9" s="42">
        <v>9.9173553719008267E-2</v>
      </c>
    </row>
    <row r="10" spans="1:20" ht="14.45" customHeight="1" x14ac:dyDescent="0.25">
      <c r="A10" s="83" t="s">
        <v>90</v>
      </c>
      <c r="B10" s="103" t="s">
        <v>95</v>
      </c>
      <c r="C10" s="30">
        <v>4263</v>
      </c>
      <c r="D10" s="17">
        <v>1698</v>
      </c>
      <c r="E10" s="42">
        <v>0.398311048557354</v>
      </c>
      <c r="F10" s="43">
        <v>2299</v>
      </c>
      <c r="G10" s="44">
        <v>936</v>
      </c>
      <c r="H10" s="42">
        <v>0.40713353632013921</v>
      </c>
      <c r="I10" s="43">
        <v>199</v>
      </c>
      <c r="J10" s="44">
        <v>82</v>
      </c>
      <c r="K10" s="42">
        <v>0.4120603015075377</v>
      </c>
      <c r="L10" s="43">
        <v>1222</v>
      </c>
      <c r="M10" s="44">
        <v>473</v>
      </c>
      <c r="N10" s="42">
        <v>0.38707037643207853</v>
      </c>
      <c r="O10" s="43">
        <v>310</v>
      </c>
      <c r="P10" s="44">
        <v>136</v>
      </c>
      <c r="Q10" s="42">
        <v>0.43870967741935485</v>
      </c>
      <c r="R10" s="43">
        <v>233</v>
      </c>
      <c r="S10" s="44">
        <v>71</v>
      </c>
      <c r="T10" s="42">
        <v>0.30472103004291845</v>
      </c>
    </row>
    <row r="11" spans="1:20" ht="14.45" customHeight="1" x14ac:dyDescent="0.25">
      <c r="A11" s="83" t="s">
        <v>90</v>
      </c>
      <c r="B11" s="103" t="s">
        <v>96</v>
      </c>
      <c r="C11" s="30">
        <v>2265</v>
      </c>
      <c r="D11" s="17">
        <v>787</v>
      </c>
      <c r="E11" s="42">
        <v>0.34746136865342164</v>
      </c>
      <c r="F11" s="43">
        <v>786</v>
      </c>
      <c r="G11" s="44">
        <v>291</v>
      </c>
      <c r="H11" s="42">
        <v>0.37022900763358779</v>
      </c>
      <c r="I11" s="43">
        <v>230</v>
      </c>
      <c r="J11" s="44">
        <v>89</v>
      </c>
      <c r="K11" s="42">
        <v>0.38695652173913042</v>
      </c>
      <c r="L11" s="43">
        <v>488</v>
      </c>
      <c r="M11" s="44">
        <v>211</v>
      </c>
      <c r="N11" s="42">
        <v>0.43237704918032788</v>
      </c>
      <c r="O11" s="43">
        <v>647</v>
      </c>
      <c r="P11" s="44">
        <v>170</v>
      </c>
      <c r="Q11" s="42">
        <v>0.26275115919629055</v>
      </c>
      <c r="R11" s="43">
        <v>114</v>
      </c>
      <c r="S11" s="44">
        <v>26</v>
      </c>
      <c r="T11" s="42">
        <v>0.22807017543859648</v>
      </c>
    </row>
    <row r="12" spans="1:20" ht="14.45" customHeight="1" x14ac:dyDescent="0.25">
      <c r="A12" s="83" t="s">
        <v>90</v>
      </c>
      <c r="B12" s="103" t="s">
        <v>97</v>
      </c>
      <c r="C12" s="30">
        <v>3193</v>
      </c>
      <c r="D12" s="17">
        <v>251</v>
      </c>
      <c r="E12" s="42">
        <v>7.8609458189790163E-2</v>
      </c>
      <c r="F12" s="43">
        <v>1491</v>
      </c>
      <c r="G12" s="44">
        <v>102</v>
      </c>
      <c r="H12" s="42">
        <v>6.8410462776659964E-2</v>
      </c>
      <c r="I12" s="43">
        <v>119</v>
      </c>
      <c r="J12" s="44">
        <v>8</v>
      </c>
      <c r="K12" s="42">
        <v>6.7226890756302518E-2</v>
      </c>
      <c r="L12" s="43">
        <v>1166</v>
      </c>
      <c r="M12" s="44">
        <v>124</v>
      </c>
      <c r="N12" s="42">
        <v>0.10634648370497427</v>
      </c>
      <c r="O12" s="43">
        <v>211</v>
      </c>
      <c r="P12" s="44">
        <v>12</v>
      </c>
      <c r="Q12" s="42">
        <v>5.6872037914691941E-2</v>
      </c>
      <c r="R12" s="43">
        <v>206</v>
      </c>
      <c r="S12" s="44">
        <v>5</v>
      </c>
      <c r="T12" s="42">
        <v>2.4271844660194174E-2</v>
      </c>
    </row>
    <row r="13" spans="1:20" ht="14.45" customHeight="1" x14ac:dyDescent="0.25">
      <c r="A13" s="83" t="s">
        <v>90</v>
      </c>
      <c r="B13" s="103" t="s">
        <v>98</v>
      </c>
      <c r="C13" s="30">
        <v>2949</v>
      </c>
      <c r="D13" s="17">
        <v>1274</v>
      </c>
      <c r="E13" s="42">
        <v>0.43201085113597831</v>
      </c>
      <c r="F13" s="43">
        <v>1743</v>
      </c>
      <c r="G13" s="44">
        <v>746</v>
      </c>
      <c r="H13" s="42">
        <v>0.42799770510613883</v>
      </c>
      <c r="I13" s="43">
        <v>170</v>
      </c>
      <c r="J13" s="44">
        <v>84</v>
      </c>
      <c r="K13" s="42">
        <v>0.49411764705882355</v>
      </c>
      <c r="L13" s="43">
        <v>612</v>
      </c>
      <c r="M13" s="44">
        <v>284</v>
      </c>
      <c r="N13" s="42">
        <v>0.46405228758169936</v>
      </c>
      <c r="O13" s="43">
        <v>257</v>
      </c>
      <c r="P13" s="44">
        <v>95</v>
      </c>
      <c r="Q13" s="42">
        <v>0.36964980544747084</v>
      </c>
      <c r="R13" s="43">
        <v>167</v>
      </c>
      <c r="S13" s="44">
        <v>65</v>
      </c>
      <c r="T13" s="42">
        <v>0.38922155688622756</v>
      </c>
    </row>
    <row r="14" spans="1:20" ht="15.75" thickBot="1" x14ac:dyDescent="0.3">
      <c r="A14" s="79" t="s">
        <v>7</v>
      </c>
      <c r="B14" s="45"/>
      <c r="C14" s="10">
        <v>27262</v>
      </c>
      <c r="D14" s="11">
        <v>8668</v>
      </c>
      <c r="E14" s="46">
        <v>0.31795172767955393</v>
      </c>
      <c r="F14" s="10">
        <v>12605</v>
      </c>
      <c r="G14" s="11">
        <v>3990</v>
      </c>
      <c r="H14" s="46">
        <v>0.31654105513685044</v>
      </c>
      <c r="I14" s="10">
        <v>1898</v>
      </c>
      <c r="J14" s="11">
        <v>631</v>
      </c>
      <c r="K14" s="46">
        <v>0.33245521601685984</v>
      </c>
      <c r="L14" s="10">
        <v>9030</v>
      </c>
      <c r="M14" s="11">
        <v>3021</v>
      </c>
      <c r="N14" s="46">
        <v>0.3345514950166113</v>
      </c>
      <c r="O14" s="10">
        <v>2393</v>
      </c>
      <c r="P14" s="11">
        <v>704</v>
      </c>
      <c r="Q14" s="46">
        <v>0.29419139155871293</v>
      </c>
      <c r="R14" s="10">
        <v>1336</v>
      </c>
      <c r="S14" s="11">
        <v>322</v>
      </c>
      <c r="T14" s="46">
        <v>0.2410179640718563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</sheetPr>
  <dimension ref="A1:T14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5.85546875" style="18" bestFit="1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56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4" t="s">
        <v>90</v>
      </c>
      <c r="B6" s="96" t="s">
        <v>91</v>
      </c>
      <c r="C6" s="30">
        <v>3022</v>
      </c>
      <c r="D6" s="17">
        <v>1720</v>
      </c>
      <c r="E6" s="19">
        <v>0.56915949702183988</v>
      </c>
      <c r="F6" s="30">
        <v>1691</v>
      </c>
      <c r="G6" s="17">
        <v>1028</v>
      </c>
      <c r="H6" s="19">
        <v>0.60792430514488471</v>
      </c>
      <c r="I6" s="30">
        <v>270</v>
      </c>
      <c r="J6" s="17">
        <v>126</v>
      </c>
      <c r="K6" s="19">
        <v>0.46666666666666667</v>
      </c>
      <c r="L6" s="30">
        <v>776</v>
      </c>
      <c r="M6" s="17">
        <v>416</v>
      </c>
      <c r="N6" s="19">
        <v>0.53608247422680411</v>
      </c>
      <c r="O6" s="30">
        <v>119</v>
      </c>
      <c r="P6" s="17">
        <v>71</v>
      </c>
      <c r="Q6" s="19">
        <v>0.59663865546218486</v>
      </c>
      <c r="R6" s="30">
        <v>166</v>
      </c>
      <c r="S6" s="17">
        <v>79</v>
      </c>
      <c r="T6" s="19">
        <v>0.4759036144578313</v>
      </c>
    </row>
    <row r="7" spans="1:20" x14ac:dyDescent="0.25">
      <c r="A7" s="84" t="s">
        <v>90</v>
      </c>
      <c r="B7" s="96" t="s">
        <v>92</v>
      </c>
      <c r="C7" s="30">
        <v>3297</v>
      </c>
      <c r="D7" s="17">
        <v>1739</v>
      </c>
      <c r="E7" s="19">
        <v>0.5274491962390051</v>
      </c>
      <c r="F7" s="30">
        <v>1350</v>
      </c>
      <c r="G7" s="17">
        <v>767</v>
      </c>
      <c r="H7" s="19">
        <v>0.56814814814814818</v>
      </c>
      <c r="I7" s="30">
        <v>375</v>
      </c>
      <c r="J7" s="17">
        <v>176</v>
      </c>
      <c r="K7" s="19">
        <v>0.46933333333333332</v>
      </c>
      <c r="L7" s="30">
        <v>1055</v>
      </c>
      <c r="M7" s="17">
        <v>575</v>
      </c>
      <c r="N7" s="19">
        <v>0.54502369668246442</v>
      </c>
      <c r="O7" s="30">
        <v>408</v>
      </c>
      <c r="P7" s="17">
        <v>182</v>
      </c>
      <c r="Q7" s="19">
        <v>0.44607843137254904</v>
      </c>
      <c r="R7" s="30">
        <v>109</v>
      </c>
      <c r="S7" s="17">
        <v>39</v>
      </c>
      <c r="T7" s="19">
        <v>0.3577981651376147</v>
      </c>
    </row>
    <row r="8" spans="1:20" x14ac:dyDescent="0.25">
      <c r="A8" s="84" t="s">
        <v>90</v>
      </c>
      <c r="B8" s="96" t="s">
        <v>93</v>
      </c>
      <c r="C8" s="30">
        <v>4139</v>
      </c>
      <c r="D8" s="17">
        <v>2098</v>
      </c>
      <c r="E8" s="19">
        <v>0.50688572118869291</v>
      </c>
      <c r="F8" s="30">
        <v>1754</v>
      </c>
      <c r="G8" s="17">
        <v>940</v>
      </c>
      <c r="H8" s="19">
        <v>0.53591790193842648</v>
      </c>
      <c r="I8" s="30">
        <v>402</v>
      </c>
      <c r="J8" s="17">
        <v>189</v>
      </c>
      <c r="K8" s="19">
        <v>0.47014925373134331</v>
      </c>
      <c r="L8" s="30">
        <v>1598</v>
      </c>
      <c r="M8" s="17">
        <v>813</v>
      </c>
      <c r="N8" s="19">
        <v>0.50876095118898623</v>
      </c>
      <c r="O8" s="30">
        <v>239</v>
      </c>
      <c r="P8" s="17">
        <v>130</v>
      </c>
      <c r="Q8" s="19">
        <v>0.54393305439330542</v>
      </c>
      <c r="R8" s="30">
        <v>146</v>
      </c>
      <c r="S8" s="17">
        <v>26</v>
      </c>
      <c r="T8" s="19">
        <v>0.17808219178082191</v>
      </c>
    </row>
    <row r="9" spans="1:20" x14ac:dyDescent="0.25">
      <c r="A9" s="84" t="s">
        <v>90</v>
      </c>
      <c r="B9" s="96" t="s">
        <v>94</v>
      </c>
      <c r="C9" s="30">
        <v>3555</v>
      </c>
      <c r="D9" s="17">
        <v>1909</v>
      </c>
      <c r="E9" s="19">
        <v>0.53699015471167366</v>
      </c>
      <c r="F9" s="30">
        <v>1736</v>
      </c>
      <c r="G9" s="17">
        <v>974</v>
      </c>
      <c r="H9" s="19">
        <v>0.56105990783410142</v>
      </c>
      <c r="I9" s="30">
        <v>172</v>
      </c>
      <c r="J9" s="17">
        <v>79</v>
      </c>
      <c r="K9" s="19">
        <v>0.45930232558139533</v>
      </c>
      <c r="L9" s="30">
        <v>1216</v>
      </c>
      <c r="M9" s="17">
        <v>639</v>
      </c>
      <c r="N9" s="19">
        <v>0.52549342105263153</v>
      </c>
      <c r="O9" s="30">
        <v>214</v>
      </c>
      <c r="P9" s="17">
        <v>123</v>
      </c>
      <c r="Q9" s="19">
        <v>0.57476635514018692</v>
      </c>
      <c r="R9" s="30">
        <v>217</v>
      </c>
      <c r="S9" s="17">
        <v>94</v>
      </c>
      <c r="T9" s="19">
        <v>0.43317972350230416</v>
      </c>
    </row>
    <row r="10" spans="1:20" ht="30" x14ac:dyDescent="0.25">
      <c r="A10" s="84" t="s">
        <v>90</v>
      </c>
      <c r="B10" s="96" t="s">
        <v>95</v>
      </c>
      <c r="C10" s="30">
        <v>4503</v>
      </c>
      <c r="D10" s="17">
        <v>2512</v>
      </c>
      <c r="E10" s="19">
        <v>0.55785032200755047</v>
      </c>
      <c r="F10" s="30">
        <v>2787</v>
      </c>
      <c r="G10" s="17">
        <v>1600</v>
      </c>
      <c r="H10" s="19">
        <v>0.57409400789379261</v>
      </c>
      <c r="I10" s="30">
        <v>216</v>
      </c>
      <c r="J10" s="17">
        <v>102</v>
      </c>
      <c r="K10" s="19">
        <v>0.47222222222222221</v>
      </c>
      <c r="L10" s="30">
        <v>977</v>
      </c>
      <c r="M10" s="17">
        <v>525</v>
      </c>
      <c r="N10" s="19">
        <v>0.53735926305015358</v>
      </c>
      <c r="O10" s="30">
        <v>285</v>
      </c>
      <c r="P10" s="17">
        <v>176</v>
      </c>
      <c r="Q10" s="19">
        <v>0.61754385964912284</v>
      </c>
      <c r="R10" s="30">
        <v>238</v>
      </c>
      <c r="S10" s="17">
        <v>109</v>
      </c>
      <c r="T10" s="19">
        <v>0.45798319327731091</v>
      </c>
    </row>
    <row r="11" spans="1:20" x14ac:dyDescent="0.25">
      <c r="A11" s="84" t="s">
        <v>90</v>
      </c>
      <c r="B11" s="96" t="s">
        <v>96</v>
      </c>
      <c r="C11" s="30">
        <v>2343</v>
      </c>
      <c r="D11" s="17">
        <v>1064</v>
      </c>
      <c r="E11" s="19">
        <v>0.45411865130174989</v>
      </c>
      <c r="F11" s="30">
        <v>823</v>
      </c>
      <c r="G11" s="17">
        <v>442</v>
      </c>
      <c r="H11" s="19">
        <v>0.53705953827460506</v>
      </c>
      <c r="I11" s="30">
        <v>243</v>
      </c>
      <c r="J11" s="17">
        <v>90</v>
      </c>
      <c r="K11" s="19">
        <v>0.37037037037037035</v>
      </c>
      <c r="L11" s="30">
        <v>360</v>
      </c>
      <c r="M11" s="17">
        <v>181</v>
      </c>
      <c r="N11" s="19">
        <v>0.50277777777777777</v>
      </c>
      <c r="O11" s="30">
        <v>798</v>
      </c>
      <c r="P11" s="17">
        <v>310</v>
      </c>
      <c r="Q11" s="19">
        <v>0.38847117794486213</v>
      </c>
      <c r="R11" s="30">
        <v>119</v>
      </c>
      <c r="S11" s="17">
        <v>41</v>
      </c>
      <c r="T11" s="19">
        <v>0.34453781512605042</v>
      </c>
    </row>
    <row r="12" spans="1:20" x14ac:dyDescent="0.25">
      <c r="A12" s="84" t="s">
        <v>90</v>
      </c>
      <c r="B12" s="96" t="s">
        <v>97</v>
      </c>
      <c r="C12" s="30">
        <v>2980</v>
      </c>
      <c r="D12" s="17">
        <v>1544</v>
      </c>
      <c r="E12" s="19">
        <v>0.51812080536912752</v>
      </c>
      <c r="F12" s="30">
        <v>1544</v>
      </c>
      <c r="G12" s="17">
        <v>817</v>
      </c>
      <c r="H12" s="19">
        <v>0.52914507772020725</v>
      </c>
      <c r="I12" s="30">
        <v>118</v>
      </c>
      <c r="J12" s="17">
        <v>58</v>
      </c>
      <c r="K12" s="19">
        <v>0.49152542372881358</v>
      </c>
      <c r="L12" s="30">
        <v>946</v>
      </c>
      <c r="M12" s="17">
        <v>483</v>
      </c>
      <c r="N12" s="19">
        <v>0.51057082452431291</v>
      </c>
      <c r="O12" s="30">
        <v>157</v>
      </c>
      <c r="P12" s="17">
        <v>98</v>
      </c>
      <c r="Q12" s="19">
        <v>0.62420382165605093</v>
      </c>
      <c r="R12" s="30">
        <v>215</v>
      </c>
      <c r="S12" s="17">
        <v>88</v>
      </c>
      <c r="T12" s="19">
        <v>0.40930232558139534</v>
      </c>
    </row>
    <row r="13" spans="1:20" ht="30" x14ac:dyDescent="0.25">
      <c r="A13" s="84" t="s">
        <v>90</v>
      </c>
      <c r="B13" s="96" t="s">
        <v>98</v>
      </c>
      <c r="C13" s="30">
        <v>2859</v>
      </c>
      <c r="D13" s="17">
        <v>1639</v>
      </c>
      <c r="E13" s="19">
        <v>0.57327736970968868</v>
      </c>
      <c r="F13" s="30">
        <v>1796</v>
      </c>
      <c r="G13" s="17">
        <v>1097</v>
      </c>
      <c r="H13" s="19">
        <v>0.61080178173719379</v>
      </c>
      <c r="I13" s="30">
        <v>143</v>
      </c>
      <c r="J13" s="17">
        <v>62</v>
      </c>
      <c r="K13" s="19">
        <v>0.43356643356643354</v>
      </c>
      <c r="L13" s="30">
        <v>511</v>
      </c>
      <c r="M13" s="17">
        <v>268</v>
      </c>
      <c r="N13" s="19">
        <v>0.52446183953033265</v>
      </c>
      <c r="O13" s="30">
        <v>253</v>
      </c>
      <c r="P13" s="17">
        <v>142</v>
      </c>
      <c r="Q13" s="19">
        <v>0.56126482213438733</v>
      </c>
      <c r="R13" s="30">
        <v>156</v>
      </c>
      <c r="S13" s="17">
        <v>70</v>
      </c>
      <c r="T13" s="19">
        <v>0.44871794871794873</v>
      </c>
    </row>
    <row r="14" spans="1:20" s="1" customFormat="1" ht="15.75" thickBot="1" x14ac:dyDescent="0.3">
      <c r="A14" s="79" t="s">
        <v>7</v>
      </c>
      <c r="B14" s="45"/>
      <c r="C14" s="20">
        <v>26698</v>
      </c>
      <c r="D14" s="21">
        <v>14225</v>
      </c>
      <c r="E14" s="22">
        <v>0.53281144655030344</v>
      </c>
      <c r="F14" s="20">
        <v>13481</v>
      </c>
      <c r="G14" s="21">
        <v>7665</v>
      </c>
      <c r="H14" s="22">
        <v>0.56857799866478753</v>
      </c>
      <c r="I14" s="20">
        <v>1939</v>
      </c>
      <c r="J14" s="21">
        <v>882</v>
      </c>
      <c r="K14" s="22">
        <v>0.45487364620938631</v>
      </c>
      <c r="L14" s="20">
        <v>7439</v>
      </c>
      <c r="M14" s="21">
        <v>3900</v>
      </c>
      <c r="N14" s="22">
        <v>0.5242640139803737</v>
      </c>
      <c r="O14" s="20">
        <v>2473</v>
      </c>
      <c r="P14" s="21">
        <v>1232</v>
      </c>
      <c r="Q14" s="22">
        <v>0.49818034775576225</v>
      </c>
      <c r="R14" s="20">
        <v>1366</v>
      </c>
      <c r="S14" s="21">
        <v>546</v>
      </c>
      <c r="T14" s="22">
        <v>0.39970717423133234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70C0"/>
  </sheetPr>
  <dimension ref="A1:T14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6.28515625" style="18" bestFit="1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58</v>
      </c>
    </row>
    <row r="4" spans="1:20" ht="15.75" thickBot="1" x14ac:dyDescent="0.3"/>
    <row r="5" spans="1:20" s="47" customFormat="1" ht="105" x14ac:dyDescent="0.25">
      <c r="A5" s="6" t="s">
        <v>16</v>
      </c>
      <c r="B5" s="113"/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4" t="s">
        <v>90</v>
      </c>
      <c r="B6" s="96" t="s">
        <v>135</v>
      </c>
      <c r="C6" s="24">
        <v>9400</v>
      </c>
      <c r="D6" s="15">
        <v>6008</v>
      </c>
      <c r="E6" s="25">
        <v>0.63914893617021273</v>
      </c>
      <c r="F6" s="24">
        <v>6177</v>
      </c>
      <c r="G6" s="15">
        <v>4083</v>
      </c>
      <c r="H6" s="25">
        <v>0.66100048567265668</v>
      </c>
      <c r="I6" s="24">
        <v>762</v>
      </c>
      <c r="J6" s="15">
        <v>442</v>
      </c>
      <c r="K6" s="25">
        <v>0.58005249343832022</v>
      </c>
      <c r="L6" s="24">
        <v>1215</v>
      </c>
      <c r="M6" s="15">
        <v>800</v>
      </c>
      <c r="N6" s="25">
        <v>0.65843621399176955</v>
      </c>
      <c r="O6" s="24">
        <v>662</v>
      </c>
      <c r="P6" s="15">
        <v>429</v>
      </c>
      <c r="Q6" s="25">
        <v>0.64803625377643503</v>
      </c>
      <c r="R6" s="24">
        <v>584</v>
      </c>
      <c r="S6" s="15">
        <v>254</v>
      </c>
      <c r="T6" s="25">
        <v>0.43493150684931509</v>
      </c>
    </row>
    <row r="7" spans="1:20" x14ac:dyDescent="0.25">
      <c r="A7" s="84" t="s">
        <v>90</v>
      </c>
      <c r="B7" s="96" t="s">
        <v>136</v>
      </c>
      <c r="C7" s="24">
        <v>8386</v>
      </c>
      <c r="D7" s="15">
        <v>5500</v>
      </c>
      <c r="E7" s="25">
        <v>0.65585499642260914</v>
      </c>
      <c r="F7" s="24">
        <v>4514</v>
      </c>
      <c r="G7" s="15">
        <v>3134</v>
      </c>
      <c r="H7" s="25">
        <v>0.69428444838280901</v>
      </c>
      <c r="I7" s="24">
        <v>928</v>
      </c>
      <c r="J7" s="15">
        <v>563</v>
      </c>
      <c r="K7" s="25">
        <v>0.60668103448275867</v>
      </c>
      <c r="L7" s="24">
        <v>1668</v>
      </c>
      <c r="M7" s="15">
        <v>1137</v>
      </c>
      <c r="N7" s="25">
        <v>0.68165467625899279</v>
      </c>
      <c r="O7" s="24">
        <v>964</v>
      </c>
      <c r="P7" s="15">
        <v>539</v>
      </c>
      <c r="Q7" s="25">
        <v>0.5591286307053942</v>
      </c>
      <c r="R7" s="24">
        <v>312</v>
      </c>
      <c r="S7" s="15">
        <v>127</v>
      </c>
      <c r="T7" s="25">
        <v>0.40705128205128205</v>
      </c>
    </row>
    <row r="8" spans="1:20" x14ac:dyDescent="0.25">
      <c r="A8" s="84" t="s">
        <v>90</v>
      </c>
      <c r="B8" s="96" t="s">
        <v>137</v>
      </c>
      <c r="C8" s="24">
        <v>9707</v>
      </c>
      <c r="D8" s="15">
        <v>6442</v>
      </c>
      <c r="E8" s="25">
        <v>0.6636447924178428</v>
      </c>
      <c r="F8" s="24">
        <v>4867</v>
      </c>
      <c r="G8" s="15">
        <v>3349</v>
      </c>
      <c r="H8" s="25">
        <v>0.68810355455105809</v>
      </c>
      <c r="I8" s="24">
        <v>896</v>
      </c>
      <c r="J8" s="15">
        <v>537</v>
      </c>
      <c r="K8" s="25">
        <v>0.5993303571428571</v>
      </c>
      <c r="L8" s="24">
        <v>2583</v>
      </c>
      <c r="M8" s="15">
        <v>1787</v>
      </c>
      <c r="N8" s="25">
        <v>0.69183120402632603</v>
      </c>
      <c r="O8" s="24">
        <v>910</v>
      </c>
      <c r="P8" s="15">
        <v>571</v>
      </c>
      <c r="Q8" s="25">
        <v>0.62747252747252746</v>
      </c>
      <c r="R8" s="24">
        <v>451</v>
      </c>
      <c r="S8" s="15">
        <v>198</v>
      </c>
      <c r="T8" s="25">
        <v>0.43902439024390244</v>
      </c>
    </row>
    <row r="9" spans="1:20" x14ac:dyDescent="0.25">
      <c r="A9" s="84" t="s">
        <v>90</v>
      </c>
      <c r="B9" s="96" t="s">
        <v>138</v>
      </c>
      <c r="C9" s="24">
        <v>13719</v>
      </c>
      <c r="D9" s="15">
        <v>9252</v>
      </c>
      <c r="E9" s="25">
        <v>0.67439317734528759</v>
      </c>
      <c r="F9" s="24">
        <v>8527</v>
      </c>
      <c r="G9" s="15">
        <v>5981</v>
      </c>
      <c r="H9" s="25">
        <v>0.70141902193033889</v>
      </c>
      <c r="I9" s="24">
        <v>802</v>
      </c>
      <c r="J9" s="15">
        <v>546</v>
      </c>
      <c r="K9" s="25">
        <v>0.68079800498753118</v>
      </c>
      <c r="L9" s="24">
        <v>1797</v>
      </c>
      <c r="M9" s="15">
        <v>1261</v>
      </c>
      <c r="N9" s="25">
        <v>0.70172509738452982</v>
      </c>
      <c r="O9" s="24">
        <v>983</v>
      </c>
      <c r="P9" s="15">
        <v>617</v>
      </c>
      <c r="Q9" s="25">
        <v>0.62767039674465919</v>
      </c>
      <c r="R9" s="24">
        <v>1610</v>
      </c>
      <c r="S9" s="15">
        <v>847</v>
      </c>
      <c r="T9" s="25">
        <v>0.52608695652173909</v>
      </c>
    </row>
    <row r="10" spans="1:20" ht="30" x14ac:dyDescent="0.25">
      <c r="A10" s="84" t="s">
        <v>90</v>
      </c>
      <c r="B10" s="96" t="s">
        <v>139</v>
      </c>
      <c r="C10" s="24">
        <v>15141</v>
      </c>
      <c r="D10" s="15">
        <v>9177</v>
      </c>
      <c r="E10" s="25">
        <v>0.60610263522884877</v>
      </c>
      <c r="F10" s="24">
        <v>9137</v>
      </c>
      <c r="G10" s="15">
        <v>5786</v>
      </c>
      <c r="H10" s="25">
        <v>0.63324942541315532</v>
      </c>
      <c r="I10" s="24">
        <v>996</v>
      </c>
      <c r="J10" s="15">
        <v>515</v>
      </c>
      <c r="K10" s="25">
        <v>0.51706827309236947</v>
      </c>
      <c r="L10" s="24">
        <v>1903</v>
      </c>
      <c r="M10" s="15">
        <v>1339</v>
      </c>
      <c r="N10" s="25">
        <v>0.7036258539148712</v>
      </c>
      <c r="O10" s="24">
        <v>1509</v>
      </c>
      <c r="P10" s="15">
        <v>758</v>
      </c>
      <c r="Q10" s="25">
        <v>0.50231941683233927</v>
      </c>
      <c r="R10" s="24">
        <v>1596</v>
      </c>
      <c r="S10" s="15">
        <v>779</v>
      </c>
      <c r="T10" s="25">
        <v>0.48809523809523808</v>
      </c>
    </row>
    <row r="11" spans="1:20" x14ac:dyDescent="0.25">
      <c r="A11" s="84" t="s">
        <v>90</v>
      </c>
      <c r="B11" s="96" t="s">
        <v>140</v>
      </c>
      <c r="C11" s="24">
        <v>6536</v>
      </c>
      <c r="D11" s="15">
        <v>3655</v>
      </c>
      <c r="E11" s="25">
        <v>0.55921052631578949</v>
      </c>
      <c r="F11" s="24">
        <v>2662</v>
      </c>
      <c r="G11" s="15">
        <v>1620</v>
      </c>
      <c r="H11" s="25">
        <v>0.60856498873027798</v>
      </c>
      <c r="I11" s="24">
        <v>538</v>
      </c>
      <c r="J11" s="15">
        <v>356</v>
      </c>
      <c r="K11" s="25">
        <v>0.66171003717472121</v>
      </c>
      <c r="L11" s="24">
        <v>725</v>
      </c>
      <c r="M11" s="15">
        <v>546</v>
      </c>
      <c r="N11" s="25">
        <v>0.75310344827586206</v>
      </c>
      <c r="O11" s="24">
        <v>1979</v>
      </c>
      <c r="P11" s="15">
        <v>943</v>
      </c>
      <c r="Q11" s="25">
        <v>0.47650328448711471</v>
      </c>
      <c r="R11" s="24">
        <v>632</v>
      </c>
      <c r="S11" s="15">
        <v>190</v>
      </c>
      <c r="T11" s="25">
        <v>0.30063291139240506</v>
      </c>
    </row>
    <row r="12" spans="1:20" x14ac:dyDescent="0.25">
      <c r="A12" s="84" t="s">
        <v>90</v>
      </c>
      <c r="B12" s="96" t="s">
        <v>141</v>
      </c>
      <c r="C12" s="24">
        <v>9532</v>
      </c>
      <c r="D12" s="15">
        <v>5895</v>
      </c>
      <c r="E12" s="25">
        <v>0.61844313890054559</v>
      </c>
      <c r="F12" s="24">
        <v>5343</v>
      </c>
      <c r="G12" s="15">
        <v>3477</v>
      </c>
      <c r="H12" s="25">
        <v>0.65075800112296467</v>
      </c>
      <c r="I12" s="24">
        <v>513</v>
      </c>
      <c r="J12" s="15">
        <v>290</v>
      </c>
      <c r="K12" s="25">
        <v>0.56530214424951264</v>
      </c>
      <c r="L12" s="24">
        <v>1780</v>
      </c>
      <c r="M12" s="15">
        <v>1167</v>
      </c>
      <c r="N12" s="25">
        <v>0.65561797752808992</v>
      </c>
      <c r="O12" s="24">
        <v>667</v>
      </c>
      <c r="P12" s="15">
        <v>400</v>
      </c>
      <c r="Q12" s="25">
        <v>0.59970014992503751</v>
      </c>
      <c r="R12" s="24">
        <v>1229</v>
      </c>
      <c r="S12" s="15">
        <v>561</v>
      </c>
      <c r="T12" s="25">
        <v>0.45646867371847027</v>
      </c>
    </row>
    <row r="13" spans="1:20" ht="30" x14ac:dyDescent="0.25">
      <c r="A13" s="84" t="s">
        <v>90</v>
      </c>
      <c r="B13" s="96" t="s">
        <v>142</v>
      </c>
      <c r="C13" s="24">
        <v>8664</v>
      </c>
      <c r="D13" s="15">
        <v>5302</v>
      </c>
      <c r="E13" s="25">
        <v>0.61195752539242843</v>
      </c>
      <c r="F13" s="24">
        <v>5688</v>
      </c>
      <c r="G13" s="15">
        <v>3665</v>
      </c>
      <c r="H13" s="25">
        <v>0.64433895921237694</v>
      </c>
      <c r="I13" s="24">
        <v>522</v>
      </c>
      <c r="J13" s="15">
        <v>297</v>
      </c>
      <c r="K13" s="25">
        <v>0.56896551724137934</v>
      </c>
      <c r="L13" s="24">
        <v>1072</v>
      </c>
      <c r="M13" s="15">
        <v>668</v>
      </c>
      <c r="N13" s="25">
        <v>0.62313432835820892</v>
      </c>
      <c r="O13" s="24">
        <v>773</v>
      </c>
      <c r="P13" s="15">
        <v>400</v>
      </c>
      <c r="Q13" s="25">
        <v>0.51746442432082795</v>
      </c>
      <c r="R13" s="24">
        <v>609</v>
      </c>
      <c r="S13" s="15">
        <v>272</v>
      </c>
      <c r="T13" s="25">
        <v>0.44663382594417078</v>
      </c>
    </row>
    <row r="14" spans="1:20" s="16" customFormat="1" ht="15.75" thickBot="1" x14ac:dyDescent="0.3">
      <c r="A14" s="81" t="s">
        <v>12</v>
      </c>
      <c r="B14" s="23"/>
      <c r="C14" s="26">
        <v>81085</v>
      </c>
      <c r="D14" s="27">
        <v>51231</v>
      </c>
      <c r="E14" s="28">
        <v>0.63181846210766479</v>
      </c>
      <c r="F14" s="26">
        <v>46915</v>
      </c>
      <c r="G14" s="27">
        <v>31095</v>
      </c>
      <c r="H14" s="28">
        <v>0.66279441543216455</v>
      </c>
      <c r="I14" s="26">
        <v>5957</v>
      </c>
      <c r="J14" s="27">
        <v>3546</v>
      </c>
      <c r="K14" s="28">
        <v>0.59526607352694305</v>
      </c>
      <c r="L14" s="26">
        <v>12743</v>
      </c>
      <c r="M14" s="27">
        <v>8705</v>
      </c>
      <c r="N14" s="28">
        <v>0.68312014439300006</v>
      </c>
      <c r="O14" s="26">
        <v>8447</v>
      </c>
      <c r="P14" s="27">
        <v>4657</v>
      </c>
      <c r="Q14" s="28">
        <v>0.55131999526459097</v>
      </c>
      <c r="R14" s="26">
        <v>7023</v>
      </c>
      <c r="S14" s="27">
        <v>3228</v>
      </c>
      <c r="T14" s="28">
        <v>0.45963263562580092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70C0"/>
  </sheetPr>
  <dimension ref="A1:T14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5.85546875" style="18" bestFit="1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131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4" t="s">
        <v>90</v>
      </c>
      <c r="B6" s="96" t="s">
        <v>91</v>
      </c>
      <c r="C6" s="24">
        <v>2562</v>
      </c>
      <c r="D6" s="15">
        <v>1933</v>
      </c>
      <c r="E6" s="25">
        <v>0.75448868071818886</v>
      </c>
      <c r="F6" s="24">
        <v>1381</v>
      </c>
      <c r="G6" s="15">
        <v>1056</v>
      </c>
      <c r="H6" s="25">
        <v>0.76466328747284573</v>
      </c>
      <c r="I6" s="24">
        <v>730</v>
      </c>
      <c r="J6" s="15">
        <v>560</v>
      </c>
      <c r="K6" s="25">
        <v>0.76712328767123283</v>
      </c>
      <c r="L6" s="24">
        <v>140</v>
      </c>
      <c r="M6" s="15">
        <v>102</v>
      </c>
      <c r="N6" s="25">
        <v>0.72857142857142854</v>
      </c>
      <c r="O6" s="24">
        <v>185</v>
      </c>
      <c r="P6" s="15">
        <v>137</v>
      </c>
      <c r="Q6" s="25">
        <v>0.74054054054054053</v>
      </c>
      <c r="R6" s="24">
        <v>126</v>
      </c>
      <c r="S6" s="15">
        <v>78</v>
      </c>
      <c r="T6" s="25">
        <v>0.61904761904761907</v>
      </c>
    </row>
    <row r="7" spans="1:20" x14ac:dyDescent="0.25">
      <c r="A7" s="84" t="s">
        <v>90</v>
      </c>
      <c r="B7" s="96" t="s">
        <v>92</v>
      </c>
      <c r="C7" s="24">
        <v>2730</v>
      </c>
      <c r="D7" s="15">
        <v>2034</v>
      </c>
      <c r="E7" s="25">
        <v>0.74505494505494507</v>
      </c>
      <c r="F7" s="24">
        <v>1023</v>
      </c>
      <c r="G7" s="15">
        <v>729</v>
      </c>
      <c r="H7" s="25">
        <v>0.71260997067448684</v>
      </c>
      <c r="I7" s="24">
        <v>1084</v>
      </c>
      <c r="J7" s="15">
        <v>875</v>
      </c>
      <c r="K7" s="25">
        <v>0.80719557195571956</v>
      </c>
      <c r="L7" s="24">
        <v>262</v>
      </c>
      <c r="M7" s="15">
        <v>179</v>
      </c>
      <c r="N7" s="25">
        <v>0.68320610687022898</v>
      </c>
      <c r="O7" s="24">
        <v>274</v>
      </c>
      <c r="P7" s="15">
        <v>204</v>
      </c>
      <c r="Q7" s="25">
        <v>0.74452554744525545</v>
      </c>
      <c r="R7" s="24">
        <v>87</v>
      </c>
      <c r="S7" s="15">
        <v>47</v>
      </c>
      <c r="T7" s="25">
        <v>0.54022988505747127</v>
      </c>
    </row>
    <row r="8" spans="1:20" x14ac:dyDescent="0.25">
      <c r="A8" s="84" t="s">
        <v>90</v>
      </c>
      <c r="B8" s="96" t="s">
        <v>93</v>
      </c>
      <c r="C8" s="24">
        <v>3266</v>
      </c>
      <c r="D8" s="15">
        <v>2451</v>
      </c>
      <c r="E8" s="25">
        <v>0.75045927740355178</v>
      </c>
      <c r="F8" s="24">
        <v>1204</v>
      </c>
      <c r="G8" s="15">
        <v>881</v>
      </c>
      <c r="H8" s="25">
        <v>0.73172757475083061</v>
      </c>
      <c r="I8" s="24">
        <v>1549</v>
      </c>
      <c r="J8" s="15">
        <v>1227</v>
      </c>
      <c r="K8" s="25">
        <v>0.79212395093608778</v>
      </c>
      <c r="L8" s="24">
        <v>189</v>
      </c>
      <c r="M8" s="15">
        <v>141</v>
      </c>
      <c r="N8" s="25">
        <v>0.74603174603174605</v>
      </c>
      <c r="O8" s="24">
        <v>242</v>
      </c>
      <c r="P8" s="15">
        <v>170</v>
      </c>
      <c r="Q8" s="25">
        <v>0.7024793388429752</v>
      </c>
      <c r="R8" s="24">
        <v>82</v>
      </c>
      <c r="S8" s="15">
        <v>32</v>
      </c>
      <c r="T8" s="25">
        <v>0.3902439024390244</v>
      </c>
    </row>
    <row r="9" spans="1:20" x14ac:dyDescent="0.25">
      <c r="A9" s="84" t="s">
        <v>90</v>
      </c>
      <c r="B9" s="96" t="s">
        <v>94</v>
      </c>
      <c r="C9" s="24">
        <v>2877</v>
      </c>
      <c r="D9" s="15">
        <v>2262</v>
      </c>
      <c r="E9" s="25">
        <v>0.78623566214807095</v>
      </c>
      <c r="F9" s="24">
        <v>1242</v>
      </c>
      <c r="G9" s="15">
        <v>977</v>
      </c>
      <c r="H9" s="25">
        <v>0.78663446054750408</v>
      </c>
      <c r="I9" s="24">
        <v>1101</v>
      </c>
      <c r="J9" s="15">
        <v>907</v>
      </c>
      <c r="K9" s="25">
        <v>0.82379654859218887</v>
      </c>
      <c r="L9" s="24">
        <v>175</v>
      </c>
      <c r="M9" s="15">
        <v>137</v>
      </c>
      <c r="N9" s="25">
        <v>0.78285714285714281</v>
      </c>
      <c r="O9" s="24">
        <v>157</v>
      </c>
      <c r="P9" s="15">
        <v>118</v>
      </c>
      <c r="Q9" s="25">
        <v>0.75159235668789814</v>
      </c>
      <c r="R9" s="24">
        <v>202</v>
      </c>
      <c r="S9" s="15">
        <v>123</v>
      </c>
      <c r="T9" s="25">
        <v>0.6089108910891089</v>
      </c>
    </row>
    <row r="10" spans="1:20" ht="30" x14ac:dyDescent="0.25">
      <c r="A10" s="84" t="s">
        <v>90</v>
      </c>
      <c r="B10" s="96" t="s">
        <v>95</v>
      </c>
      <c r="C10" s="24">
        <v>3345</v>
      </c>
      <c r="D10" s="15">
        <v>2481</v>
      </c>
      <c r="E10" s="25">
        <v>0.74170403587443945</v>
      </c>
      <c r="F10" s="24">
        <v>1727</v>
      </c>
      <c r="G10" s="15">
        <v>1260</v>
      </c>
      <c r="H10" s="25">
        <v>0.72958888245512454</v>
      </c>
      <c r="I10" s="24">
        <v>1017</v>
      </c>
      <c r="J10" s="15">
        <v>792</v>
      </c>
      <c r="K10" s="25">
        <v>0.77876106194690264</v>
      </c>
      <c r="L10" s="24">
        <v>258</v>
      </c>
      <c r="M10" s="15">
        <v>203</v>
      </c>
      <c r="N10" s="25">
        <v>0.78682170542635654</v>
      </c>
      <c r="O10" s="24">
        <v>158</v>
      </c>
      <c r="P10" s="15">
        <v>115</v>
      </c>
      <c r="Q10" s="25">
        <v>0.72784810126582278</v>
      </c>
      <c r="R10" s="24">
        <v>185</v>
      </c>
      <c r="S10" s="15">
        <v>111</v>
      </c>
      <c r="T10" s="25">
        <v>0.6</v>
      </c>
    </row>
    <row r="11" spans="1:20" x14ac:dyDescent="0.25">
      <c r="A11" s="84" t="s">
        <v>90</v>
      </c>
      <c r="B11" s="96" t="s">
        <v>96</v>
      </c>
      <c r="C11" s="24">
        <v>1751</v>
      </c>
      <c r="D11" s="15">
        <v>1242</v>
      </c>
      <c r="E11" s="25">
        <v>0.70930896630496854</v>
      </c>
      <c r="F11" s="24">
        <v>613</v>
      </c>
      <c r="G11" s="15">
        <v>423</v>
      </c>
      <c r="H11" s="25">
        <v>0.69004893964110925</v>
      </c>
      <c r="I11" s="24">
        <v>401</v>
      </c>
      <c r="J11" s="15">
        <v>325</v>
      </c>
      <c r="K11" s="25">
        <v>0.81047381546134667</v>
      </c>
      <c r="L11" s="24">
        <v>476</v>
      </c>
      <c r="M11" s="15">
        <v>309</v>
      </c>
      <c r="N11" s="25">
        <v>0.64915966386554624</v>
      </c>
      <c r="O11" s="24">
        <v>176</v>
      </c>
      <c r="P11" s="15">
        <v>148</v>
      </c>
      <c r="Q11" s="25">
        <v>0.84090909090909094</v>
      </c>
      <c r="R11" s="24">
        <v>85</v>
      </c>
      <c r="S11" s="15">
        <v>37</v>
      </c>
      <c r="T11" s="25">
        <v>0.43529411764705883</v>
      </c>
    </row>
    <row r="12" spans="1:20" x14ac:dyDescent="0.25">
      <c r="A12" s="84" t="s">
        <v>90</v>
      </c>
      <c r="B12" s="96" t="s">
        <v>97</v>
      </c>
      <c r="C12" s="24">
        <v>2557</v>
      </c>
      <c r="D12" s="15">
        <v>1848</v>
      </c>
      <c r="E12" s="25">
        <v>0.72272193977317167</v>
      </c>
      <c r="F12" s="24">
        <v>1158</v>
      </c>
      <c r="G12" s="15">
        <v>838</v>
      </c>
      <c r="H12" s="25">
        <v>0.72366148531951646</v>
      </c>
      <c r="I12" s="24">
        <v>975</v>
      </c>
      <c r="J12" s="15">
        <v>739</v>
      </c>
      <c r="K12" s="25">
        <v>0.75794871794871799</v>
      </c>
      <c r="L12" s="24">
        <v>171</v>
      </c>
      <c r="M12" s="15">
        <v>126</v>
      </c>
      <c r="N12" s="25">
        <v>0.73684210526315785</v>
      </c>
      <c r="O12" s="24">
        <v>89</v>
      </c>
      <c r="P12" s="15">
        <v>61</v>
      </c>
      <c r="Q12" s="25">
        <v>0.6853932584269663</v>
      </c>
      <c r="R12" s="24">
        <v>164</v>
      </c>
      <c r="S12" s="15">
        <v>84</v>
      </c>
      <c r="T12" s="25">
        <v>0.51219512195121952</v>
      </c>
    </row>
    <row r="13" spans="1:20" ht="30" x14ac:dyDescent="0.25">
      <c r="A13" s="84" t="s">
        <v>90</v>
      </c>
      <c r="B13" s="96" t="s">
        <v>98</v>
      </c>
      <c r="C13" s="24">
        <v>2310</v>
      </c>
      <c r="D13" s="15">
        <v>1690</v>
      </c>
      <c r="E13" s="25">
        <v>0.73160173160173159</v>
      </c>
      <c r="F13" s="24">
        <v>1367</v>
      </c>
      <c r="G13" s="15">
        <v>1006</v>
      </c>
      <c r="H13" s="25">
        <v>0.73591806876371613</v>
      </c>
      <c r="I13" s="24">
        <v>485</v>
      </c>
      <c r="J13" s="15">
        <v>375</v>
      </c>
      <c r="K13" s="25">
        <v>0.77319587628865982</v>
      </c>
      <c r="L13" s="24">
        <v>197</v>
      </c>
      <c r="M13" s="15">
        <v>133</v>
      </c>
      <c r="N13" s="25">
        <v>0.67512690355329952</v>
      </c>
      <c r="O13" s="24">
        <v>130</v>
      </c>
      <c r="P13" s="15">
        <v>93</v>
      </c>
      <c r="Q13" s="25">
        <v>0.7153846153846154</v>
      </c>
      <c r="R13" s="24">
        <v>131</v>
      </c>
      <c r="S13" s="15">
        <v>83</v>
      </c>
      <c r="T13" s="25">
        <v>0.63358778625954193</v>
      </c>
    </row>
    <row r="14" spans="1:20" s="16" customFormat="1" ht="15.75" thickBot="1" x14ac:dyDescent="0.3">
      <c r="A14" s="81" t="s">
        <v>12</v>
      </c>
      <c r="B14" s="23"/>
      <c r="C14" s="26">
        <v>21398</v>
      </c>
      <c r="D14" s="27">
        <v>15941</v>
      </c>
      <c r="E14" s="28">
        <v>0.74497616599682215</v>
      </c>
      <c r="F14" s="26">
        <v>9715</v>
      </c>
      <c r="G14" s="27">
        <v>7170</v>
      </c>
      <c r="H14" s="28">
        <v>0.73803396809058153</v>
      </c>
      <c r="I14" s="26">
        <v>7342</v>
      </c>
      <c r="J14" s="27">
        <v>5800</v>
      </c>
      <c r="K14" s="28">
        <v>0.789975483519477</v>
      </c>
      <c r="L14" s="26">
        <v>1868</v>
      </c>
      <c r="M14" s="27">
        <v>1330</v>
      </c>
      <c r="N14" s="28">
        <v>0.71199143468950754</v>
      </c>
      <c r="O14" s="26">
        <v>1411</v>
      </c>
      <c r="P14" s="27">
        <v>1046</v>
      </c>
      <c r="Q14" s="28">
        <v>0.74131821403260101</v>
      </c>
      <c r="R14" s="26">
        <v>1062</v>
      </c>
      <c r="S14" s="27">
        <v>595</v>
      </c>
      <c r="T14" s="28">
        <v>0.56026365348399243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1:T14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38.5703125" style="18" customWidth="1"/>
    <col min="3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85" t="s">
        <v>99</v>
      </c>
      <c r="B6" s="97" t="s">
        <v>100</v>
      </c>
      <c r="C6" s="30">
        <v>2462</v>
      </c>
      <c r="D6" s="17">
        <v>564</v>
      </c>
      <c r="E6" s="42">
        <v>0.22908204711616573</v>
      </c>
      <c r="F6" s="43">
        <v>1459</v>
      </c>
      <c r="G6" s="44">
        <v>387</v>
      </c>
      <c r="H6" s="42">
        <v>0.26525017135023987</v>
      </c>
      <c r="I6" s="43">
        <v>419</v>
      </c>
      <c r="J6" s="44">
        <v>66</v>
      </c>
      <c r="K6" s="42">
        <v>0.15751789976133651</v>
      </c>
      <c r="L6" s="43">
        <v>380</v>
      </c>
      <c r="M6" s="44">
        <v>79</v>
      </c>
      <c r="N6" s="42">
        <v>0.20789473684210527</v>
      </c>
      <c r="O6" s="43">
        <v>135</v>
      </c>
      <c r="P6" s="44">
        <v>20</v>
      </c>
      <c r="Q6" s="42">
        <v>0.14814814814814814</v>
      </c>
      <c r="R6" s="43">
        <v>69</v>
      </c>
      <c r="S6" s="44">
        <v>12</v>
      </c>
      <c r="T6" s="42">
        <v>0.17391304347826086</v>
      </c>
    </row>
    <row r="7" spans="1:20" ht="14.45" customHeight="1" x14ac:dyDescent="0.25">
      <c r="A7" s="85" t="s">
        <v>99</v>
      </c>
      <c r="B7" s="97" t="s">
        <v>101</v>
      </c>
      <c r="C7" s="30">
        <v>1958</v>
      </c>
      <c r="D7" s="17">
        <v>893</v>
      </c>
      <c r="E7" s="42">
        <v>0.45607763023493358</v>
      </c>
      <c r="F7" s="43">
        <v>637</v>
      </c>
      <c r="G7" s="44">
        <v>297</v>
      </c>
      <c r="H7" s="42">
        <v>0.46624803767660911</v>
      </c>
      <c r="I7" s="43">
        <v>986</v>
      </c>
      <c r="J7" s="44">
        <v>463</v>
      </c>
      <c r="K7" s="42">
        <v>0.4695740365111562</v>
      </c>
      <c r="L7" s="43">
        <v>197</v>
      </c>
      <c r="M7" s="44">
        <v>90</v>
      </c>
      <c r="N7" s="42">
        <v>0.45685279187817257</v>
      </c>
      <c r="O7" s="43">
        <v>95</v>
      </c>
      <c r="P7" s="44">
        <v>33</v>
      </c>
      <c r="Q7" s="42">
        <v>0.3473684210526316</v>
      </c>
      <c r="R7" s="43">
        <v>43</v>
      </c>
      <c r="S7" s="44">
        <v>10</v>
      </c>
      <c r="T7" s="42">
        <v>0.23255813953488372</v>
      </c>
    </row>
    <row r="8" spans="1:20" ht="14.45" customHeight="1" x14ac:dyDescent="0.25">
      <c r="A8" s="85" t="s">
        <v>99</v>
      </c>
      <c r="B8" s="97" t="s">
        <v>102</v>
      </c>
      <c r="C8" s="30">
        <v>2983</v>
      </c>
      <c r="D8" s="17">
        <v>648</v>
      </c>
      <c r="E8" s="42">
        <v>0.21723097552799195</v>
      </c>
      <c r="F8" s="43">
        <v>1499</v>
      </c>
      <c r="G8" s="44">
        <v>398</v>
      </c>
      <c r="H8" s="42">
        <v>0.26551034022681785</v>
      </c>
      <c r="I8" s="43">
        <v>505</v>
      </c>
      <c r="J8" s="44">
        <v>71</v>
      </c>
      <c r="K8" s="42">
        <v>0.14059405940594061</v>
      </c>
      <c r="L8" s="43">
        <v>286</v>
      </c>
      <c r="M8" s="44">
        <v>61</v>
      </c>
      <c r="N8" s="42">
        <v>0.21328671328671328</v>
      </c>
      <c r="O8" s="43">
        <v>363</v>
      </c>
      <c r="P8" s="44">
        <v>83</v>
      </c>
      <c r="Q8" s="42">
        <v>0.22865013774104684</v>
      </c>
      <c r="R8" s="43">
        <v>330</v>
      </c>
      <c r="S8" s="44">
        <v>35</v>
      </c>
      <c r="T8" s="42">
        <v>0.10606060606060606</v>
      </c>
    </row>
    <row r="9" spans="1:20" ht="14.45" customHeight="1" x14ac:dyDescent="0.25">
      <c r="A9" s="85" t="s">
        <v>99</v>
      </c>
      <c r="B9" s="97" t="s">
        <v>103</v>
      </c>
      <c r="C9" s="30">
        <v>2846</v>
      </c>
      <c r="D9" s="17">
        <v>431</v>
      </c>
      <c r="E9" s="42">
        <v>0.15144061841180603</v>
      </c>
      <c r="F9" s="43">
        <v>1023</v>
      </c>
      <c r="G9" s="44">
        <v>180</v>
      </c>
      <c r="H9" s="42">
        <v>0.17595307917888564</v>
      </c>
      <c r="I9" s="43">
        <v>977</v>
      </c>
      <c r="J9" s="44">
        <v>112</v>
      </c>
      <c r="K9" s="42">
        <v>0.11463664278403275</v>
      </c>
      <c r="L9" s="43">
        <v>533</v>
      </c>
      <c r="M9" s="44">
        <v>98</v>
      </c>
      <c r="N9" s="42">
        <v>0.18386491557223264</v>
      </c>
      <c r="O9" s="43">
        <v>158</v>
      </c>
      <c r="P9" s="44">
        <v>32</v>
      </c>
      <c r="Q9" s="42">
        <v>0.20253164556962025</v>
      </c>
      <c r="R9" s="43">
        <v>155</v>
      </c>
      <c r="S9" s="44">
        <v>9</v>
      </c>
      <c r="T9" s="42">
        <v>5.8064516129032261E-2</v>
      </c>
    </row>
    <row r="10" spans="1:20" ht="14.45" customHeight="1" x14ac:dyDescent="0.25">
      <c r="A10" s="85" t="s">
        <v>99</v>
      </c>
      <c r="B10" s="97" t="s">
        <v>104</v>
      </c>
      <c r="C10" s="30">
        <v>2972</v>
      </c>
      <c r="D10" s="17">
        <v>708</v>
      </c>
      <c r="E10" s="42">
        <v>0.23822341857335128</v>
      </c>
      <c r="F10" s="43">
        <v>1327</v>
      </c>
      <c r="G10" s="44">
        <v>313</v>
      </c>
      <c r="H10" s="42">
        <v>0.23587038432554636</v>
      </c>
      <c r="I10" s="43">
        <v>827</v>
      </c>
      <c r="J10" s="44">
        <v>185</v>
      </c>
      <c r="K10" s="42">
        <v>0.22370012091898428</v>
      </c>
      <c r="L10" s="43">
        <v>472</v>
      </c>
      <c r="M10" s="44">
        <v>117</v>
      </c>
      <c r="N10" s="42">
        <v>0.2478813559322034</v>
      </c>
      <c r="O10" s="43">
        <v>272</v>
      </c>
      <c r="P10" s="44">
        <v>82</v>
      </c>
      <c r="Q10" s="42">
        <v>0.3014705882352941</v>
      </c>
      <c r="R10" s="43">
        <v>74</v>
      </c>
      <c r="S10" s="44">
        <v>11</v>
      </c>
      <c r="T10" s="42">
        <v>0.14864864864864866</v>
      </c>
    </row>
    <row r="11" spans="1:20" ht="14.45" customHeight="1" x14ac:dyDescent="0.25">
      <c r="A11" s="85" t="s">
        <v>99</v>
      </c>
      <c r="B11" s="97" t="s">
        <v>105</v>
      </c>
      <c r="C11" s="30">
        <v>1669</v>
      </c>
      <c r="D11" s="17">
        <v>278</v>
      </c>
      <c r="E11" s="42">
        <v>0.16656680647094069</v>
      </c>
      <c r="F11" s="43">
        <v>375</v>
      </c>
      <c r="G11" s="44">
        <v>79</v>
      </c>
      <c r="H11" s="42">
        <v>0.21066666666666667</v>
      </c>
      <c r="I11" s="43">
        <v>1017</v>
      </c>
      <c r="J11" s="44">
        <v>152</v>
      </c>
      <c r="K11" s="42">
        <v>0.14945919370698132</v>
      </c>
      <c r="L11" s="43">
        <v>153</v>
      </c>
      <c r="M11" s="44">
        <v>24</v>
      </c>
      <c r="N11" s="42">
        <v>0.15686274509803921</v>
      </c>
      <c r="O11" s="43">
        <v>83</v>
      </c>
      <c r="P11" s="44">
        <v>19</v>
      </c>
      <c r="Q11" s="42">
        <v>0.2289156626506024</v>
      </c>
      <c r="R11" s="43">
        <v>41</v>
      </c>
      <c r="S11" s="44">
        <v>4</v>
      </c>
      <c r="T11" s="42">
        <v>9.7560975609756101E-2</v>
      </c>
    </row>
    <row r="12" spans="1:20" ht="14.45" customHeight="1" x14ac:dyDescent="0.25">
      <c r="A12" s="85" t="s">
        <v>99</v>
      </c>
      <c r="B12" s="97" t="s">
        <v>106</v>
      </c>
      <c r="C12" s="30">
        <v>2503</v>
      </c>
      <c r="D12" s="17">
        <v>675</v>
      </c>
      <c r="E12" s="42">
        <v>0.26967638833399921</v>
      </c>
      <c r="F12" s="43">
        <v>1293</v>
      </c>
      <c r="G12" s="44">
        <v>422</v>
      </c>
      <c r="H12" s="42">
        <v>0.32637277648878577</v>
      </c>
      <c r="I12" s="43">
        <v>716</v>
      </c>
      <c r="J12" s="44">
        <v>133</v>
      </c>
      <c r="K12" s="42">
        <v>0.18575418994413409</v>
      </c>
      <c r="L12" s="43">
        <v>198</v>
      </c>
      <c r="M12" s="44">
        <v>38</v>
      </c>
      <c r="N12" s="42">
        <v>0.19191919191919191</v>
      </c>
      <c r="O12" s="43">
        <v>135</v>
      </c>
      <c r="P12" s="44">
        <v>38</v>
      </c>
      <c r="Q12" s="42">
        <v>0.2814814814814815</v>
      </c>
      <c r="R12" s="43">
        <v>161</v>
      </c>
      <c r="S12" s="44">
        <v>44</v>
      </c>
      <c r="T12" s="42">
        <v>0.27329192546583853</v>
      </c>
    </row>
    <row r="13" spans="1:20" ht="14.45" customHeight="1" x14ac:dyDescent="0.25">
      <c r="A13" s="85" t="s">
        <v>99</v>
      </c>
      <c r="B13" s="97" t="s">
        <v>107</v>
      </c>
      <c r="C13" s="30">
        <v>2395</v>
      </c>
      <c r="D13" s="17">
        <v>732</v>
      </c>
      <c r="E13" s="42">
        <v>0.30563674321503131</v>
      </c>
      <c r="F13" s="43">
        <v>1269</v>
      </c>
      <c r="G13" s="44">
        <v>403</v>
      </c>
      <c r="H13" s="42">
        <v>0.31757289204097716</v>
      </c>
      <c r="I13" s="43">
        <v>602</v>
      </c>
      <c r="J13" s="44">
        <v>182</v>
      </c>
      <c r="K13" s="42">
        <v>0.30232558139534882</v>
      </c>
      <c r="L13" s="43">
        <v>324</v>
      </c>
      <c r="M13" s="44">
        <v>95</v>
      </c>
      <c r="N13" s="42">
        <v>0.2932098765432099</v>
      </c>
      <c r="O13" s="43">
        <v>116</v>
      </c>
      <c r="P13" s="44">
        <v>35</v>
      </c>
      <c r="Q13" s="42">
        <v>0.30172413793103448</v>
      </c>
      <c r="R13" s="43">
        <v>84</v>
      </c>
      <c r="S13" s="44">
        <v>17</v>
      </c>
      <c r="T13" s="42">
        <v>0.20238095238095238</v>
      </c>
    </row>
    <row r="14" spans="1:20" ht="15.75" thickBot="1" x14ac:dyDescent="0.3">
      <c r="A14" s="79" t="s">
        <v>7</v>
      </c>
      <c r="B14" s="45"/>
      <c r="C14" s="10">
        <v>19788</v>
      </c>
      <c r="D14" s="11">
        <v>4929</v>
      </c>
      <c r="E14" s="46">
        <v>0.24909035779260158</v>
      </c>
      <c r="F14" s="10">
        <v>8882</v>
      </c>
      <c r="G14" s="11">
        <v>2479</v>
      </c>
      <c r="H14" s="46">
        <v>0.27910380544922314</v>
      </c>
      <c r="I14" s="10">
        <v>6049</v>
      </c>
      <c r="J14" s="11">
        <v>1364</v>
      </c>
      <c r="K14" s="46">
        <v>0.22549181682922798</v>
      </c>
      <c r="L14" s="10">
        <v>2543</v>
      </c>
      <c r="M14" s="11">
        <v>602</v>
      </c>
      <c r="N14" s="46">
        <v>0.23672827369248919</v>
      </c>
      <c r="O14" s="10">
        <v>1357</v>
      </c>
      <c r="P14" s="11">
        <v>342</v>
      </c>
      <c r="Q14" s="46">
        <v>0.25202652910832718</v>
      </c>
      <c r="R14" s="10">
        <v>957</v>
      </c>
      <c r="S14" s="11">
        <v>142</v>
      </c>
      <c r="T14" s="46">
        <v>0.14838035527690699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50"/>
  </sheetPr>
  <dimension ref="A1:T14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38.5703125" style="18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56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6" t="s">
        <v>99</v>
      </c>
      <c r="B6" s="98" t="s">
        <v>100</v>
      </c>
      <c r="C6" s="30">
        <v>2518</v>
      </c>
      <c r="D6" s="17">
        <v>1379</v>
      </c>
      <c r="E6" s="19">
        <v>0.54765687053216838</v>
      </c>
      <c r="F6" s="30">
        <v>1694</v>
      </c>
      <c r="G6" s="17">
        <v>972</v>
      </c>
      <c r="H6" s="19">
        <v>0.57378984651711928</v>
      </c>
      <c r="I6" s="30">
        <v>357</v>
      </c>
      <c r="J6" s="17">
        <v>174</v>
      </c>
      <c r="K6" s="19">
        <v>0.48739495798319327</v>
      </c>
      <c r="L6" s="30">
        <v>276</v>
      </c>
      <c r="M6" s="17">
        <v>150</v>
      </c>
      <c r="N6" s="19">
        <v>0.54347826086956519</v>
      </c>
      <c r="O6" s="30">
        <v>106</v>
      </c>
      <c r="P6" s="17">
        <v>55</v>
      </c>
      <c r="Q6" s="19">
        <v>0.51886792452830188</v>
      </c>
      <c r="R6" s="30">
        <v>85</v>
      </c>
      <c r="S6" s="17">
        <v>28</v>
      </c>
      <c r="T6" s="19">
        <v>0.32941176470588235</v>
      </c>
    </row>
    <row r="7" spans="1:20" x14ac:dyDescent="0.25">
      <c r="A7" s="86" t="s">
        <v>99</v>
      </c>
      <c r="B7" s="98" t="s">
        <v>101</v>
      </c>
      <c r="C7" s="30">
        <v>2113</v>
      </c>
      <c r="D7" s="17">
        <v>1005</v>
      </c>
      <c r="E7" s="19">
        <v>0.47562707051585423</v>
      </c>
      <c r="F7" s="30">
        <v>813</v>
      </c>
      <c r="G7" s="17">
        <v>436</v>
      </c>
      <c r="H7" s="19">
        <v>0.53628536285362849</v>
      </c>
      <c r="I7" s="30">
        <v>1011</v>
      </c>
      <c r="J7" s="17">
        <v>437</v>
      </c>
      <c r="K7" s="19">
        <v>0.43224530168150344</v>
      </c>
      <c r="L7" s="30">
        <v>175</v>
      </c>
      <c r="M7" s="17">
        <v>84</v>
      </c>
      <c r="N7" s="19">
        <v>0.48</v>
      </c>
      <c r="O7" s="30">
        <v>69</v>
      </c>
      <c r="P7" s="17">
        <v>32</v>
      </c>
      <c r="Q7" s="19">
        <v>0.46376811594202899</v>
      </c>
      <c r="R7" s="30">
        <v>45</v>
      </c>
      <c r="S7" s="17">
        <v>16</v>
      </c>
      <c r="T7" s="19">
        <v>0.35555555555555557</v>
      </c>
    </row>
    <row r="8" spans="1:20" x14ac:dyDescent="0.25">
      <c r="A8" s="86" t="s">
        <v>99</v>
      </c>
      <c r="B8" s="98" t="s">
        <v>102</v>
      </c>
      <c r="C8" s="30">
        <v>2859</v>
      </c>
      <c r="D8" s="17">
        <v>1498</v>
      </c>
      <c r="E8" s="19">
        <v>0.52395942637285764</v>
      </c>
      <c r="F8" s="30">
        <v>1578</v>
      </c>
      <c r="G8" s="17">
        <v>893</v>
      </c>
      <c r="H8" s="19">
        <v>0.56590621039290245</v>
      </c>
      <c r="I8" s="30">
        <v>444</v>
      </c>
      <c r="J8" s="17">
        <v>213</v>
      </c>
      <c r="K8" s="19">
        <v>0.47972972972972971</v>
      </c>
      <c r="L8" s="30">
        <v>186</v>
      </c>
      <c r="M8" s="17">
        <v>88</v>
      </c>
      <c r="N8" s="19">
        <v>0.4731182795698925</v>
      </c>
      <c r="O8" s="30">
        <v>333</v>
      </c>
      <c r="P8" s="17">
        <v>193</v>
      </c>
      <c r="Q8" s="19">
        <v>0.57957957957957962</v>
      </c>
      <c r="R8" s="30">
        <v>318</v>
      </c>
      <c r="S8" s="17">
        <v>111</v>
      </c>
      <c r="T8" s="19">
        <v>0.34905660377358488</v>
      </c>
    </row>
    <row r="9" spans="1:20" ht="30" x14ac:dyDescent="0.25">
      <c r="A9" s="86" t="s">
        <v>99</v>
      </c>
      <c r="B9" s="98" t="s">
        <v>103</v>
      </c>
      <c r="C9" s="30">
        <v>2846</v>
      </c>
      <c r="D9" s="17">
        <v>1430</v>
      </c>
      <c r="E9" s="19">
        <v>0.50245959241040061</v>
      </c>
      <c r="F9" s="30">
        <v>1244</v>
      </c>
      <c r="G9" s="17">
        <v>677</v>
      </c>
      <c r="H9" s="19">
        <v>0.54421221864951763</v>
      </c>
      <c r="I9" s="30">
        <v>887</v>
      </c>
      <c r="J9" s="17">
        <v>387</v>
      </c>
      <c r="K9" s="19">
        <v>0.43630214205186019</v>
      </c>
      <c r="L9" s="30">
        <v>434</v>
      </c>
      <c r="M9" s="17">
        <v>231</v>
      </c>
      <c r="N9" s="19">
        <v>0.532258064516129</v>
      </c>
      <c r="O9" s="30">
        <v>142</v>
      </c>
      <c r="P9" s="17">
        <v>84</v>
      </c>
      <c r="Q9" s="19">
        <v>0.59154929577464788</v>
      </c>
      <c r="R9" s="30">
        <v>139</v>
      </c>
      <c r="S9" s="17">
        <v>51</v>
      </c>
      <c r="T9" s="19">
        <v>0.36690647482014388</v>
      </c>
    </row>
    <row r="10" spans="1:20" x14ac:dyDescent="0.25">
      <c r="A10" s="86" t="s">
        <v>99</v>
      </c>
      <c r="B10" s="98" t="s">
        <v>104</v>
      </c>
      <c r="C10" s="30">
        <v>3086</v>
      </c>
      <c r="D10" s="17">
        <v>1574</v>
      </c>
      <c r="E10" s="19">
        <v>0.51004536616979912</v>
      </c>
      <c r="F10" s="30">
        <v>1645</v>
      </c>
      <c r="G10" s="17">
        <v>851</v>
      </c>
      <c r="H10" s="19">
        <v>0.51732522796352587</v>
      </c>
      <c r="I10" s="30">
        <v>744</v>
      </c>
      <c r="J10" s="17">
        <v>344</v>
      </c>
      <c r="K10" s="19">
        <v>0.46236559139784944</v>
      </c>
      <c r="L10" s="30">
        <v>358</v>
      </c>
      <c r="M10" s="17">
        <v>206</v>
      </c>
      <c r="N10" s="19">
        <v>0.57541899441340782</v>
      </c>
      <c r="O10" s="30">
        <v>256</v>
      </c>
      <c r="P10" s="17">
        <v>153</v>
      </c>
      <c r="Q10" s="19">
        <v>0.59765625</v>
      </c>
      <c r="R10" s="30">
        <v>83</v>
      </c>
      <c r="S10" s="17">
        <v>20</v>
      </c>
      <c r="T10" s="19">
        <v>0.24096385542168675</v>
      </c>
    </row>
    <row r="11" spans="1:20" x14ac:dyDescent="0.25">
      <c r="A11" s="86" t="s">
        <v>99</v>
      </c>
      <c r="B11" s="98" t="s">
        <v>105</v>
      </c>
      <c r="C11" s="30">
        <v>1725</v>
      </c>
      <c r="D11" s="17">
        <v>890</v>
      </c>
      <c r="E11" s="19">
        <v>0.51594202898550723</v>
      </c>
      <c r="F11" s="30">
        <v>451</v>
      </c>
      <c r="G11" s="17">
        <v>247</v>
      </c>
      <c r="H11" s="19">
        <v>0.54767184035476724</v>
      </c>
      <c r="I11" s="30">
        <v>1048</v>
      </c>
      <c r="J11" s="17">
        <v>524</v>
      </c>
      <c r="K11" s="19">
        <v>0.5</v>
      </c>
      <c r="L11" s="30">
        <v>110</v>
      </c>
      <c r="M11" s="17">
        <v>54</v>
      </c>
      <c r="N11" s="19">
        <v>0.49090909090909091</v>
      </c>
      <c r="O11" s="30">
        <v>73</v>
      </c>
      <c r="P11" s="17">
        <v>51</v>
      </c>
      <c r="Q11" s="19">
        <v>0.69863013698630139</v>
      </c>
      <c r="R11" s="30">
        <v>43</v>
      </c>
      <c r="S11" s="17">
        <v>14</v>
      </c>
      <c r="T11" s="19">
        <v>0.32558139534883723</v>
      </c>
    </row>
    <row r="12" spans="1:20" x14ac:dyDescent="0.25">
      <c r="A12" s="86" t="s">
        <v>99</v>
      </c>
      <c r="B12" s="98" t="s">
        <v>106</v>
      </c>
      <c r="C12" s="30">
        <v>2813</v>
      </c>
      <c r="D12" s="17">
        <v>1520</v>
      </c>
      <c r="E12" s="19">
        <v>0.54034838250977602</v>
      </c>
      <c r="F12" s="30">
        <v>1656</v>
      </c>
      <c r="G12" s="17">
        <v>979</v>
      </c>
      <c r="H12" s="19">
        <v>0.59118357487922701</v>
      </c>
      <c r="I12" s="30">
        <v>674</v>
      </c>
      <c r="J12" s="17">
        <v>319</v>
      </c>
      <c r="K12" s="19">
        <v>0.47329376854599409</v>
      </c>
      <c r="L12" s="30">
        <v>173</v>
      </c>
      <c r="M12" s="17">
        <v>83</v>
      </c>
      <c r="N12" s="19">
        <v>0.47976878612716761</v>
      </c>
      <c r="O12" s="30">
        <v>125</v>
      </c>
      <c r="P12" s="17">
        <v>69</v>
      </c>
      <c r="Q12" s="19">
        <v>0.55200000000000005</v>
      </c>
      <c r="R12" s="30">
        <v>185</v>
      </c>
      <c r="S12" s="17">
        <v>70</v>
      </c>
      <c r="T12" s="19">
        <v>0.3783783783783784</v>
      </c>
    </row>
    <row r="13" spans="1:20" x14ac:dyDescent="0.25">
      <c r="A13" s="86" t="s">
        <v>99</v>
      </c>
      <c r="B13" s="98" t="s">
        <v>107</v>
      </c>
      <c r="C13" s="30">
        <v>2562</v>
      </c>
      <c r="D13" s="17">
        <v>1338</v>
      </c>
      <c r="E13" s="19">
        <v>0.52224824355971899</v>
      </c>
      <c r="F13" s="30">
        <v>1511</v>
      </c>
      <c r="G13" s="17">
        <v>835</v>
      </c>
      <c r="H13" s="19">
        <v>0.55261416280608866</v>
      </c>
      <c r="I13" s="30">
        <v>598</v>
      </c>
      <c r="J13" s="17">
        <v>271</v>
      </c>
      <c r="K13" s="19">
        <v>0.45317725752508359</v>
      </c>
      <c r="L13" s="30">
        <v>265</v>
      </c>
      <c r="M13" s="17">
        <v>139</v>
      </c>
      <c r="N13" s="19">
        <v>0.52452830188679245</v>
      </c>
      <c r="O13" s="30">
        <v>106</v>
      </c>
      <c r="P13" s="17">
        <v>67</v>
      </c>
      <c r="Q13" s="19">
        <v>0.63207547169811318</v>
      </c>
      <c r="R13" s="30">
        <v>82</v>
      </c>
      <c r="S13" s="17">
        <v>26</v>
      </c>
      <c r="T13" s="19">
        <v>0.31707317073170732</v>
      </c>
    </row>
    <row r="14" spans="1:20" s="1" customFormat="1" ht="15.75" thickBot="1" x14ac:dyDescent="0.3">
      <c r="A14" s="79" t="s">
        <v>7</v>
      </c>
      <c r="B14" s="45"/>
      <c r="C14" s="20">
        <v>20522</v>
      </c>
      <c r="D14" s="21">
        <v>10634</v>
      </c>
      <c r="E14" s="22">
        <v>0.51817561641165577</v>
      </c>
      <c r="F14" s="20">
        <v>10592</v>
      </c>
      <c r="G14" s="21">
        <v>5890</v>
      </c>
      <c r="H14" s="22">
        <v>0.55608006042296076</v>
      </c>
      <c r="I14" s="20">
        <v>5763</v>
      </c>
      <c r="J14" s="21">
        <v>2669</v>
      </c>
      <c r="K14" s="22">
        <v>0.46312684365781709</v>
      </c>
      <c r="L14" s="20">
        <v>1977</v>
      </c>
      <c r="M14" s="21">
        <v>1035</v>
      </c>
      <c r="N14" s="22">
        <v>0.52352048558421849</v>
      </c>
      <c r="O14" s="20">
        <v>1210</v>
      </c>
      <c r="P14" s="21">
        <v>704</v>
      </c>
      <c r="Q14" s="22">
        <v>0.58181818181818179</v>
      </c>
      <c r="R14" s="20">
        <v>980</v>
      </c>
      <c r="S14" s="21">
        <v>336</v>
      </c>
      <c r="T14" s="22">
        <v>0.34285714285714286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1:T14"/>
  <sheetViews>
    <sheetView zoomScale="80" zoomScaleNormal="8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38.5703125" style="18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58</v>
      </c>
    </row>
    <row r="4" spans="1:20" ht="15.75" thickBot="1" x14ac:dyDescent="0.3"/>
    <row r="5" spans="1:20" ht="105" x14ac:dyDescent="0.25">
      <c r="A5" s="3" t="s">
        <v>16</v>
      </c>
      <c r="B5" s="6" t="s">
        <v>79</v>
      </c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6" t="s">
        <v>99</v>
      </c>
      <c r="B6" s="98" t="s">
        <v>100</v>
      </c>
      <c r="C6" s="30">
        <v>8966</v>
      </c>
      <c r="D6" s="17">
        <v>5332</v>
      </c>
      <c r="E6" s="19">
        <v>0.59469105509703324</v>
      </c>
      <c r="F6" s="30">
        <v>5030</v>
      </c>
      <c r="G6" s="17">
        <v>3150</v>
      </c>
      <c r="H6" s="19">
        <v>0.62624254473161034</v>
      </c>
      <c r="I6" s="30">
        <v>2074</v>
      </c>
      <c r="J6" s="17">
        <v>1214</v>
      </c>
      <c r="K6" s="19">
        <v>0.58534233365477339</v>
      </c>
      <c r="L6" s="30">
        <v>628</v>
      </c>
      <c r="M6" s="17">
        <v>370</v>
      </c>
      <c r="N6" s="19">
        <v>0.58917197452229297</v>
      </c>
      <c r="O6" s="30">
        <v>697</v>
      </c>
      <c r="P6" s="17">
        <v>371</v>
      </c>
      <c r="Q6" s="19">
        <v>0.53228120516499278</v>
      </c>
      <c r="R6" s="30">
        <v>537</v>
      </c>
      <c r="S6" s="17">
        <v>227</v>
      </c>
      <c r="T6" s="19">
        <v>0.42271880819366853</v>
      </c>
    </row>
    <row r="7" spans="1:20" x14ac:dyDescent="0.25">
      <c r="A7" s="86" t="s">
        <v>99</v>
      </c>
      <c r="B7" s="98" t="s">
        <v>101</v>
      </c>
      <c r="C7" s="30">
        <v>9438</v>
      </c>
      <c r="D7" s="17">
        <v>4706</v>
      </c>
      <c r="E7" s="19">
        <v>0.49862258953168043</v>
      </c>
      <c r="F7" s="30">
        <v>4207</v>
      </c>
      <c r="G7" s="17">
        <v>2104</v>
      </c>
      <c r="H7" s="19">
        <v>0.50011884953648678</v>
      </c>
      <c r="I7" s="30">
        <v>3402</v>
      </c>
      <c r="J7" s="17">
        <v>1867</v>
      </c>
      <c r="K7" s="19">
        <v>0.54879482657260437</v>
      </c>
      <c r="L7" s="30">
        <v>390</v>
      </c>
      <c r="M7" s="17">
        <v>224</v>
      </c>
      <c r="N7" s="19">
        <v>0.57435897435897432</v>
      </c>
      <c r="O7" s="30">
        <v>865</v>
      </c>
      <c r="P7" s="17">
        <v>324</v>
      </c>
      <c r="Q7" s="19">
        <v>0.37456647398843929</v>
      </c>
      <c r="R7" s="30">
        <v>574</v>
      </c>
      <c r="S7" s="17">
        <v>187</v>
      </c>
      <c r="T7" s="19">
        <v>0.32578397212543553</v>
      </c>
    </row>
    <row r="8" spans="1:20" x14ac:dyDescent="0.25">
      <c r="A8" s="86" t="s">
        <v>99</v>
      </c>
      <c r="B8" s="98" t="s">
        <v>102</v>
      </c>
      <c r="C8" s="30">
        <v>15059</v>
      </c>
      <c r="D8" s="17">
        <v>8034</v>
      </c>
      <c r="E8" s="19">
        <v>0.53350156052858755</v>
      </c>
      <c r="F8" s="30">
        <v>5406</v>
      </c>
      <c r="G8" s="17">
        <v>3357</v>
      </c>
      <c r="H8" s="19">
        <v>0.62097669256381793</v>
      </c>
      <c r="I8" s="30">
        <v>3372</v>
      </c>
      <c r="J8" s="17">
        <v>1838</v>
      </c>
      <c r="K8" s="19">
        <v>0.54507710557532618</v>
      </c>
      <c r="L8" s="30">
        <v>711</v>
      </c>
      <c r="M8" s="17">
        <v>448</v>
      </c>
      <c r="N8" s="19">
        <v>0.63009845288326305</v>
      </c>
      <c r="O8" s="30">
        <v>2025</v>
      </c>
      <c r="P8" s="17">
        <v>1019</v>
      </c>
      <c r="Q8" s="19">
        <v>0.50320987654320992</v>
      </c>
      <c r="R8" s="30">
        <v>3545</v>
      </c>
      <c r="S8" s="17">
        <v>1372</v>
      </c>
      <c r="T8" s="19">
        <v>0.38702397743300421</v>
      </c>
    </row>
    <row r="9" spans="1:20" ht="30" x14ac:dyDescent="0.25">
      <c r="A9" s="86" t="s">
        <v>99</v>
      </c>
      <c r="B9" s="98" t="s">
        <v>103</v>
      </c>
      <c r="C9" s="30">
        <v>13776</v>
      </c>
      <c r="D9" s="17">
        <v>7864</v>
      </c>
      <c r="E9" s="19">
        <v>0.57084785133565619</v>
      </c>
      <c r="F9" s="30">
        <v>4959</v>
      </c>
      <c r="G9" s="17">
        <v>3128</v>
      </c>
      <c r="H9" s="19">
        <v>0.6307723331316798</v>
      </c>
      <c r="I9" s="30">
        <v>4862</v>
      </c>
      <c r="J9" s="17">
        <v>2878</v>
      </c>
      <c r="K9" s="19">
        <v>0.59193747429041543</v>
      </c>
      <c r="L9" s="30">
        <v>1024</v>
      </c>
      <c r="M9" s="17">
        <v>647</v>
      </c>
      <c r="N9" s="19">
        <v>0.6318359375</v>
      </c>
      <c r="O9" s="30">
        <v>935</v>
      </c>
      <c r="P9" s="17">
        <v>482</v>
      </c>
      <c r="Q9" s="19">
        <v>0.51550802139037433</v>
      </c>
      <c r="R9" s="30">
        <v>1996</v>
      </c>
      <c r="S9" s="17">
        <v>729</v>
      </c>
      <c r="T9" s="19">
        <v>0.36523046092184369</v>
      </c>
    </row>
    <row r="10" spans="1:20" x14ac:dyDescent="0.25">
      <c r="A10" s="86" t="s">
        <v>99</v>
      </c>
      <c r="B10" s="98" t="s">
        <v>104</v>
      </c>
      <c r="C10" s="30">
        <v>11450</v>
      </c>
      <c r="D10" s="17">
        <v>5977</v>
      </c>
      <c r="E10" s="19">
        <v>0.5220087336244541</v>
      </c>
      <c r="F10" s="30">
        <v>4067</v>
      </c>
      <c r="G10" s="17">
        <v>2219</v>
      </c>
      <c r="H10" s="19">
        <v>0.54561101549053359</v>
      </c>
      <c r="I10" s="30">
        <v>4376</v>
      </c>
      <c r="J10" s="17">
        <v>2365</v>
      </c>
      <c r="K10" s="19">
        <v>0.5404478976234004</v>
      </c>
      <c r="L10" s="30">
        <v>988</v>
      </c>
      <c r="M10" s="17">
        <v>549</v>
      </c>
      <c r="N10" s="19">
        <v>0.55566801619433204</v>
      </c>
      <c r="O10" s="30">
        <v>1332</v>
      </c>
      <c r="P10" s="17">
        <v>594</v>
      </c>
      <c r="Q10" s="19">
        <v>0.44594594594594594</v>
      </c>
      <c r="R10" s="30">
        <v>687</v>
      </c>
      <c r="S10" s="17">
        <v>250</v>
      </c>
      <c r="T10" s="19">
        <v>0.36390101892285298</v>
      </c>
    </row>
    <row r="11" spans="1:20" x14ac:dyDescent="0.25">
      <c r="A11" s="86" t="s">
        <v>99</v>
      </c>
      <c r="B11" s="98" t="s">
        <v>105</v>
      </c>
      <c r="C11" s="30">
        <v>7802</v>
      </c>
      <c r="D11" s="17">
        <v>4357</v>
      </c>
      <c r="E11" s="19">
        <v>0.55844655216611128</v>
      </c>
      <c r="F11" s="30">
        <v>2554</v>
      </c>
      <c r="G11" s="17">
        <v>1504</v>
      </c>
      <c r="H11" s="19">
        <v>0.58888018794048547</v>
      </c>
      <c r="I11" s="30">
        <v>3806</v>
      </c>
      <c r="J11" s="17">
        <v>2184</v>
      </c>
      <c r="K11" s="19">
        <v>0.5738307934839727</v>
      </c>
      <c r="L11" s="30">
        <v>354</v>
      </c>
      <c r="M11" s="17">
        <v>210</v>
      </c>
      <c r="N11" s="19">
        <v>0.59322033898305082</v>
      </c>
      <c r="O11" s="30">
        <v>477</v>
      </c>
      <c r="P11" s="17">
        <v>246</v>
      </c>
      <c r="Q11" s="19">
        <v>0.51572327044025157</v>
      </c>
      <c r="R11" s="30">
        <v>611</v>
      </c>
      <c r="S11" s="17">
        <v>213</v>
      </c>
      <c r="T11" s="19">
        <v>0.3486088379705401</v>
      </c>
    </row>
    <row r="12" spans="1:20" x14ac:dyDescent="0.25">
      <c r="A12" s="86" t="s">
        <v>99</v>
      </c>
      <c r="B12" s="98" t="s">
        <v>106</v>
      </c>
      <c r="C12" s="30">
        <v>9594</v>
      </c>
      <c r="D12" s="17">
        <v>5395</v>
      </c>
      <c r="E12" s="19">
        <v>0.56233062330623307</v>
      </c>
      <c r="F12" s="30">
        <v>4318</v>
      </c>
      <c r="G12" s="17">
        <v>2590</v>
      </c>
      <c r="H12" s="19">
        <v>0.59981472904122279</v>
      </c>
      <c r="I12" s="30">
        <v>2915</v>
      </c>
      <c r="J12" s="17">
        <v>1681</v>
      </c>
      <c r="K12" s="19">
        <v>0.57667238421955402</v>
      </c>
      <c r="L12" s="30">
        <v>434</v>
      </c>
      <c r="M12" s="17">
        <v>254</v>
      </c>
      <c r="N12" s="19">
        <v>0.58525345622119818</v>
      </c>
      <c r="O12" s="30">
        <v>794</v>
      </c>
      <c r="P12" s="17">
        <v>407</v>
      </c>
      <c r="Q12" s="19">
        <v>0.5125944584382871</v>
      </c>
      <c r="R12" s="30">
        <v>1133</v>
      </c>
      <c r="S12" s="17">
        <v>463</v>
      </c>
      <c r="T12" s="19">
        <v>0.40864960282436008</v>
      </c>
    </row>
    <row r="13" spans="1:20" x14ac:dyDescent="0.25">
      <c r="A13" s="86" t="s">
        <v>99</v>
      </c>
      <c r="B13" s="98" t="s">
        <v>107</v>
      </c>
      <c r="C13" s="30">
        <v>10626</v>
      </c>
      <c r="D13" s="17">
        <v>5751</v>
      </c>
      <c r="E13" s="19">
        <v>0.54121964991530214</v>
      </c>
      <c r="F13" s="30">
        <v>5228</v>
      </c>
      <c r="G13" s="17">
        <v>3126</v>
      </c>
      <c r="H13" s="19">
        <v>0.59793420045906653</v>
      </c>
      <c r="I13" s="30">
        <v>2833</v>
      </c>
      <c r="J13" s="17">
        <v>1566</v>
      </c>
      <c r="K13" s="19">
        <v>0.55277091422520297</v>
      </c>
      <c r="L13" s="30">
        <v>666</v>
      </c>
      <c r="M13" s="17">
        <v>377</v>
      </c>
      <c r="N13" s="19">
        <v>0.56606606606606602</v>
      </c>
      <c r="O13" s="30">
        <v>880</v>
      </c>
      <c r="P13" s="17">
        <v>353</v>
      </c>
      <c r="Q13" s="19">
        <v>0.40113636363636362</v>
      </c>
      <c r="R13" s="30">
        <v>1019</v>
      </c>
      <c r="S13" s="17">
        <v>329</v>
      </c>
      <c r="T13" s="19">
        <v>0.32286555446516191</v>
      </c>
    </row>
    <row r="14" spans="1:20" s="1" customFormat="1" ht="15.75" thickBot="1" x14ac:dyDescent="0.3">
      <c r="A14" s="79" t="s">
        <v>7</v>
      </c>
      <c r="B14" s="45"/>
      <c r="C14" s="20">
        <v>86711</v>
      </c>
      <c r="D14" s="21">
        <v>47416</v>
      </c>
      <c r="E14" s="22">
        <v>0.54682796876982154</v>
      </c>
      <c r="F14" s="20">
        <v>35769</v>
      </c>
      <c r="G14" s="21">
        <v>21178</v>
      </c>
      <c r="H14" s="22">
        <v>0.59207693813078366</v>
      </c>
      <c r="I14" s="20">
        <v>27640</v>
      </c>
      <c r="J14" s="21">
        <v>15593</v>
      </c>
      <c r="K14" s="22">
        <v>0.56414616497829229</v>
      </c>
      <c r="L14" s="20">
        <v>5195</v>
      </c>
      <c r="M14" s="21">
        <v>3079</v>
      </c>
      <c r="N14" s="22">
        <v>0.59268527430221363</v>
      </c>
      <c r="O14" s="20">
        <v>8005</v>
      </c>
      <c r="P14" s="21">
        <v>3796</v>
      </c>
      <c r="Q14" s="22">
        <v>0.47420362273579014</v>
      </c>
      <c r="R14" s="20">
        <v>10102</v>
      </c>
      <c r="S14" s="21">
        <v>3770</v>
      </c>
      <c r="T14" s="22">
        <v>0.37319342704414965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50"/>
  </sheetPr>
  <dimension ref="A1:T14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38.5703125" style="18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2" t="s">
        <v>131</v>
      </c>
    </row>
    <row r="4" spans="1:20" ht="15.75" thickBot="1" x14ac:dyDescent="0.3"/>
    <row r="5" spans="1:20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6" t="s">
        <v>99</v>
      </c>
      <c r="B6" s="98" t="s">
        <v>100</v>
      </c>
      <c r="C6" s="30">
        <v>1831</v>
      </c>
      <c r="D6" s="17">
        <v>1380</v>
      </c>
      <c r="E6" s="19">
        <v>0.75368651010376841</v>
      </c>
      <c r="F6" s="30">
        <v>1045</v>
      </c>
      <c r="G6" s="17">
        <v>780</v>
      </c>
      <c r="H6" s="19">
        <v>0.74641148325358853</v>
      </c>
      <c r="I6" s="30">
        <v>321</v>
      </c>
      <c r="J6" s="17">
        <v>258</v>
      </c>
      <c r="K6" s="19">
        <v>0.80373831775700932</v>
      </c>
      <c r="L6" s="30">
        <v>303</v>
      </c>
      <c r="M6" s="17">
        <v>235</v>
      </c>
      <c r="N6" s="19">
        <v>0.77557755775577553</v>
      </c>
      <c r="O6" s="30">
        <v>105</v>
      </c>
      <c r="P6" s="17">
        <v>80</v>
      </c>
      <c r="Q6" s="19">
        <v>0.76190476190476186</v>
      </c>
      <c r="R6" s="30">
        <v>57</v>
      </c>
      <c r="S6" s="17">
        <v>27</v>
      </c>
      <c r="T6" s="19">
        <v>0.47368421052631576</v>
      </c>
    </row>
    <row r="7" spans="1:20" x14ac:dyDescent="0.25">
      <c r="A7" s="86" t="s">
        <v>99</v>
      </c>
      <c r="B7" s="98" t="s">
        <v>101</v>
      </c>
      <c r="C7" s="30">
        <v>1460</v>
      </c>
      <c r="D7" s="17">
        <v>1095</v>
      </c>
      <c r="E7" s="19">
        <v>0.75</v>
      </c>
      <c r="F7" s="30">
        <v>491</v>
      </c>
      <c r="G7" s="17">
        <v>350</v>
      </c>
      <c r="H7" s="19">
        <v>0.71283095723014256</v>
      </c>
      <c r="I7" s="30">
        <v>684</v>
      </c>
      <c r="J7" s="17">
        <v>554</v>
      </c>
      <c r="K7" s="19">
        <v>0.8099415204678363</v>
      </c>
      <c r="L7" s="30">
        <v>165</v>
      </c>
      <c r="M7" s="17">
        <v>121</v>
      </c>
      <c r="N7" s="19">
        <v>0.73333333333333328</v>
      </c>
      <c r="O7" s="30">
        <v>82</v>
      </c>
      <c r="P7" s="17">
        <v>56</v>
      </c>
      <c r="Q7" s="19">
        <v>0.68292682926829273</v>
      </c>
      <c r="R7" s="30">
        <v>38</v>
      </c>
      <c r="S7" s="17">
        <v>14</v>
      </c>
      <c r="T7" s="19">
        <v>0.36842105263157893</v>
      </c>
    </row>
    <row r="8" spans="1:20" x14ac:dyDescent="0.25">
      <c r="A8" s="86" t="s">
        <v>99</v>
      </c>
      <c r="B8" s="98" t="s">
        <v>102</v>
      </c>
      <c r="C8" s="30">
        <v>2295</v>
      </c>
      <c r="D8" s="17">
        <v>1646</v>
      </c>
      <c r="E8" s="19">
        <v>0.7172113289760349</v>
      </c>
      <c r="F8" s="30">
        <v>1148</v>
      </c>
      <c r="G8" s="17">
        <v>869</v>
      </c>
      <c r="H8" s="19">
        <v>0.75696864111498263</v>
      </c>
      <c r="I8" s="30">
        <v>397</v>
      </c>
      <c r="J8" s="17">
        <v>316</v>
      </c>
      <c r="K8" s="19">
        <v>0.79596977329974816</v>
      </c>
      <c r="L8" s="30">
        <v>218</v>
      </c>
      <c r="M8" s="17">
        <v>169</v>
      </c>
      <c r="N8" s="19">
        <v>0.77522935779816515</v>
      </c>
      <c r="O8" s="30">
        <v>272</v>
      </c>
      <c r="P8" s="17">
        <v>195</v>
      </c>
      <c r="Q8" s="19">
        <v>0.71691176470588236</v>
      </c>
      <c r="R8" s="30">
        <v>260</v>
      </c>
      <c r="S8" s="17">
        <v>97</v>
      </c>
      <c r="T8" s="19">
        <v>0.37307692307692308</v>
      </c>
    </row>
    <row r="9" spans="1:20" ht="30" x14ac:dyDescent="0.25">
      <c r="A9" s="86" t="s">
        <v>99</v>
      </c>
      <c r="B9" s="98" t="s">
        <v>103</v>
      </c>
      <c r="C9" s="30">
        <v>2171</v>
      </c>
      <c r="D9" s="17">
        <v>1606</v>
      </c>
      <c r="E9" s="19">
        <v>0.73975126669737445</v>
      </c>
      <c r="F9" s="30">
        <v>761</v>
      </c>
      <c r="G9" s="17">
        <v>549</v>
      </c>
      <c r="H9" s="19">
        <v>0.72141918528252302</v>
      </c>
      <c r="I9" s="30">
        <v>738</v>
      </c>
      <c r="J9" s="17">
        <v>596</v>
      </c>
      <c r="K9" s="19">
        <v>0.80758807588075876</v>
      </c>
      <c r="L9" s="30">
        <v>431</v>
      </c>
      <c r="M9" s="17">
        <v>331</v>
      </c>
      <c r="N9" s="19">
        <v>0.76798143851508116</v>
      </c>
      <c r="O9" s="30">
        <v>112</v>
      </c>
      <c r="P9" s="17">
        <v>80</v>
      </c>
      <c r="Q9" s="19">
        <v>0.7142857142857143</v>
      </c>
      <c r="R9" s="30">
        <v>129</v>
      </c>
      <c r="S9" s="17">
        <v>50</v>
      </c>
      <c r="T9" s="19">
        <v>0.38759689922480622</v>
      </c>
    </row>
    <row r="10" spans="1:20" x14ac:dyDescent="0.25">
      <c r="A10" s="86" t="s">
        <v>99</v>
      </c>
      <c r="B10" s="98" t="s">
        <v>104</v>
      </c>
      <c r="C10" s="30">
        <v>2202</v>
      </c>
      <c r="D10" s="17">
        <v>1539</v>
      </c>
      <c r="E10" s="19">
        <v>0.69891008174386926</v>
      </c>
      <c r="F10" s="30">
        <v>949</v>
      </c>
      <c r="G10" s="17">
        <v>633</v>
      </c>
      <c r="H10" s="19">
        <v>0.66701791359325602</v>
      </c>
      <c r="I10" s="30">
        <v>608</v>
      </c>
      <c r="J10" s="17">
        <v>455</v>
      </c>
      <c r="K10" s="19">
        <v>0.74835526315789469</v>
      </c>
      <c r="L10" s="30">
        <v>378</v>
      </c>
      <c r="M10" s="17">
        <v>281</v>
      </c>
      <c r="N10" s="19">
        <v>0.74338624338624337</v>
      </c>
      <c r="O10" s="30">
        <v>206</v>
      </c>
      <c r="P10" s="17">
        <v>149</v>
      </c>
      <c r="Q10" s="19">
        <v>0.72330097087378642</v>
      </c>
      <c r="R10" s="30">
        <v>61</v>
      </c>
      <c r="S10" s="17">
        <v>21</v>
      </c>
      <c r="T10" s="19">
        <v>0.34426229508196721</v>
      </c>
    </row>
    <row r="11" spans="1:20" x14ac:dyDescent="0.25">
      <c r="A11" s="86" t="s">
        <v>99</v>
      </c>
      <c r="B11" s="98" t="s">
        <v>105</v>
      </c>
      <c r="C11" s="30">
        <v>1241</v>
      </c>
      <c r="D11" s="17">
        <v>957</v>
      </c>
      <c r="E11" s="19">
        <v>0.77115229653505235</v>
      </c>
      <c r="F11" s="30">
        <v>287</v>
      </c>
      <c r="G11" s="17">
        <v>201</v>
      </c>
      <c r="H11" s="19">
        <v>0.70034843205574915</v>
      </c>
      <c r="I11" s="30">
        <v>737</v>
      </c>
      <c r="J11" s="17">
        <v>609</v>
      </c>
      <c r="K11" s="19">
        <v>0.82632293080054275</v>
      </c>
      <c r="L11" s="30">
        <v>123</v>
      </c>
      <c r="M11" s="17">
        <v>95</v>
      </c>
      <c r="N11" s="19">
        <v>0.77235772357723576</v>
      </c>
      <c r="O11" s="30">
        <v>67</v>
      </c>
      <c r="P11" s="17">
        <v>46</v>
      </c>
      <c r="Q11" s="19">
        <v>0.68656716417910446</v>
      </c>
      <c r="R11" s="30">
        <v>27</v>
      </c>
      <c r="S11" s="17">
        <v>6</v>
      </c>
      <c r="T11" s="19">
        <v>0.22222222222222221</v>
      </c>
    </row>
    <row r="12" spans="1:20" x14ac:dyDescent="0.25">
      <c r="A12" s="86" t="s">
        <v>99</v>
      </c>
      <c r="B12" s="98" t="s">
        <v>106</v>
      </c>
      <c r="C12" s="30">
        <v>1868</v>
      </c>
      <c r="D12" s="17">
        <v>1402</v>
      </c>
      <c r="E12" s="19">
        <v>0.75053533190578159</v>
      </c>
      <c r="F12" s="30">
        <v>939</v>
      </c>
      <c r="G12" s="17">
        <v>695</v>
      </c>
      <c r="H12" s="19">
        <v>0.74014909478168267</v>
      </c>
      <c r="I12" s="30">
        <v>535</v>
      </c>
      <c r="J12" s="17">
        <v>428</v>
      </c>
      <c r="K12" s="19">
        <v>0.8</v>
      </c>
      <c r="L12" s="30">
        <v>160</v>
      </c>
      <c r="M12" s="17">
        <v>129</v>
      </c>
      <c r="N12" s="19">
        <v>0.80625000000000002</v>
      </c>
      <c r="O12" s="30">
        <v>105</v>
      </c>
      <c r="P12" s="17">
        <v>83</v>
      </c>
      <c r="Q12" s="19">
        <v>0.79047619047619044</v>
      </c>
      <c r="R12" s="30">
        <v>129</v>
      </c>
      <c r="S12" s="17">
        <v>67</v>
      </c>
      <c r="T12" s="19">
        <v>0.51937984496124034</v>
      </c>
    </row>
    <row r="13" spans="1:20" x14ac:dyDescent="0.25">
      <c r="A13" s="86" t="s">
        <v>99</v>
      </c>
      <c r="B13" s="98" t="s">
        <v>107</v>
      </c>
      <c r="C13" s="30">
        <v>1804</v>
      </c>
      <c r="D13" s="17">
        <v>1319</v>
      </c>
      <c r="E13" s="19">
        <v>0.73115299334811534</v>
      </c>
      <c r="F13" s="30">
        <v>942</v>
      </c>
      <c r="G13" s="17">
        <v>689</v>
      </c>
      <c r="H13" s="19">
        <v>0.73142250530785557</v>
      </c>
      <c r="I13" s="30">
        <v>436</v>
      </c>
      <c r="J13" s="17">
        <v>333</v>
      </c>
      <c r="K13" s="19">
        <v>0.76376146788990829</v>
      </c>
      <c r="L13" s="30">
        <v>270</v>
      </c>
      <c r="M13" s="17">
        <v>208</v>
      </c>
      <c r="N13" s="19">
        <v>0.77037037037037037</v>
      </c>
      <c r="O13" s="30">
        <v>90</v>
      </c>
      <c r="P13" s="17">
        <v>68</v>
      </c>
      <c r="Q13" s="19">
        <v>0.75555555555555554</v>
      </c>
      <c r="R13" s="30">
        <v>66</v>
      </c>
      <c r="S13" s="17">
        <v>21</v>
      </c>
      <c r="T13" s="19">
        <v>0.31818181818181818</v>
      </c>
    </row>
    <row r="14" spans="1:20" s="1" customFormat="1" ht="15.75" thickBot="1" x14ac:dyDescent="0.3">
      <c r="A14" s="79" t="s">
        <v>7</v>
      </c>
      <c r="B14" s="45"/>
      <c r="C14" s="20">
        <v>14872</v>
      </c>
      <c r="D14" s="21">
        <v>10944</v>
      </c>
      <c r="E14" s="22">
        <v>0.73587950511027433</v>
      </c>
      <c r="F14" s="20">
        <v>6562</v>
      </c>
      <c r="G14" s="21">
        <v>4766</v>
      </c>
      <c r="H14" s="22">
        <v>0.72630295641572695</v>
      </c>
      <c r="I14" s="20">
        <v>4456</v>
      </c>
      <c r="J14" s="21">
        <v>3549</v>
      </c>
      <c r="K14" s="22">
        <v>0.7964542190305206</v>
      </c>
      <c r="L14" s="20">
        <v>2048</v>
      </c>
      <c r="M14" s="21">
        <v>1569</v>
      </c>
      <c r="N14" s="22">
        <v>0.76611328125</v>
      </c>
      <c r="O14" s="20">
        <v>1039</v>
      </c>
      <c r="P14" s="21">
        <v>757</v>
      </c>
      <c r="Q14" s="22">
        <v>0.7285851780558229</v>
      </c>
      <c r="R14" s="20">
        <v>767</v>
      </c>
      <c r="S14" s="21">
        <v>303</v>
      </c>
      <c r="T14" s="22">
        <v>0.39504563233376794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C000"/>
  </sheetPr>
  <dimension ref="A1:T13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87" t="s">
        <v>108</v>
      </c>
      <c r="B6" s="99" t="s">
        <v>109</v>
      </c>
      <c r="C6" s="30">
        <v>4044</v>
      </c>
      <c r="D6" s="17">
        <v>690</v>
      </c>
      <c r="E6" s="42">
        <v>0.17062314540059348</v>
      </c>
      <c r="F6" s="43">
        <v>1979</v>
      </c>
      <c r="G6" s="44">
        <v>390</v>
      </c>
      <c r="H6" s="42">
        <v>0.19706922688226378</v>
      </c>
      <c r="I6" s="43">
        <v>621</v>
      </c>
      <c r="J6" s="44">
        <v>119</v>
      </c>
      <c r="K6" s="42">
        <v>0.19162640901771336</v>
      </c>
      <c r="L6" s="43">
        <v>918</v>
      </c>
      <c r="M6" s="44">
        <v>135</v>
      </c>
      <c r="N6" s="42">
        <v>0.14705882352941177</v>
      </c>
      <c r="O6" s="43">
        <v>199</v>
      </c>
      <c r="P6" s="44">
        <v>32</v>
      </c>
      <c r="Q6" s="42">
        <v>0.16080402010050251</v>
      </c>
      <c r="R6" s="43">
        <v>327</v>
      </c>
      <c r="S6" s="44">
        <v>14</v>
      </c>
      <c r="T6" s="42">
        <v>4.2813455657492352E-2</v>
      </c>
    </row>
    <row r="7" spans="1:20" ht="14.45" customHeight="1" x14ac:dyDescent="0.25">
      <c r="A7" s="87" t="s">
        <v>108</v>
      </c>
      <c r="B7" s="99" t="s">
        <v>110</v>
      </c>
      <c r="C7" s="30">
        <v>4645</v>
      </c>
      <c r="D7" s="17">
        <v>1074</v>
      </c>
      <c r="E7" s="42">
        <v>0.23121636167922496</v>
      </c>
      <c r="F7" s="43">
        <v>3183</v>
      </c>
      <c r="G7" s="44">
        <v>745</v>
      </c>
      <c r="H7" s="42">
        <v>0.23405592208608231</v>
      </c>
      <c r="I7" s="43">
        <v>237</v>
      </c>
      <c r="J7" s="44">
        <v>43</v>
      </c>
      <c r="K7" s="42">
        <v>0.18143459915611815</v>
      </c>
      <c r="L7" s="43">
        <v>549</v>
      </c>
      <c r="M7" s="44">
        <v>108</v>
      </c>
      <c r="N7" s="42">
        <v>0.19672131147540983</v>
      </c>
      <c r="O7" s="43">
        <v>177</v>
      </c>
      <c r="P7" s="44">
        <v>52</v>
      </c>
      <c r="Q7" s="42">
        <v>0.29378531073446329</v>
      </c>
      <c r="R7" s="43">
        <v>499</v>
      </c>
      <c r="S7" s="44">
        <v>126</v>
      </c>
      <c r="T7" s="42">
        <v>0.25250501002004005</v>
      </c>
    </row>
    <row r="8" spans="1:20" ht="14.45" customHeight="1" x14ac:dyDescent="0.25">
      <c r="A8" s="87" t="s">
        <v>108</v>
      </c>
      <c r="B8" s="99" t="s">
        <v>111</v>
      </c>
      <c r="C8" s="30">
        <v>3624</v>
      </c>
      <c r="D8" s="17">
        <v>1182</v>
      </c>
      <c r="E8" s="42">
        <v>0.32615894039735099</v>
      </c>
      <c r="F8" s="43">
        <v>2212</v>
      </c>
      <c r="G8" s="44">
        <v>722</v>
      </c>
      <c r="H8" s="42">
        <v>0.32640144665461124</v>
      </c>
      <c r="I8" s="43">
        <v>321</v>
      </c>
      <c r="J8" s="44">
        <v>93</v>
      </c>
      <c r="K8" s="42">
        <v>0.28971962616822428</v>
      </c>
      <c r="L8" s="43">
        <v>568</v>
      </c>
      <c r="M8" s="44">
        <v>195</v>
      </c>
      <c r="N8" s="42">
        <v>0.34330985915492956</v>
      </c>
      <c r="O8" s="43">
        <v>178</v>
      </c>
      <c r="P8" s="44">
        <v>62</v>
      </c>
      <c r="Q8" s="42">
        <v>0.34831460674157305</v>
      </c>
      <c r="R8" s="43">
        <v>345</v>
      </c>
      <c r="S8" s="44">
        <v>110</v>
      </c>
      <c r="T8" s="42">
        <v>0.3188405797101449</v>
      </c>
    </row>
    <row r="9" spans="1:20" ht="14.45" customHeight="1" x14ac:dyDescent="0.25">
      <c r="A9" s="87" t="s">
        <v>108</v>
      </c>
      <c r="B9" s="99" t="s">
        <v>112</v>
      </c>
      <c r="C9" s="30">
        <v>4278</v>
      </c>
      <c r="D9" s="17">
        <v>1522</v>
      </c>
      <c r="E9" s="42">
        <v>0.35577372604020568</v>
      </c>
      <c r="F9" s="43">
        <v>1749</v>
      </c>
      <c r="G9" s="44">
        <v>693</v>
      </c>
      <c r="H9" s="42">
        <v>0.39622641509433965</v>
      </c>
      <c r="I9" s="43">
        <v>897</v>
      </c>
      <c r="J9" s="44">
        <v>282</v>
      </c>
      <c r="K9" s="42">
        <v>0.31438127090301005</v>
      </c>
      <c r="L9" s="43">
        <v>1068</v>
      </c>
      <c r="M9" s="44">
        <v>384</v>
      </c>
      <c r="N9" s="42">
        <v>0.3595505617977528</v>
      </c>
      <c r="O9" s="43">
        <v>338</v>
      </c>
      <c r="P9" s="44">
        <v>83</v>
      </c>
      <c r="Q9" s="42">
        <v>0.2455621301775148</v>
      </c>
      <c r="R9" s="43">
        <v>226</v>
      </c>
      <c r="S9" s="44">
        <v>80</v>
      </c>
      <c r="T9" s="42">
        <v>0.35398230088495575</v>
      </c>
    </row>
    <row r="10" spans="1:20" ht="14.45" customHeight="1" x14ac:dyDescent="0.25">
      <c r="A10" s="87" t="s">
        <v>108</v>
      </c>
      <c r="B10" s="99" t="s">
        <v>113</v>
      </c>
      <c r="C10" s="30">
        <v>1868</v>
      </c>
      <c r="D10" s="17">
        <v>172</v>
      </c>
      <c r="E10" s="42">
        <v>9.2077087794432549E-2</v>
      </c>
      <c r="F10" s="43">
        <v>531</v>
      </c>
      <c r="G10" s="44">
        <v>58</v>
      </c>
      <c r="H10" s="42">
        <v>0.10922787193973635</v>
      </c>
      <c r="I10" s="43">
        <v>610</v>
      </c>
      <c r="J10" s="44">
        <v>39</v>
      </c>
      <c r="K10" s="42">
        <v>6.3934426229508193E-2</v>
      </c>
      <c r="L10" s="43">
        <v>540</v>
      </c>
      <c r="M10" s="44">
        <v>57</v>
      </c>
      <c r="N10" s="42">
        <v>0.10555555555555556</v>
      </c>
      <c r="O10" s="43">
        <v>124</v>
      </c>
      <c r="P10" s="44">
        <v>11</v>
      </c>
      <c r="Q10" s="42">
        <v>8.8709677419354843E-2</v>
      </c>
      <c r="R10" s="43">
        <v>63</v>
      </c>
      <c r="S10" s="44">
        <v>7</v>
      </c>
      <c r="T10" s="42">
        <v>0.1111111111111111</v>
      </c>
    </row>
    <row r="11" spans="1:20" ht="14.45" customHeight="1" x14ac:dyDescent="0.25">
      <c r="A11" s="87" t="s">
        <v>108</v>
      </c>
      <c r="B11" s="99" t="s">
        <v>114</v>
      </c>
      <c r="C11" s="30">
        <v>3252</v>
      </c>
      <c r="D11" s="17">
        <v>1371</v>
      </c>
      <c r="E11" s="42">
        <v>0.42158671586715868</v>
      </c>
      <c r="F11" s="43">
        <v>1356</v>
      </c>
      <c r="G11" s="44">
        <v>552</v>
      </c>
      <c r="H11" s="42">
        <v>0.40707964601769914</v>
      </c>
      <c r="I11" s="43">
        <v>535</v>
      </c>
      <c r="J11" s="44">
        <v>230</v>
      </c>
      <c r="K11" s="42">
        <v>0.42990654205607476</v>
      </c>
      <c r="L11" s="43">
        <v>960</v>
      </c>
      <c r="M11" s="44">
        <v>428</v>
      </c>
      <c r="N11" s="42">
        <v>0.44583333333333336</v>
      </c>
      <c r="O11" s="43">
        <v>177</v>
      </c>
      <c r="P11" s="44">
        <v>70</v>
      </c>
      <c r="Q11" s="42">
        <v>0.39548022598870058</v>
      </c>
      <c r="R11" s="43">
        <v>224</v>
      </c>
      <c r="S11" s="44">
        <v>91</v>
      </c>
      <c r="T11" s="42">
        <v>0.40625</v>
      </c>
    </row>
    <row r="12" spans="1:20" ht="14.45" customHeight="1" x14ac:dyDescent="0.25">
      <c r="A12" s="87" t="s">
        <v>108</v>
      </c>
      <c r="B12" s="99" t="s">
        <v>115</v>
      </c>
      <c r="C12" s="30">
        <v>3609</v>
      </c>
      <c r="D12" s="17">
        <v>787</v>
      </c>
      <c r="E12" s="42">
        <v>0.21806594624549736</v>
      </c>
      <c r="F12" s="43">
        <v>1528</v>
      </c>
      <c r="G12" s="44">
        <v>286</v>
      </c>
      <c r="H12" s="42">
        <v>0.18717277486910994</v>
      </c>
      <c r="I12" s="43">
        <v>873</v>
      </c>
      <c r="J12" s="44">
        <v>266</v>
      </c>
      <c r="K12" s="42">
        <v>0.30469644902634596</v>
      </c>
      <c r="L12" s="43">
        <v>733</v>
      </c>
      <c r="M12" s="44">
        <v>152</v>
      </c>
      <c r="N12" s="42">
        <v>0.20736698499317871</v>
      </c>
      <c r="O12" s="43">
        <v>199</v>
      </c>
      <c r="P12" s="44">
        <v>45</v>
      </c>
      <c r="Q12" s="42">
        <v>0.22613065326633167</v>
      </c>
      <c r="R12" s="43">
        <v>276</v>
      </c>
      <c r="S12" s="44">
        <v>38</v>
      </c>
      <c r="T12" s="42">
        <v>0.13768115942028986</v>
      </c>
    </row>
    <row r="13" spans="1:20" ht="15.75" thickBot="1" x14ac:dyDescent="0.3">
      <c r="A13" s="79" t="s">
        <v>7</v>
      </c>
      <c r="B13" s="45"/>
      <c r="C13" s="10">
        <v>25320</v>
      </c>
      <c r="D13" s="11">
        <v>6798</v>
      </c>
      <c r="E13" s="46">
        <v>0.26848341232227491</v>
      </c>
      <c r="F13" s="10">
        <v>12538</v>
      </c>
      <c r="G13" s="11">
        <v>3446</v>
      </c>
      <c r="H13" s="46">
        <v>0.27484447280267987</v>
      </c>
      <c r="I13" s="10">
        <v>4094</v>
      </c>
      <c r="J13" s="11">
        <v>1072</v>
      </c>
      <c r="K13" s="46">
        <v>0.26184660478749389</v>
      </c>
      <c r="L13" s="10">
        <v>5336</v>
      </c>
      <c r="M13" s="11">
        <v>1459</v>
      </c>
      <c r="N13" s="46">
        <v>0.27342578710644677</v>
      </c>
      <c r="O13" s="10">
        <v>1392</v>
      </c>
      <c r="P13" s="11">
        <v>355</v>
      </c>
      <c r="Q13" s="46">
        <v>0.25502873563218392</v>
      </c>
      <c r="R13" s="10">
        <v>1960</v>
      </c>
      <c r="S13" s="11">
        <v>466</v>
      </c>
      <c r="T13" s="46">
        <v>0.23775510204081632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C000"/>
  </sheetPr>
  <dimension ref="A1:T13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56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8" t="s">
        <v>108</v>
      </c>
      <c r="B6" s="100" t="s">
        <v>109</v>
      </c>
      <c r="C6" s="30">
        <v>3791</v>
      </c>
      <c r="D6" s="17">
        <v>803</v>
      </c>
      <c r="E6" s="19">
        <v>0.21181746241097335</v>
      </c>
      <c r="F6" s="30">
        <v>1970</v>
      </c>
      <c r="G6" s="17">
        <v>494</v>
      </c>
      <c r="H6" s="19">
        <v>0.25076142131979695</v>
      </c>
      <c r="I6" s="30">
        <v>608</v>
      </c>
      <c r="J6" s="17">
        <v>115</v>
      </c>
      <c r="K6" s="19">
        <v>0.18914473684210525</v>
      </c>
      <c r="L6" s="30">
        <v>719</v>
      </c>
      <c r="M6" s="17">
        <v>130</v>
      </c>
      <c r="N6" s="19">
        <v>0.1808066759388039</v>
      </c>
      <c r="O6" s="30">
        <v>171</v>
      </c>
      <c r="P6" s="17">
        <v>39</v>
      </c>
      <c r="Q6" s="19">
        <v>0.22807017543859648</v>
      </c>
      <c r="R6" s="30">
        <v>323</v>
      </c>
      <c r="S6" s="17">
        <v>25</v>
      </c>
      <c r="T6" s="19">
        <v>7.7399380804953566E-2</v>
      </c>
    </row>
    <row r="7" spans="1:20" x14ac:dyDescent="0.25">
      <c r="A7" s="88" t="s">
        <v>108</v>
      </c>
      <c r="B7" s="100" t="s">
        <v>110</v>
      </c>
      <c r="C7" s="30">
        <v>5038</v>
      </c>
      <c r="D7" s="17">
        <v>3205</v>
      </c>
      <c r="E7" s="19">
        <v>0.63616514489876941</v>
      </c>
      <c r="F7" s="30">
        <v>3621</v>
      </c>
      <c r="G7" s="17">
        <v>2397</v>
      </c>
      <c r="H7" s="19">
        <v>0.6619718309859155</v>
      </c>
      <c r="I7" s="30">
        <v>245</v>
      </c>
      <c r="J7" s="17">
        <v>134</v>
      </c>
      <c r="K7" s="19">
        <v>0.54693877551020409</v>
      </c>
      <c r="L7" s="30">
        <v>429</v>
      </c>
      <c r="M7" s="17">
        <v>258</v>
      </c>
      <c r="N7" s="19">
        <v>0.60139860139860135</v>
      </c>
      <c r="O7" s="30">
        <v>125</v>
      </c>
      <c r="P7" s="17">
        <v>78</v>
      </c>
      <c r="Q7" s="19">
        <v>0.624</v>
      </c>
      <c r="R7" s="30">
        <v>618</v>
      </c>
      <c r="S7" s="17">
        <v>338</v>
      </c>
      <c r="T7" s="19">
        <v>0.54692556634304212</v>
      </c>
    </row>
    <row r="8" spans="1:20" ht="30" x14ac:dyDescent="0.25">
      <c r="A8" s="88" t="s">
        <v>108</v>
      </c>
      <c r="B8" s="100" t="s">
        <v>111</v>
      </c>
      <c r="C8" s="30">
        <v>3592</v>
      </c>
      <c r="D8" s="17">
        <v>1858</v>
      </c>
      <c r="E8" s="19">
        <v>0.517260579064588</v>
      </c>
      <c r="F8" s="30">
        <v>2314</v>
      </c>
      <c r="G8" s="17">
        <v>1263</v>
      </c>
      <c r="H8" s="19">
        <v>0.54580812445980986</v>
      </c>
      <c r="I8" s="30">
        <v>326</v>
      </c>
      <c r="J8" s="17">
        <v>152</v>
      </c>
      <c r="K8" s="19">
        <v>0.46625766871165641</v>
      </c>
      <c r="L8" s="30">
        <v>397</v>
      </c>
      <c r="M8" s="17">
        <v>200</v>
      </c>
      <c r="N8" s="19">
        <v>0.50377833753148615</v>
      </c>
      <c r="O8" s="30">
        <v>157</v>
      </c>
      <c r="P8" s="17">
        <v>91</v>
      </c>
      <c r="Q8" s="19">
        <v>0.57961783439490444</v>
      </c>
      <c r="R8" s="30">
        <v>398</v>
      </c>
      <c r="S8" s="17">
        <v>152</v>
      </c>
      <c r="T8" s="19">
        <v>0.38190954773869346</v>
      </c>
    </row>
    <row r="9" spans="1:20" x14ac:dyDescent="0.25">
      <c r="A9" s="88" t="s">
        <v>108</v>
      </c>
      <c r="B9" s="100" t="s">
        <v>112</v>
      </c>
      <c r="C9" s="30">
        <v>4467</v>
      </c>
      <c r="D9" s="17">
        <v>2385</v>
      </c>
      <c r="E9" s="19">
        <v>0.53391537944929479</v>
      </c>
      <c r="F9" s="30">
        <v>1824</v>
      </c>
      <c r="G9" s="17">
        <v>1075</v>
      </c>
      <c r="H9" s="19">
        <v>0.58936403508771928</v>
      </c>
      <c r="I9" s="30">
        <v>943</v>
      </c>
      <c r="J9" s="17">
        <v>459</v>
      </c>
      <c r="K9" s="19">
        <v>0.48674443266171791</v>
      </c>
      <c r="L9" s="30">
        <v>963</v>
      </c>
      <c r="M9" s="17">
        <v>540</v>
      </c>
      <c r="N9" s="19">
        <v>0.56074766355140182</v>
      </c>
      <c r="O9" s="30">
        <v>307</v>
      </c>
      <c r="P9" s="17">
        <v>174</v>
      </c>
      <c r="Q9" s="19">
        <v>0.5667752442996743</v>
      </c>
      <c r="R9" s="30">
        <v>430</v>
      </c>
      <c r="S9" s="17">
        <v>137</v>
      </c>
      <c r="T9" s="19">
        <v>0.31860465116279069</v>
      </c>
    </row>
    <row r="10" spans="1:20" x14ac:dyDescent="0.25">
      <c r="A10" s="88" t="s">
        <v>108</v>
      </c>
      <c r="B10" s="100" t="s">
        <v>113</v>
      </c>
      <c r="C10" s="30">
        <v>1784</v>
      </c>
      <c r="D10" s="17">
        <v>872</v>
      </c>
      <c r="E10" s="19">
        <v>0.48878923766816146</v>
      </c>
      <c r="F10" s="30">
        <v>516</v>
      </c>
      <c r="G10" s="17">
        <v>280</v>
      </c>
      <c r="H10" s="19">
        <v>0.54263565891472865</v>
      </c>
      <c r="I10" s="30">
        <v>696</v>
      </c>
      <c r="J10" s="17">
        <v>302</v>
      </c>
      <c r="K10" s="19">
        <v>0.43390804597701149</v>
      </c>
      <c r="L10" s="30">
        <v>416</v>
      </c>
      <c r="M10" s="17">
        <v>226</v>
      </c>
      <c r="N10" s="19">
        <v>0.54326923076923073</v>
      </c>
      <c r="O10" s="30">
        <v>87</v>
      </c>
      <c r="P10" s="17">
        <v>43</v>
      </c>
      <c r="Q10" s="19">
        <v>0.4942528735632184</v>
      </c>
      <c r="R10" s="30">
        <v>69</v>
      </c>
      <c r="S10" s="17">
        <v>21</v>
      </c>
      <c r="T10" s="19">
        <v>0.30434782608695654</v>
      </c>
    </row>
    <row r="11" spans="1:20" x14ac:dyDescent="0.25">
      <c r="A11" s="88" t="s">
        <v>108</v>
      </c>
      <c r="B11" s="100" t="s">
        <v>114</v>
      </c>
      <c r="C11" s="30">
        <v>3491</v>
      </c>
      <c r="D11" s="17">
        <v>1373</v>
      </c>
      <c r="E11" s="19">
        <v>0.39329704955600114</v>
      </c>
      <c r="F11" s="30">
        <v>1488</v>
      </c>
      <c r="G11" s="17">
        <v>665</v>
      </c>
      <c r="H11" s="19">
        <v>0.44690860215053763</v>
      </c>
      <c r="I11" s="30">
        <v>663</v>
      </c>
      <c r="J11" s="17">
        <v>233</v>
      </c>
      <c r="K11" s="19">
        <v>0.35143288084464552</v>
      </c>
      <c r="L11" s="30">
        <v>890</v>
      </c>
      <c r="M11" s="17">
        <v>362</v>
      </c>
      <c r="N11" s="19">
        <v>0.40674157303370789</v>
      </c>
      <c r="O11" s="30">
        <v>176</v>
      </c>
      <c r="P11" s="17">
        <v>75</v>
      </c>
      <c r="Q11" s="19">
        <v>0.42613636363636365</v>
      </c>
      <c r="R11" s="30">
        <v>274</v>
      </c>
      <c r="S11" s="17">
        <v>38</v>
      </c>
      <c r="T11" s="19">
        <v>0.13868613138686131</v>
      </c>
    </row>
    <row r="12" spans="1:20" x14ac:dyDescent="0.25">
      <c r="A12" s="88" t="s">
        <v>108</v>
      </c>
      <c r="B12" s="100" t="s">
        <v>115</v>
      </c>
      <c r="C12" s="30">
        <v>3417</v>
      </c>
      <c r="D12" s="17">
        <v>1502</v>
      </c>
      <c r="E12" s="19">
        <v>0.43956687152472929</v>
      </c>
      <c r="F12" s="30">
        <v>1477</v>
      </c>
      <c r="G12" s="17">
        <v>765</v>
      </c>
      <c r="H12" s="19">
        <v>0.51794177386594453</v>
      </c>
      <c r="I12" s="30">
        <v>930</v>
      </c>
      <c r="J12" s="17">
        <v>281</v>
      </c>
      <c r="K12" s="19">
        <v>0.30215053763440858</v>
      </c>
      <c r="L12" s="30">
        <v>565</v>
      </c>
      <c r="M12" s="17">
        <v>298</v>
      </c>
      <c r="N12" s="19">
        <v>0.52743362831858409</v>
      </c>
      <c r="O12" s="30">
        <v>169</v>
      </c>
      <c r="P12" s="17">
        <v>78</v>
      </c>
      <c r="Q12" s="19">
        <v>0.46153846153846156</v>
      </c>
      <c r="R12" s="30">
        <v>276</v>
      </c>
      <c r="S12" s="17">
        <v>80</v>
      </c>
      <c r="T12" s="19">
        <v>0.28985507246376813</v>
      </c>
    </row>
    <row r="13" spans="1:20" s="1" customFormat="1" ht="15.75" thickBot="1" x14ac:dyDescent="0.3">
      <c r="A13" s="79" t="s">
        <v>7</v>
      </c>
      <c r="B13" s="45"/>
      <c r="C13" s="20">
        <v>25580</v>
      </c>
      <c r="D13" s="21">
        <v>11998</v>
      </c>
      <c r="E13" s="22">
        <v>0.46903831118060985</v>
      </c>
      <c r="F13" s="20">
        <v>13210</v>
      </c>
      <c r="G13" s="21">
        <v>6939</v>
      </c>
      <c r="H13" s="22">
        <v>0.5252838758516275</v>
      </c>
      <c r="I13" s="20">
        <v>4411</v>
      </c>
      <c r="J13" s="21">
        <v>1676</v>
      </c>
      <c r="K13" s="22">
        <v>0.37995919292677399</v>
      </c>
      <c r="L13" s="20">
        <v>4379</v>
      </c>
      <c r="M13" s="21">
        <v>2014</v>
      </c>
      <c r="N13" s="22">
        <v>0.45992235670244347</v>
      </c>
      <c r="O13" s="20">
        <v>1192</v>
      </c>
      <c r="P13" s="21">
        <v>578</v>
      </c>
      <c r="Q13" s="22">
        <v>0.4848993288590604</v>
      </c>
      <c r="R13" s="20">
        <v>2388</v>
      </c>
      <c r="S13" s="21">
        <v>791</v>
      </c>
      <c r="T13" s="22">
        <v>0.33123953098827469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FFC000"/>
  </sheetPr>
  <dimension ref="A1:T13"/>
  <sheetViews>
    <sheetView zoomScale="90" zoomScaleNormal="90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58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8" t="s">
        <v>108</v>
      </c>
      <c r="B6" s="100" t="s">
        <v>109</v>
      </c>
      <c r="C6" s="24">
        <v>8799</v>
      </c>
      <c r="D6" s="15">
        <v>5487</v>
      </c>
      <c r="E6" s="25">
        <v>0.62359359018070237</v>
      </c>
      <c r="F6" s="24">
        <v>4792</v>
      </c>
      <c r="G6" s="15">
        <v>3199</v>
      </c>
      <c r="H6" s="25">
        <v>0.66757095158597668</v>
      </c>
      <c r="I6" s="24">
        <v>1393</v>
      </c>
      <c r="J6" s="15">
        <v>700</v>
      </c>
      <c r="K6" s="25">
        <v>0.50251256281407031</v>
      </c>
      <c r="L6" s="24">
        <v>1392</v>
      </c>
      <c r="M6" s="15">
        <v>905</v>
      </c>
      <c r="N6" s="25">
        <v>0.65014367816091956</v>
      </c>
      <c r="O6" s="24">
        <v>579</v>
      </c>
      <c r="P6" s="15">
        <v>346</v>
      </c>
      <c r="Q6" s="25">
        <v>0.59758203799654575</v>
      </c>
      <c r="R6" s="24">
        <v>643</v>
      </c>
      <c r="S6" s="15">
        <v>337</v>
      </c>
      <c r="T6" s="25">
        <v>0.52410575427682737</v>
      </c>
    </row>
    <row r="7" spans="1:20" x14ac:dyDescent="0.25">
      <c r="A7" s="88" t="s">
        <v>108</v>
      </c>
      <c r="B7" s="100" t="s">
        <v>110</v>
      </c>
      <c r="C7" s="24">
        <v>6527</v>
      </c>
      <c r="D7" s="15">
        <v>4443</v>
      </c>
      <c r="E7" s="25">
        <v>0.68071089321280831</v>
      </c>
      <c r="F7" s="24">
        <v>3971</v>
      </c>
      <c r="G7" s="15">
        <v>2845</v>
      </c>
      <c r="H7" s="25">
        <v>0.71644422059934521</v>
      </c>
      <c r="I7" s="24">
        <v>675</v>
      </c>
      <c r="J7" s="15">
        <v>406</v>
      </c>
      <c r="K7" s="25">
        <v>0.60148148148148151</v>
      </c>
      <c r="L7" s="24">
        <v>746</v>
      </c>
      <c r="M7" s="15">
        <v>518</v>
      </c>
      <c r="N7" s="25">
        <v>0.69436997319034854</v>
      </c>
      <c r="O7" s="24">
        <v>464</v>
      </c>
      <c r="P7" s="15">
        <v>291</v>
      </c>
      <c r="Q7" s="25">
        <v>0.62715517241379315</v>
      </c>
      <c r="R7" s="24">
        <v>671</v>
      </c>
      <c r="S7" s="15">
        <v>383</v>
      </c>
      <c r="T7" s="25">
        <v>0.57078986587183311</v>
      </c>
    </row>
    <row r="8" spans="1:20" ht="30" x14ac:dyDescent="0.25">
      <c r="A8" s="88" t="s">
        <v>108</v>
      </c>
      <c r="B8" s="100" t="s">
        <v>111</v>
      </c>
      <c r="C8" s="24">
        <v>8668</v>
      </c>
      <c r="D8" s="15">
        <v>6114</v>
      </c>
      <c r="E8" s="25">
        <v>0.70535302261190591</v>
      </c>
      <c r="F8" s="24">
        <v>5440</v>
      </c>
      <c r="G8" s="15">
        <v>4037</v>
      </c>
      <c r="H8" s="25">
        <v>0.74209558823529409</v>
      </c>
      <c r="I8" s="24">
        <v>952</v>
      </c>
      <c r="J8" s="15">
        <v>590</v>
      </c>
      <c r="K8" s="25">
        <v>0.61974789915966388</v>
      </c>
      <c r="L8" s="24">
        <v>819</v>
      </c>
      <c r="M8" s="15">
        <v>550</v>
      </c>
      <c r="N8" s="25">
        <v>0.6715506715506715</v>
      </c>
      <c r="O8" s="24">
        <v>478</v>
      </c>
      <c r="P8" s="15">
        <v>335</v>
      </c>
      <c r="Q8" s="25">
        <v>0.70083682008368198</v>
      </c>
      <c r="R8" s="24">
        <v>979</v>
      </c>
      <c r="S8" s="15">
        <v>602</v>
      </c>
      <c r="T8" s="25">
        <v>0.61491317671092949</v>
      </c>
    </row>
    <row r="9" spans="1:20" x14ac:dyDescent="0.25">
      <c r="A9" s="88" t="s">
        <v>108</v>
      </c>
      <c r="B9" s="100" t="s">
        <v>112</v>
      </c>
      <c r="C9" s="24">
        <v>11214</v>
      </c>
      <c r="D9" s="15">
        <v>6660</v>
      </c>
      <c r="E9" s="25">
        <v>0.593900481540931</v>
      </c>
      <c r="F9" s="24">
        <v>6235</v>
      </c>
      <c r="G9" s="15">
        <v>3857</v>
      </c>
      <c r="H9" s="25">
        <v>0.61860465116279073</v>
      </c>
      <c r="I9" s="24">
        <v>2155</v>
      </c>
      <c r="J9" s="15">
        <v>1150</v>
      </c>
      <c r="K9" s="25">
        <v>0.53364269141531318</v>
      </c>
      <c r="L9" s="24">
        <v>1319</v>
      </c>
      <c r="M9" s="15">
        <v>861</v>
      </c>
      <c r="N9" s="25">
        <v>0.65276724791508722</v>
      </c>
      <c r="O9" s="24">
        <v>972</v>
      </c>
      <c r="P9" s="15">
        <v>556</v>
      </c>
      <c r="Q9" s="25">
        <v>0.57201646090534974</v>
      </c>
      <c r="R9" s="24">
        <v>533</v>
      </c>
      <c r="S9" s="15">
        <v>236</v>
      </c>
      <c r="T9" s="25">
        <v>0.44277673545966229</v>
      </c>
    </row>
    <row r="10" spans="1:20" x14ac:dyDescent="0.25">
      <c r="A10" s="88" t="s">
        <v>108</v>
      </c>
      <c r="B10" s="100" t="s">
        <v>113</v>
      </c>
      <c r="C10" s="24">
        <v>3988</v>
      </c>
      <c r="D10" s="15">
        <v>2258</v>
      </c>
      <c r="E10" s="25">
        <v>0.56619859578736209</v>
      </c>
      <c r="F10" s="24">
        <v>1280</v>
      </c>
      <c r="G10" s="15">
        <v>758</v>
      </c>
      <c r="H10" s="25">
        <v>0.59218749999999998</v>
      </c>
      <c r="I10" s="24">
        <v>1359</v>
      </c>
      <c r="J10" s="15">
        <v>741</v>
      </c>
      <c r="K10" s="25">
        <v>0.54525386313465785</v>
      </c>
      <c r="L10" s="24">
        <v>706</v>
      </c>
      <c r="M10" s="15">
        <v>473</v>
      </c>
      <c r="N10" s="25">
        <v>0.66997167138810199</v>
      </c>
      <c r="O10" s="24">
        <v>379</v>
      </c>
      <c r="P10" s="15">
        <v>209</v>
      </c>
      <c r="Q10" s="25">
        <v>0.55145118733509235</v>
      </c>
      <c r="R10" s="24">
        <v>264</v>
      </c>
      <c r="S10" s="15">
        <v>77</v>
      </c>
      <c r="T10" s="25">
        <v>0.29166666666666669</v>
      </c>
    </row>
    <row r="11" spans="1:20" x14ac:dyDescent="0.25">
      <c r="A11" s="88" t="s">
        <v>108</v>
      </c>
      <c r="B11" s="100" t="s">
        <v>114</v>
      </c>
      <c r="C11" s="24">
        <v>7755</v>
      </c>
      <c r="D11" s="15">
        <v>4826</v>
      </c>
      <c r="E11" s="25">
        <v>0.62230818826563505</v>
      </c>
      <c r="F11" s="24">
        <v>4219</v>
      </c>
      <c r="G11" s="15">
        <v>2600</v>
      </c>
      <c r="H11" s="25">
        <v>0.6162597771983882</v>
      </c>
      <c r="I11" s="24">
        <v>1298</v>
      </c>
      <c r="J11" s="15">
        <v>783</v>
      </c>
      <c r="K11" s="25">
        <v>0.6032357473035439</v>
      </c>
      <c r="L11" s="24">
        <v>1282</v>
      </c>
      <c r="M11" s="15">
        <v>890</v>
      </c>
      <c r="N11" s="25">
        <v>0.69422776911076445</v>
      </c>
      <c r="O11" s="24">
        <v>568</v>
      </c>
      <c r="P11" s="15">
        <v>343</v>
      </c>
      <c r="Q11" s="25">
        <v>0.60387323943661975</v>
      </c>
      <c r="R11" s="24">
        <v>388</v>
      </c>
      <c r="S11" s="15">
        <v>210</v>
      </c>
      <c r="T11" s="25">
        <v>0.54123711340206182</v>
      </c>
    </row>
    <row r="12" spans="1:20" x14ac:dyDescent="0.25">
      <c r="A12" s="88" t="s">
        <v>108</v>
      </c>
      <c r="B12" s="100" t="s">
        <v>115</v>
      </c>
      <c r="C12" s="24">
        <v>9799</v>
      </c>
      <c r="D12" s="15">
        <v>6453</v>
      </c>
      <c r="E12" s="25">
        <v>0.65853658536585369</v>
      </c>
      <c r="F12" s="24">
        <v>5198</v>
      </c>
      <c r="G12" s="15">
        <v>3603</v>
      </c>
      <c r="H12" s="25">
        <v>0.69315121200461716</v>
      </c>
      <c r="I12" s="24">
        <v>1810</v>
      </c>
      <c r="J12" s="15">
        <v>1137</v>
      </c>
      <c r="K12" s="25">
        <v>0.62817679558011053</v>
      </c>
      <c r="L12" s="24">
        <v>1034</v>
      </c>
      <c r="M12" s="15">
        <v>741</v>
      </c>
      <c r="N12" s="25">
        <v>0.7166344294003868</v>
      </c>
      <c r="O12" s="24">
        <v>764</v>
      </c>
      <c r="P12" s="15">
        <v>455</v>
      </c>
      <c r="Q12" s="25">
        <v>0.59554973821989532</v>
      </c>
      <c r="R12" s="24">
        <v>993</v>
      </c>
      <c r="S12" s="15">
        <v>517</v>
      </c>
      <c r="T12" s="25">
        <v>0.5206445115810675</v>
      </c>
    </row>
    <row r="13" spans="1:20" s="16" customFormat="1" ht="15.75" thickBot="1" x14ac:dyDescent="0.3">
      <c r="A13" s="81" t="s">
        <v>12</v>
      </c>
      <c r="B13" s="23"/>
      <c r="C13" s="26">
        <v>56750</v>
      </c>
      <c r="D13" s="27">
        <v>36241</v>
      </c>
      <c r="E13" s="28">
        <v>0.63860792951541845</v>
      </c>
      <c r="F13" s="26">
        <v>31135</v>
      </c>
      <c r="G13" s="27">
        <v>20899</v>
      </c>
      <c r="H13" s="28">
        <v>0.67123815641560947</v>
      </c>
      <c r="I13" s="26">
        <v>9642</v>
      </c>
      <c r="J13" s="27">
        <v>5507</v>
      </c>
      <c r="K13" s="28">
        <v>0.57114706492428957</v>
      </c>
      <c r="L13" s="26">
        <v>7298</v>
      </c>
      <c r="M13" s="27">
        <v>4938</v>
      </c>
      <c r="N13" s="28">
        <v>0.67662373252946018</v>
      </c>
      <c r="O13" s="26">
        <v>4204</v>
      </c>
      <c r="P13" s="27">
        <v>2535</v>
      </c>
      <c r="Q13" s="28">
        <v>0.60299714557564221</v>
      </c>
      <c r="R13" s="26">
        <v>4471</v>
      </c>
      <c r="S13" s="27">
        <v>2362</v>
      </c>
      <c r="T13" s="28">
        <v>0.52829344665622902</v>
      </c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C000"/>
  </sheetPr>
  <dimension ref="A1:T22"/>
  <sheetViews>
    <sheetView zoomScale="80" zoomScaleNormal="80" workbookViewId="0">
      <selection activeCell="N9" sqref="N9"/>
    </sheetView>
  </sheetViews>
  <sheetFormatPr defaultColWidth="8.7109375" defaultRowHeight="15" x14ac:dyDescent="0.25"/>
  <cols>
    <col min="1" max="1" width="12.5703125" style="18" customWidth="1"/>
    <col min="2" max="2" width="23.5703125" style="18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2" t="s">
        <v>131</v>
      </c>
      <c r="B3" s="2"/>
    </row>
    <row r="4" spans="1:20" ht="15.75" thickBot="1" x14ac:dyDescent="0.3"/>
    <row r="5" spans="1:20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8" t="s">
        <v>108</v>
      </c>
      <c r="B6" s="100" t="s">
        <v>109</v>
      </c>
      <c r="C6" s="30">
        <v>3144</v>
      </c>
      <c r="D6" s="17">
        <v>2367</v>
      </c>
      <c r="E6" s="19">
        <v>0.75286259541984735</v>
      </c>
      <c r="F6" s="30">
        <v>1524</v>
      </c>
      <c r="G6" s="17">
        <v>1146</v>
      </c>
      <c r="H6" s="19">
        <v>0.75196850393700787</v>
      </c>
      <c r="I6" s="30">
        <v>479</v>
      </c>
      <c r="J6" s="17">
        <v>355</v>
      </c>
      <c r="K6" s="19">
        <v>0.74112734864300622</v>
      </c>
      <c r="L6" s="30">
        <v>727</v>
      </c>
      <c r="M6" s="17">
        <v>563</v>
      </c>
      <c r="N6" s="19">
        <v>0.77441540577716639</v>
      </c>
      <c r="O6" s="30">
        <v>165</v>
      </c>
      <c r="P6" s="17">
        <v>125</v>
      </c>
      <c r="Q6" s="19">
        <v>0.75757575757575757</v>
      </c>
      <c r="R6" s="30">
        <v>249</v>
      </c>
      <c r="S6" s="17">
        <v>178</v>
      </c>
      <c r="T6" s="19">
        <v>0.71485943775100402</v>
      </c>
    </row>
    <row r="7" spans="1:20" x14ac:dyDescent="0.25">
      <c r="A7" s="88" t="s">
        <v>108</v>
      </c>
      <c r="B7" s="100" t="s">
        <v>110</v>
      </c>
      <c r="C7" s="30">
        <v>3392</v>
      </c>
      <c r="D7" s="17">
        <v>2661</v>
      </c>
      <c r="E7" s="19">
        <v>0.78449292452830188</v>
      </c>
      <c r="F7" s="30">
        <v>2299</v>
      </c>
      <c r="G7" s="17">
        <v>1849</v>
      </c>
      <c r="H7" s="19">
        <v>0.80426272292301004</v>
      </c>
      <c r="I7" s="30">
        <v>165</v>
      </c>
      <c r="J7" s="17">
        <v>128</v>
      </c>
      <c r="K7" s="19">
        <v>0.77575757575757576</v>
      </c>
      <c r="L7" s="30">
        <v>421</v>
      </c>
      <c r="M7" s="17">
        <v>337</v>
      </c>
      <c r="N7" s="19">
        <v>0.8004750593824228</v>
      </c>
      <c r="O7" s="30">
        <v>138</v>
      </c>
      <c r="P7" s="17">
        <v>116</v>
      </c>
      <c r="Q7" s="19">
        <v>0.84057971014492749</v>
      </c>
      <c r="R7" s="30">
        <v>369</v>
      </c>
      <c r="S7" s="17">
        <v>231</v>
      </c>
      <c r="T7" s="19">
        <v>0.62601626016260159</v>
      </c>
    </row>
    <row r="8" spans="1:20" ht="30" x14ac:dyDescent="0.25">
      <c r="A8" s="88" t="s">
        <v>108</v>
      </c>
      <c r="B8" s="100" t="s">
        <v>111</v>
      </c>
      <c r="C8" s="30">
        <v>2762</v>
      </c>
      <c r="D8" s="17">
        <v>2141</v>
      </c>
      <c r="E8" s="19">
        <v>0.775162925416365</v>
      </c>
      <c r="F8" s="30">
        <v>1680</v>
      </c>
      <c r="G8" s="17">
        <v>1282</v>
      </c>
      <c r="H8" s="19">
        <v>0.76309523809523805</v>
      </c>
      <c r="I8" s="30">
        <v>243</v>
      </c>
      <c r="J8" s="17">
        <v>207</v>
      </c>
      <c r="K8" s="19">
        <v>0.85185185185185186</v>
      </c>
      <c r="L8" s="30">
        <v>455</v>
      </c>
      <c r="M8" s="17">
        <v>377</v>
      </c>
      <c r="N8" s="19">
        <v>0.82857142857142863</v>
      </c>
      <c r="O8" s="30">
        <v>131</v>
      </c>
      <c r="P8" s="17">
        <v>101</v>
      </c>
      <c r="Q8" s="19">
        <v>0.77099236641221369</v>
      </c>
      <c r="R8" s="30">
        <v>253</v>
      </c>
      <c r="S8" s="17">
        <v>174</v>
      </c>
      <c r="T8" s="19">
        <v>0.68774703557312256</v>
      </c>
    </row>
    <row r="9" spans="1:20" x14ac:dyDescent="0.25">
      <c r="A9" s="88" t="s">
        <v>108</v>
      </c>
      <c r="B9" s="100" t="s">
        <v>112</v>
      </c>
      <c r="C9" s="30">
        <v>3173</v>
      </c>
      <c r="D9" s="17">
        <v>2321</v>
      </c>
      <c r="E9" s="19">
        <v>0.731484399621809</v>
      </c>
      <c r="F9" s="30">
        <v>1315</v>
      </c>
      <c r="G9" s="17">
        <v>903</v>
      </c>
      <c r="H9" s="19">
        <v>0.68669201520912548</v>
      </c>
      <c r="I9" s="30">
        <v>642</v>
      </c>
      <c r="J9" s="17">
        <v>505</v>
      </c>
      <c r="K9" s="19">
        <v>0.78660436137071654</v>
      </c>
      <c r="L9" s="30">
        <v>806</v>
      </c>
      <c r="M9" s="17">
        <v>663</v>
      </c>
      <c r="N9" s="19">
        <v>0.82258064516129037</v>
      </c>
      <c r="O9" s="30">
        <v>242</v>
      </c>
      <c r="P9" s="17">
        <v>170</v>
      </c>
      <c r="Q9" s="19">
        <v>0.7024793388429752</v>
      </c>
      <c r="R9" s="30">
        <v>168</v>
      </c>
      <c r="S9" s="17">
        <v>80</v>
      </c>
      <c r="T9" s="19">
        <v>0.47619047619047616</v>
      </c>
    </row>
    <row r="10" spans="1:20" x14ac:dyDescent="0.25">
      <c r="A10" s="88" t="s">
        <v>108</v>
      </c>
      <c r="B10" s="100" t="s">
        <v>113</v>
      </c>
      <c r="C10" s="30">
        <v>1444</v>
      </c>
      <c r="D10" s="17">
        <v>1087</v>
      </c>
      <c r="E10" s="19">
        <v>0.75277008310249305</v>
      </c>
      <c r="F10" s="30">
        <v>384</v>
      </c>
      <c r="G10" s="17">
        <v>272</v>
      </c>
      <c r="H10" s="19">
        <v>0.70833333333333337</v>
      </c>
      <c r="I10" s="30">
        <v>450</v>
      </c>
      <c r="J10" s="17">
        <v>349</v>
      </c>
      <c r="K10" s="19">
        <v>0.77555555555555555</v>
      </c>
      <c r="L10" s="30">
        <v>447</v>
      </c>
      <c r="M10" s="17">
        <v>359</v>
      </c>
      <c r="N10" s="19">
        <v>0.80313199105145416</v>
      </c>
      <c r="O10" s="30">
        <v>110</v>
      </c>
      <c r="P10" s="17">
        <v>86</v>
      </c>
      <c r="Q10" s="19">
        <v>0.78181818181818186</v>
      </c>
      <c r="R10" s="30">
        <v>53</v>
      </c>
      <c r="S10" s="17">
        <v>21</v>
      </c>
      <c r="T10" s="19">
        <v>0.39622641509433965</v>
      </c>
    </row>
    <row r="11" spans="1:20" x14ac:dyDescent="0.25">
      <c r="A11" s="88" t="s">
        <v>108</v>
      </c>
      <c r="B11" s="100" t="s">
        <v>114</v>
      </c>
      <c r="C11" s="30">
        <v>2420</v>
      </c>
      <c r="D11" s="17">
        <v>1858</v>
      </c>
      <c r="E11" s="19">
        <v>0.76776859504132233</v>
      </c>
      <c r="F11" s="30">
        <v>1013</v>
      </c>
      <c r="G11" s="17">
        <v>717</v>
      </c>
      <c r="H11" s="19">
        <v>0.70779861796643628</v>
      </c>
      <c r="I11" s="30">
        <v>376</v>
      </c>
      <c r="J11" s="17">
        <v>304</v>
      </c>
      <c r="K11" s="19">
        <v>0.80851063829787229</v>
      </c>
      <c r="L11" s="30">
        <v>731</v>
      </c>
      <c r="M11" s="17">
        <v>610</v>
      </c>
      <c r="N11" s="19">
        <v>0.83447332421340625</v>
      </c>
      <c r="O11" s="30">
        <v>134</v>
      </c>
      <c r="P11" s="17">
        <v>102</v>
      </c>
      <c r="Q11" s="19">
        <v>0.76119402985074625</v>
      </c>
      <c r="R11" s="30">
        <v>166</v>
      </c>
      <c r="S11" s="17">
        <v>125</v>
      </c>
      <c r="T11" s="19">
        <v>0.75301204819277112</v>
      </c>
    </row>
    <row r="12" spans="1:20" x14ac:dyDescent="0.25">
      <c r="A12" s="88" t="s">
        <v>108</v>
      </c>
      <c r="B12" s="100" t="s">
        <v>115</v>
      </c>
      <c r="C12" s="30">
        <v>2788</v>
      </c>
      <c r="D12" s="17">
        <v>2107</v>
      </c>
      <c r="E12" s="19">
        <v>0.75573888091822095</v>
      </c>
      <c r="F12" s="30">
        <v>1195</v>
      </c>
      <c r="G12" s="17">
        <v>845</v>
      </c>
      <c r="H12" s="19">
        <v>0.70711297071129708</v>
      </c>
      <c r="I12" s="30">
        <v>641</v>
      </c>
      <c r="J12" s="17">
        <v>517</v>
      </c>
      <c r="K12" s="19">
        <v>0.80655226209048358</v>
      </c>
      <c r="L12" s="30">
        <v>575</v>
      </c>
      <c r="M12" s="17">
        <v>482</v>
      </c>
      <c r="N12" s="19">
        <v>0.83826086956521739</v>
      </c>
      <c r="O12" s="30">
        <v>150</v>
      </c>
      <c r="P12" s="17">
        <v>114</v>
      </c>
      <c r="Q12" s="19">
        <v>0.76</v>
      </c>
      <c r="R12" s="30">
        <v>227</v>
      </c>
      <c r="S12" s="17">
        <v>149</v>
      </c>
      <c r="T12" s="19">
        <v>0.65638766519823788</v>
      </c>
    </row>
    <row r="13" spans="1:20" s="1" customFormat="1" ht="15.75" thickBot="1" x14ac:dyDescent="0.3">
      <c r="A13" s="79" t="s">
        <v>7</v>
      </c>
      <c r="B13" s="45"/>
      <c r="C13" s="20">
        <v>19123</v>
      </c>
      <c r="D13" s="21">
        <v>14542</v>
      </c>
      <c r="E13" s="22">
        <v>0.76044553678816085</v>
      </c>
      <c r="F13" s="20">
        <v>9410</v>
      </c>
      <c r="G13" s="21">
        <v>7014</v>
      </c>
      <c r="H13" s="22">
        <v>0.74537725823591927</v>
      </c>
      <c r="I13" s="20">
        <v>2996</v>
      </c>
      <c r="J13" s="21">
        <v>2365</v>
      </c>
      <c r="K13" s="22">
        <v>0.78938584779706278</v>
      </c>
      <c r="L13" s="20">
        <v>4162</v>
      </c>
      <c r="M13" s="21">
        <v>3391</v>
      </c>
      <c r="N13" s="22">
        <v>0.81475252282556465</v>
      </c>
      <c r="O13" s="20">
        <v>1070</v>
      </c>
      <c r="P13" s="21">
        <v>814</v>
      </c>
      <c r="Q13" s="22">
        <v>0.76074766355140189</v>
      </c>
      <c r="R13" s="20">
        <v>1485</v>
      </c>
      <c r="S13" s="21">
        <v>958</v>
      </c>
      <c r="T13" s="22">
        <v>0.64511784511784509</v>
      </c>
    </row>
    <row r="15" spans="1:20" x14ac:dyDescent="0.25">
      <c r="E15" s="68"/>
    </row>
    <row r="16" spans="1:20" x14ac:dyDescent="0.25">
      <c r="E16" s="68"/>
    </row>
    <row r="17" spans="5:5" x14ac:dyDescent="0.25">
      <c r="E17" s="68"/>
    </row>
    <row r="18" spans="5:5" x14ac:dyDescent="0.25">
      <c r="E18" s="68"/>
    </row>
    <row r="19" spans="5:5" x14ac:dyDescent="0.25">
      <c r="E19" s="68"/>
    </row>
    <row r="20" spans="5:5" x14ac:dyDescent="0.25">
      <c r="E20" s="68"/>
    </row>
    <row r="21" spans="5:5" x14ac:dyDescent="0.25">
      <c r="E21" s="68"/>
    </row>
    <row r="22" spans="5:5" x14ac:dyDescent="0.25">
      <c r="E22" s="68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5" tint="-0.249977111117893"/>
  </sheetPr>
  <dimension ref="A1:T15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89" t="s">
        <v>116</v>
      </c>
      <c r="B6" s="101" t="s">
        <v>117</v>
      </c>
      <c r="C6" s="30">
        <v>2851</v>
      </c>
      <c r="D6" s="17">
        <v>815</v>
      </c>
      <c r="E6" s="42">
        <v>0.28586460890915466</v>
      </c>
      <c r="F6" s="43">
        <v>1460</v>
      </c>
      <c r="G6" s="44">
        <v>428</v>
      </c>
      <c r="H6" s="42">
        <v>0.29315068493150687</v>
      </c>
      <c r="I6" s="43">
        <v>229</v>
      </c>
      <c r="J6" s="44">
        <v>62</v>
      </c>
      <c r="K6" s="42">
        <v>0.27074235807860264</v>
      </c>
      <c r="L6" s="43">
        <v>799</v>
      </c>
      <c r="M6" s="44">
        <v>254</v>
      </c>
      <c r="N6" s="42">
        <v>0.31789737171464333</v>
      </c>
      <c r="O6" s="43">
        <v>121</v>
      </c>
      <c r="P6" s="44">
        <v>29</v>
      </c>
      <c r="Q6" s="42">
        <v>0.23966942148760331</v>
      </c>
      <c r="R6" s="43">
        <v>242</v>
      </c>
      <c r="S6" s="44">
        <v>42</v>
      </c>
      <c r="T6" s="42">
        <v>0.17355371900826447</v>
      </c>
    </row>
    <row r="7" spans="1:20" ht="14.45" customHeight="1" x14ac:dyDescent="0.25">
      <c r="A7" s="89" t="s">
        <v>116</v>
      </c>
      <c r="B7" s="101" t="s">
        <v>118</v>
      </c>
      <c r="C7" s="30">
        <v>3821</v>
      </c>
      <c r="D7" s="17">
        <v>1451</v>
      </c>
      <c r="E7" s="42">
        <v>0.37974352263805289</v>
      </c>
      <c r="F7" s="43">
        <v>2366</v>
      </c>
      <c r="G7" s="44">
        <v>920</v>
      </c>
      <c r="H7" s="42">
        <v>0.38884192730346578</v>
      </c>
      <c r="I7" s="43">
        <v>205</v>
      </c>
      <c r="J7" s="44">
        <v>77</v>
      </c>
      <c r="K7" s="42">
        <v>0.37560975609756098</v>
      </c>
      <c r="L7" s="43">
        <v>754</v>
      </c>
      <c r="M7" s="44">
        <v>267</v>
      </c>
      <c r="N7" s="42">
        <v>0.35411140583554379</v>
      </c>
      <c r="O7" s="43">
        <v>110</v>
      </c>
      <c r="P7" s="44">
        <v>40</v>
      </c>
      <c r="Q7" s="42">
        <v>0.36363636363636365</v>
      </c>
      <c r="R7" s="43">
        <v>386</v>
      </c>
      <c r="S7" s="44">
        <v>147</v>
      </c>
      <c r="T7" s="42">
        <v>0.38082901554404147</v>
      </c>
    </row>
    <row r="8" spans="1:20" ht="14.45" customHeight="1" x14ac:dyDescent="0.25">
      <c r="A8" s="89" t="s">
        <v>116</v>
      </c>
      <c r="B8" s="101" t="s">
        <v>119</v>
      </c>
      <c r="C8" s="30">
        <v>4277</v>
      </c>
      <c r="D8" s="17">
        <v>616</v>
      </c>
      <c r="E8" s="42">
        <v>0.14402618657937807</v>
      </c>
      <c r="F8" s="43">
        <v>2481</v>
      </c>
      <c r="G8" s="44">
        <v>339</v>
      </c>
      <c r="H8" s="42">
        <v>0.13663845223700122</v>
      </c>
      <c r="I8" s="43">
        <v>346</v>
      </c>
      <c r="J8" s="44">
        <v>99</v>
      </c>
      <c r="K8" s="42">
        <v>0.2861271676300578</v>
      </c>
      <c r="L8" s="43">
        <v>784</v>
      </c>
      <c r="M8" s="44">
        <v>109</v>
      </c>
      <c r="N8" s="42">
        <v>0.13903061224489796</v>
      </c>
      <c r="O8" s="43">
        <v>111</v>
      </c>
      <c r="P8" s="44">
        <v>13</v>
      </c>
      <c r="Q8" s="42">
        <v>0.11711711711711711</v>
      </c>
      <c r="R8" s="43">
        <v>555</v>
      </c>
      <c r="S8" s="44">
        <v>56</v>
      </c>
      <c r="T8" s="42">
        <v>0.1009009009009009</v>
      </c>
    </row>
    <row r="9" spans="1:20" ht="14.45" customHeight="1" x14ac:dyDescent="0.25">
      <c r="A9" s="89" t="s">
        <v>116</v>
      </c>
      <c r="B9" s="101" t="s">
        <v>120</v>
      </c>
      <c r="C9" s="30">
        <v>3143</v>
      </c>
      <c r="D9" s="17">
        <v>1278</v>
      </c>
      <c r="E9" s="42">
        <v>0.40661788100540885</v>
      </c>
      <c r="F9" s="43">
        <v>1945</v>
      </c>
      <c r="G9" s="44">
        <v>780</v>
      </c>
      <c r="H9" s="42">
        <v>0.40102827763496146</v>
      </c>
      <c r="I9" s="43">
        <v>356</v>
      </c>
      <c r="J9" s="44">
        <v>164</v>
      </c>
      <c r="K9" s="42">
        <v>0.4606741573033708</v>
      </c>
      <c r="L9" s="43">
        <v>636</v>
      </c>
      <c r="M9" s="44">
        <v>270</v>
      </c>
      <c r="N9" s="42">
        <v>0.42452830188679247</v>
      </c>
      <c r="O9" s="43">
        <v>112</v>
      </c>
      <c r="P9" s="44">
        <v>50</v>
      </c>
      <c r="Q9" s="42">
        <v>0.44642857142857145</v>
      </c>
      <c r="R9" s="43">
        <v>94</v>
      </c>
      <c r="S9" s="44">
        <v>14</v>
      </c>
      <c r="T9" s="42">
        <v>0.14893617021276595</v>
      </c>
    </row>
    <row r="10" spans="1:20" ht="14.45" customHeight="1" x14ac:dyDescent="0.25">
      <c r="A10" s="89" t="s">
        <v>116</v>
      </c>
      <c r="B10" s="101" t="s">
        <v>121</v>
      </c>
      <c r="C10" s="30">
        <v>2479</v>
      </c>
      <c r="D10" s="17">
        <v>985</v>
      </c>
      <c r="E10" s="42">
        <v>0.39733763614360629</v>
      </c>
      <c r="F10" s="43">
        <v>990</v>
      </c>
      <c r="G10" s="44">
        <v>381</v>
      </c>
      <c r="H10" s="42">
        <v>0.38484848484848483</v>
      </c>
      <c r="I10" s="43">
        <v>535</v>
      </c>
      <c r="J10" s="44">
        <v>243</v>
      </c>
      <c r="K10" s="42">
        <v>0.45420560747663552</v>
      </c>
      <c r="L10" s="43">
        <v>768</v>
      </c>
      <c r="M10" s="44">
        <v>312</v>
      </c>
      <c r="N10" s="42">
        <v>0.40625</v>
      </c>
      <c r="O10" s="43">
        <v>72</v>
      </c>
      <c r="P10" s="44">
        <v>22</v>
      </c>
      <c r="Q10" s="42">
        <v>0.30555555555555558</v>
      </c>
      <c r="R10" s="43">
        <v>114</v>
      </c>
      <c r="S10" s="44">
        <v>27</v>
      </c>
      <c r="T10" s="42">
        <v>0.23684210526315788</v>
      </c>
    </row>
    <row r="11" spans="1:20" ht="14.45" customHeight="1" x14ac:dyDescent="0.25">
      <c r="A11" s="89" t="s">
        <v>116</v>
      </c>
      <c r="B11" s="101" t="s">
        <v>122</v>
      </c>
      <c r="C11" s="30">
        <v>3180</v>
      </c>
      <c r="D11" s="17">
        <v>743</v>
      </c>
      <c r="E11" s="42">
        <v>0.23364779874213837</v>
      </c>
      <c r="F11" s="43">
        <v>1182</v>
      </c>
      <c r="G11" s="44">
        <v>307</v>
      </c>
      <c r="H11" s="42">
        <v>0.25972927241962773</v>
      </c>
      <c r="I11" s="43">
        <v>996</v>
      </c>
      <c r="J11" s="44">
        <v>215</v>
      </c>
      <c r="K11" s="42">
        <v>0.21586345381526104</v>
      </c>
      <c r="L11" s="43">
        <v>572</v>
      </c>
      <c r="M11" s="44">
        <v>162</v>
      </c>
      <c r="N11" s="42">
        <v>0.28321678321678323</v>
      </c>
      <c r="O11" s="43">
        <v>120</v>
      </c>
      <c r="P11" s="44">
        <v>19</v>
      </c>
      <c r="Q11" s="42">
        <v>0.15833333333333333</v>
      </c>
      <c r="R11" s="43">
        <v>310</v>
      </c>
      <c r="S11" s="44">
        <v>40</v>
      </c>
      <c r="T11" s="42">
        <v>0.12903225806451613</v>
      </c>
    </row>
    <row r="12" spans="1:20" ht="15.75" thickBot="1" x14ac:dyDescent="0.3">
      <c r="A12" s="79" t="s">
        <v>7</v>
      </c>
      <c r="B12" s="45"/>
      <c r="C12" s="10">
        <v>19751</v>
      </c>
      <c r="D12" s="11">
        <v>5888</v>
      </c>
      <c r="E12" s="46">
        <v>0.29811148802592274</v>
      </c>
      <c r="F12" s="10">
        <v>10424</v>
      </c>
      <c r="G12" s="11">
        <v>3155</v>
      </c>
      <c r="H12" s="46">
        <v>0.30266692248656946</v>
      </c>
      <c r="I12" s="10">
        <v>2667</v>
      </c>
      <c r="J12" s="11">
        <v>860</v>
      </c>
      <c r="K12" s="46">
        <v>0.32245969253843271</v>
      </c>
      <c r="L12" s="10">
        <v>4313</v>
      </c>
      <c r="M12" s="11">
        <v>1374</v>
      </c>
      <c r="N12" s="46">
        <v>0.31857175979596569</v>
      </c>
      <c r="O12" s="10">
        <v>646</v>
      </c>
      <c r="P12" s="11">
        <v>173</v>
      </c>
      <c r="Q12" s="46">
        <v>0.2678018575851393</v>
      </c>
      <c r="R12" s="10">
        <v>1701</v>
      </c>
      <c r="S12" s="11">
        <v>326</v>
      </c>
      <c r="T12" s="46">
        <v>0.19165196942974722</v>
      </c>
    </row>
    <row r="15" spans="1:20" x14ac:dyDescent="0.25">
      <c r="H15" s="4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5" tint="-0.249977111117893"/>
  </sheetPr>
  <dimension ref="A1:T12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56</v>
      </c>
    </row>
    <row r="4" spans="1:20" ht="15.75" thickBot="1" x14ac:dyDescent="0.3"/>
    <row r="5" spans="1:20" s="41" customFormat="1" ht="56.45" customHeight="1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89" t="s">
        <v>116</v>
      </c>
      <c r="B6" s="101" t="s">
        <v>117</v>
      </c>
      <c r="C6" s="30">
        <v>2444</v>
      </c>
      <c r="D6" s="17">
        <v>1208</v>
      </c>
      <c r="E6" s="19">
        <v>0.49427168576104746</v>
      </c>
      <c r="F6" s="30">
        <v>1465</v>
      </c>
      <c r="G6" s="17">
        <v>731</v>
      </c>
      <c r="H6" s="19">
        <v>0.49897610921501706</v>
      </c>
      <c r="I6" s="30">
        <v>159</v>
      </c>
      <c r="J6" s="17">
        <v>80</v>
      </c>
      <c r="K6" s="19">
        <v>0.50314465408805031</v>
      </c>
      <c r="L6" s="30">
        <v>518</v>
      </c>
      <c r="M6" s="17">
        <v>275</v>
      </c>
      <c r="N6" s="19">
        <v>0.53088803088803094</v>
      </c>
      <c r="O6" s="30">
        <v>89</v>
      </c>
      <c r="P6" s="17">
        <v>37</v>
      </c>
      <c r="Q6" s="19">
        <v>0.4157303370786517</v>
      </c>
      <c r="R6" s="30">
        <v>213</v>
      </c>
      <c r="S6" s="17">
        <v>85</v>
      </c>
      <c r="T6" s="19">
        <v>0.39906103286384975</v>
      </c>
    </row>
    <row r="7" spans="1:20" x14ac:dyDescent="0.25">
      <c r="A7" s="89" t="s">
        <v>116</v>
      </c>
      <c r="B7" s="101" t="s">
        <v>118</v>
      </c>
      <c r="C7" s="30">
        <v>3868</v>
      </c>
      <c r="D7" s="17">
        <v>2069</v>
      </c>
      <c r="E7" s="19">
        <v>0.53490175801447781</v>
      </c>
      <c r="F7" s="30">
        <v>2695</v>
      </c>
      <c r="G7" s="17">
        <v>1454</v>
      </c>
      <c r="H7" s="19">
        <v>0.53951762523191094</v>
      </c>
      <c r="I7" s="30">
        <v>211</v>
      </c>
      <c r="J7" s="17">
        <v>108</v>
      </c>
      <c r="K7" s="19">
        <v>0.51184834123222744</v>
      </c>
      <c r="L7" s="30">
        <v>474</v>
      </c>
      <c r="M7" s="17">
        <v>258</v>
      </c>
      <c r="N7" s="19">
        <v>0.54430379746835444</v>
      </c>
      <c r="O7" s="30">
        <v>85</v>
      </c>
      <c r="P7" s="17">
        <v>42</v>
      </c>
      <c r="Q7" s="19">
        <v>0.49411764705882355</v>
      </c>
      <c r="R7" s="30">
        <v>403</v>
      </c>
      <c r="S7" s="17">
        <v>207</v>
      </c>
      <c r="T7" s="19">
        <v>0.51364764267990071</v>
      </c>
    </row>
    <row r="8" spans="1:20" x14ac:dyDescent="0.25">
      <c r="A8" s="89" t="s">
        <v>116</v>
      </c>
      <c r="B8" s="101" t="s">
        <v>119</v>
      </c>
      <c r="C8" s="30">
        <v>4484</v>
      </c>
      <c r="D8" s="17">
        <v>2157</v>
      </c>
      <c r="E8" s="19">
        <v>0.48104371097234611</v>
      </c>
      <c r="F8" s="30">
        <v>2802</v>
      </c>
      <c r="G8" s="17">
        <v>1434</v>
      </c>
      <c r="H8" s="19">
        <v>0.51177730192719484</v>
      </c>
      <c r="I8" s="30">
        <v>378</v>
      </c>
      <c r="J8" s="17">
        <v>164</v>
      </c>
      <c r="K8" s="19">
        <v>0.43386243386243384</v>
      </c>
      <c r="L8" s="30">
        <v>538</v>
      </c>
      <c r="M8" s="17">
        <v>278</v>
      </c>
      <c r="N8" s="19">
        <v>0.51672862453531598</v>
      </c>
      <c r="O8" s="30">
        <v>109</v>
      </c>
      <c r="P8" s="17">
        <v>55</v>
      </c>
      <c r="Q8" s="19">
        <v>0.50458715596330272</v>
      </c>
      <c r="R8" s="30">
        <v>657</v>
      </c>
      <c r="S8" s="17">
        <v>226</v>
      </c>
      <c r="T8" s="19">
        <v>0.34398782343987822</v>
      </c>
    </row>
    <row r="9" spans="1:20" x14ac:dyDescent="0.25">
      <c r="A9" s="89" t="s">
        <v>116</v>
      </c>
      <c r="B9" s="101" t="s">
        <v>120</v>
      </c>
      <c r="C9" s="30">
        <v>2916</v>
      </c>
      <c r="D9" s="17">
        <v>1540</v>
      </c>
      <c r="E9" s="19">
        <v>0.52812071330589849</v>
      </c>
      <c r="F9" s="30">
        <v>1977</v>
      </c>
      <c r="G9" s="17">
        <v>1058</v>
      </c>
      <c r="H9" s="19">
        <v>0.53515427415275674</v>
      </c>
      <c r="I9" s="30">
        <v>310</v>
      </c>
      <c r="J9" s="17">
        <v>155</v>
      </c>
      <c r="K9" s="19">
        <v>0.5</v>
      </c>
      <c r="L9" s="30">
        <v>413</v>
      </c>
      <c r="M9" s="17">
        <v>230</v>
      </c>
      <c r="N9" s="19">
        <v>0.55690072639225185</v>
      </c>
      <c r="O9" s="30">
        <v>85</v>
      </c>
      <c r="P9" s="17">
        <v>48</v>
      </c>
      <c r="Q9" s="19">
        <v>0.56470588235294117</v>
      </c>
      <c r="R9" s="30">
        <v>131</v>
      </c>
      <c r="S9" s="17">
        <v>49</v>
      </c>
      <c r="T9" s="19">
        <v>0.37404580152671757</v>
      </c>
    </row>
    <row r="10" spans="1:20" x14ac:dyDescent="0.25">
      <c r="A10" s="89" t="s">
        <v>116</v>
      </c>
      <c r="B10" s="101" t="s">
        <v>121</v>
      </c>
      <c r="C10" s="30">
        <v>2156</v>
      </c>
      <c r="D10" s="17">
        <v>1068</v>
      </c>
      <c r="E10" s="19">
        <v>0.49536178107606677</v>
      </c>
      <c r="F10" s="30">
        <v>970</v>
      </c>
      <c r="G10" s="17">
        <v>468</v>
      </c>
      <c r="H10" s="19">
        <v>0.48247422680412372</v>
      </c>
      <c r="I10" s="30">
        <v>531</v>
      </c>
      <c r="J10" s="17">
        <v>254</v>
      </c>
      <c r="K10" s="19">
        <v>0.4783427495291902</v>
      </c>
      <c r="L10" s="30">
        <v>493</v>
      </c>
      <c r="M10" s="17">
        <v>270</v>
      </c>
      <c r="N10" s="19">
        <v>0.54766734279918861</v>
      </c>
      <c r="O10" s="30">
        <v>56</v>
      </c>
      <c r="P10" s="17">
        <v>30</v>
      </c>
      <c r="Q10" s="19">
        <v>0.5357142857142857</v>
      </c>
      <c r="R10" s="30">
        <v>106</v>
      </c>
      <c r="S10" s="17">
        <v>46</v>
      </c>
      <c r="T10" s="19">
        <v>0.43396226415094341</v>
      </c>
    </row>
    <row r="11" spans="1:20" x14ac:dyDescent="0.25">
      <c r="A11" s="89" t="s">
        <v>116</v>
      </c>
      <c r="B11" s="101" t="s">
        <v>122</v>
      </c>
      <c r="C11" s="30">
        <v>3301</v>
      </c>
      <c r="D11" s="17">
        <v>1664</v>
      </c>
      <c r="E11" s="19">
        <v>0.50408966979703118</v>
      </c>
      <c r="F11" s="30">
        <v>1424</v>
      </c>
      <c r="G11" s="17">
        <v>771</v>
      </c>
      <c r="H11" s="19">
        <v>0.5414325842696629</v>
      </c>
      <c r="I11" s="30">
        <v>989</v>
      </c>
      <c r="J11" s="17">
        <v>448</v>
      </c>
      <c r="K11" s="19">
        <v>0.45298281092012133</v>
      </c>
      <c r="L11" s="30">
        <v>412</v>
      </c>
      <c r="M11" s="17">
        <v>219</v>
      </c>
      <c r="N11" s="19">
        <v>0.53155339805825241</v>
      </c>
      <c r="O11" s="30">
        <v>114</v>
      </c>
      <c r="P11" s="17">
        <v>60</v>
      </c>
      <c r="Q11" s="19">
        <v>0.52631578947368418</v>
      </c>
      <c r="R11" s="30">
        <v>362</v>
      </c>
      <c r="S11" s="17">
        <v>166</v>
      </c>
      <c r="T11" s="19">
        <v>0.4585635359116022</v>
      </c>
    </row>
    <row r="12" spans="1:20" s="1" customFormat="1" ht="15.75" thickBot="1" x14ac:dyDescent="0.3">
      <c r="A12" s="79" t="s">
        <v>7</v>
      </c>
      <c r="B12" s="45"/>
      <c r="C12" s="20">
        <v>19169</v>
      </c>
      <c r="D12" s="21">
        <v>9706</v>
      </c>
      <c r="E12" s="22">
        <v>0.50633835880849287</v>
      </c>
      <c r="F12" s="20">
        <v>11333</v>
      </c>
      <c r="G12" s="21">
        <v>5916</v>
      </c>
      <c r="H12" s="22">
        <v>0.52201535339274685</v>
      </c>
      <c r="I12" s="20">
        <v>2578</v>
      </c>
      <c r="J12" s="21">
        <v>1209</v>
      </c>
      <c r="K12" s="22">
        <v>0.46896819239720716</v>
      </c>
      <c r="L12" s="20">
        <v>2848</v>
      </c>
      <c r="M12" s="21">
        <v>1530</v>
      </c>
      <c r="N12" s="22">
        <v>0.5372191011235955</v>
      </c>
      <c r="O12" s="20">
        <v>538</v>
      </c>
      <c r="P12" s="21">
        <v>272</v>
      </c>
      <c r="Q12" s="22">
        <v>0.50557620817843862</v>
      </c>
      <c r="R12" s="20">
        <v>1872</v>
      </c>
      <c r="S12" s="21">
        <v>779</v>
      </c>
      <c r="T12" s="22">
        <v>0.41613247863247865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5" tint="-0.249977111117893"/>
  </sheetPr>
  <dimension ref="A1:T12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58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104" t="s">
        <v>116</v>
      </c>
      <c r="B6" s="102" t="s">
        <v>117</v>
      </c>
      <c r="C6" s="24">
        <v>8541</v>
      </c>
      <c r="D6" s="15">
        <v>5915</v>
      </c>
      <c r="E6" s="25">
        <v>0.69254185692541859</v>
      </c>
      <c r="F6" s="24">
        <v>3576</v>
      </c>
      <c r="G6" s="15">
        <v>2515</v>
      </c>
      <c r="H6" s="25">
        <v>0.70329977628635343</v>
      </c>
      <c r="I6" s="24">
        <v>1481</v>
      </c>
      <c r="J6" s="15">
        <v>961</v>
      </c>
      <c r="K6" s="25">
        <v>0.64888588791357193</v>
      </c>
      <c r="L6" s="24">
        <v>2108</v>
      </c>
      <c r="M6" s="15">
        <v>1569</v>
      </c>
      <c r="N6" s="25">
        <v>0.7443074003795066</v>
      </c>
      <c r="O6" s="24">
        <v>438</v>
      </c>
      <c r="P6" s="15">
        <v>299</v>
      </c>
      <c r="Q6" s="25">
        <v>0.68264840182648401</v>
      </c>
      <c r="R6" s="24">
        <v>938</v>
      </c>
      <c r="S6" s="15">
        <v>571</v>
      </c>
      <c r="T6" s="25">
        <v>0.60874200426439229</v>
      </c>
    </row>
    <row r="7" spans="1:20" x14ac:dyDescent="0.25">
      <c r="A7" s="104" t="s">
        <v>116</v>
      </c>
      <c r="B7" s="102" t="s">
        <v>118</v>
      </c>
      <c r="C7" s="24">
        <v>7274</v>
      </c>
      <c r="D7" s="15">
        <v>4705</v>
      </c>
      <c r="E7" s="25">
        <v>0.64682430574649441</v>
      </c>
      <c r="F7" s="24">
        <v>3939</v>
      </c>
      <c r="G7" s="15">
        <v>2520</v>
      </c>
      <c r="H7" s="25">
        <v>0.63975628332063972</v>
      </c>
      <c r="I7" s="24">
        <v>1079</v>
      </c>
      <c r="J7" s="15">
        <v>624</v>
      </c>
      <c r="K7" s="25">
        <v>0.57831325301204817</v>
      </c>
      <c r="L7" s="24">
        <v>1545</v>
      </c>
      <c r="M7" s="15">
        <v>1070</v>
      </c>
      <c r="N7" s="25">
        <v>0.69255663430420711</v>
      </c>
      <c r="O7" s="24">
        <v>320</v>
      </c>
      <c r="P7" s="15">
        <v>187</v>
      </c>
      <c r="Q7" s="25">
        <v>0.58437499999999998</v>
      </c>
      <c r="R7" s="24">
        <v>391</v>
      </c>
      <c r="S7" s="15">
        <v>304</v>
      </c>
      <c r="T7" s="25">
        <v>0.77749360613810736</v>
      </c>
    </row>
    <row r="8" spans="1:20" x14ac:dyDescent="0.25">
      <c r="A8" s="104" t="s">
        <v>116</v>
      </c>
      <c r="B8" s="102" t="s">
        <v>119</v>
      </c>
      <c r="C8" s="24">
        <v>8354</v>
      </c>
      <c r="D8" s="15">
        <v>5008</v>
      </c>
      <c r="E8" s="25">
        <v>0.59947330620062245</v>
      </c>
      <c r="F8" s="24">
        <v>3303</v>
      </c>
      <c r="G8" s="15">
        <v>2058</v>
      </c>
      <c r="H8" s="25">
        <v>0.62306993642143504</v>
      </c>
      <c r="I8" s="24">
        <v>1409</v>
      </c>
      <c r="J8" s="15">
        <v>851</v>
      </c>
      <c r="K8" s="25">
        <v>0.60397444996451388</v>
      </c>
      <c r="L8" s="24">
        <v>1594</v>
      </c>
      <c r="M8" s="15">
        <v>1085</v>
      </c>
      <c r="N8" s="25">
        <v>0.6806775407779172</v>
      </c>
      <c r="O8" s="24">
        <v>428</v>
      </c>
      <c r="P8" s="15">
        <v>237</v>
      </c>
      <c r="Q8" s="25">
        <v>0.55373831775700932</v>
      </c>
      <c r="R8" s="24">
        <v>1620</v>
      </c>
      <c r="S8" s="15">
        <v>777</v>
      </c>
      <c r="T8" s="25">
        <v>0.47962962962962963</v>
      </c>
    </row>
    <row r="9" spans="1:20" x14ac:dyDescent="0.25">
      <c r="A9" s="104" t="s">
        <v>116</v>
      </c>
      <c r="B9" s="102" t="s">
        <v>120</v>
      </c>
      <c r="C9" s="24">
        <v>6341</v>
      </c>
      <c r="D9" s="15">
        <v>4092</v>
      </c>
      <c r="E9" s="25">
        <v>0.64532408137517738</v>
      </c>
      <c r="F9" s="24">
        <v>3068</v>
      </c>
      <c r="G9" s="15">
        <v>2062</v>
      </c>
      <c r="H9" s="25">
        <v>0.67209908735332469</v>
      </c>
      <c r="I9" s="24">
        <v>1588</v>
      </c>
      <c r="J9" s="15">
        <v>971</v>
      </c>
      <c r="K9" s="25">
        <v>0.6114609571788413</v>
      </c>
      <c r="L9" s="24">
        <v>1219</v>
      </c>
      <c r="M9" s="15">
        <v>859</v>
      </c>
      <c r="N9" s="25">
        <v>0.70467596390484</v>
      </c>
      <c r="O9" s="24">
        <v>247</v>
      </c>
      <c r="P9" s="15">
        <v>135</v>
      </c>
      <c r="Q9" s="25">
        <v>0.54655870445344135</v>
      </c>
      <c r="R9" s="24">
        <v>219</v>
      </c>
      <c r="S9" s="15">
        <v>65</v>
      </c>
      <c r="T9" s="25">
        <v>0.29680365296803651</v>
      </c>
    </row>
    <row r="10" spans="1:20" x14ac:dyDescent="0.25">
      <c r="A10" s="104" t="s">
        <v>116</v>
      </c>
      <c r="B10" s="102" t="s">
        <v>121</v>
      </c>
      <c r="C10" s="24">
        <v>6815</v>
      </c>
      <c r="D10" s="15">
        <v>4176</v>
      </c>
      <c r="E10" s="25">
        <v>0.61276595744680851</v>
      </c>
      <c r="F10" s="24">
        <v>2330</v>
      </c>
      <c r="G10" s="15">
        <v>1420</v>
      </c>
      <c r="H10" s="25">
        <v>0.6094420600858369</v>
      </c>
      <c r="I10" s="24">
        <v>1964</v>
      </c>
      <c r="J10" s="15">
        <v>1121</v>
      </c>
      <c r="K10" s="25">
        <v>0.5707739307535642</v>
      </c>
      <c r="L10" s="24">
        <v>1994</v>
      </c>
      <c r="M10" s="15">
        <v>1361</v>
      </c>
      <c r="N10" s="25">
        <v>0.68254764292878634</v>
      </c>
      <c r="O10" s="24">
        <v>256</v>
      </c>
      <c r="P10" s="15">
        <v>155</v>
      </c>
      <c r="Q10" s="25">
        <v>0.60546875</v>
      </c>
      <c r="R10" s="24">
        <v>271</v>
      </c>
      <c r="S10" s="15">
        <v>119</v>
      </c>
      <c r="T10" s="25">
        <v>0.43911439114391143</v>
      </c>
    </row>
    <row r="11" spans="1:20" x14ac:dyDescent="0.25">
      <c r="A11" s="104" t="s">
        <v>116</v>
      </c>
      <c r="B11" s="102" t="s">
        <v>122</v>
      </c>
      <c r="C11" s="24">
        <v>6835</v>
      </c>
      <c r="D11" s="15">
        <v>3998</v>
      </c>
      <c r="E11" s="25">
        <v>0.5849305047549378</v>
      </c>
      <c r="F11" s="24">
        <v>1951</v>
      </c>
      <c r="G11" s="15">
        <v>1112</v>
      </c>
      <c r="H11" s="25">
        <v>0.56996412096360838</v>
      </c>
      <c r="I11" s="24">
        <v>2842</v>
      </c>
      <c r="J11" s="15">
        <v>1697</v>
      </c>
      <c r="K11" s="25">
        <v>0.59711470795214638</v>
      </c>
      <c r="L11" s="24">
        <v>1017</v>
      </c>
      <c r="M11" s="15">
        <v>689</v>
      </c>
      <c r="N11" s="25">
        <v>0.67748279252704036</v>
      </c>
      <c r="O11" s="24">
        <v>300</v>
      </c>
      <c r="P11" s="15">
        <v>183</v>
      </c>
      <c r="Q11" s="25">
        <v>0.61</v>
      </c>
      <c r="R11" s="24">
        <v>725</v>
      </c>
      <c r="S11" s="15">
        <v>317</v>
      </c>
      <c r="T11" s="25">
        <v>0.43724137931034485</v>
      </c>
    </row>
    <row r="12" spans="1:20" s="16" customFormat="1" ht="15.75" thickBot="1" x14ac:dyDescent="0.3">
      <c r="A12" s="81" t="s">
        <v>12</v>
      </c>
      <c r="B12" s="23" t="s">
        <v>89</v>
      </c>
      <c r="C12" s="26">
        <v>44160</v>
      </c>
      <c r="D12" s="27">
        <v>27894</v>
      </c>
      <c r="E12" s="28">
        <v>0.63165760869565213</v>
      </c>
      <c r="F12" s="26">
        <v>18167</v>
      </c>
      <c r="G12" s="27">
        <v>11687</v>
      </c>
      <c r="H12" s="28">
        <v>0.64330929707711781</v>
      </c>
      <c r="I12" s="26">
        <v>10363</v>
      </c>
      <c r="J12" s="27">
        <v>6225</v>
      </c>
      <c r="K12" s="28">
        <v>0.60069477950400463</v>
      </c>
      <c r="L12" s="26">
        <v>9477</v>
      </c>
      <c r="M12" s="27">
        <v>6633</v>
      </c>
      <c r="N12" s="28">
        <v>0.69990503323836661</v>
      </c>
      <c r="O12" s="26">
        <v>1989</v>
      </c>
      <c r="P12" s="27">
        <v>1196</v>
      </c>
      <c r="Q12" s="28">
        <v>0.60130718954248363</v>
      </c>
      <c r="R12" s="26">
        <v>4164</v>
      </c>
      <c r="S12" s="27">
        <v>2153</v>
      </c>
      <c r="T12" s="28">
        <v>0.51705091258405378</v>
      </c>
    </row>
  </sheetData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5" tint="-0.249977111117893"/>
  </sheetPr>
  <dimension ref="A1:T12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131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90" t="s">
        <v>116</v>
      </c>
      <c r="B6" s="102" t="s">
        <v>117</v>
      </c>
      <c r="C6" s="24">
        <v>2222</v>
      </c>
      <c r="D6" s="15">
        <v>1686</v>
      </c>
      <c r="E6" s="25">
        <v>0.75877587758775877</v>
      </c>
      <c r="F6" s="24">
        <v>1055</v>
      </c>
      <c r="G6" s="15">
        <v>784</v>
      </c>
      <c r="H6" s="25">
        <v>0.74312796208530807</v>
      </c>
      <c r="I6" s="24">
        <v>190</v>
      </c>
      <c r="J6" s="15">
        <v>152</v>
      </c>
      <c r="K6" s="25">
        <v>0.8</v>
      </c>
      <c r="L6" s="24">
        <v>675</v>
      </c>
      <c r="M6" s="15">
        <v>564</v>
      </c>
      <c r="N6" s="25">
        <v>0.83555555555555561</v>
      </c>
      <c r="O6" s="24">
        <v>102</v>
      </c>
      <c r="P6" s="15">
        <v>78</v>
      </c>
      <c r="Q6" s="25">
        <v>0.76470588235294112</v>
      </c>
      <c r="R6" s="24">
        <v>200</v>
      </c>
      <c r="S6" s="15">
        <v>108</v>
      </c>
      <c r="T6" s="25">
        <v>0.54</v>
      </c>
    </row>
    <row r="7" spans="1:20" x14ac:dyDescent="0.25">
      <c r="A7" s="90" t="s">
        <v>116</v>
      </c>
      <c r="B7" s="102" t="s">
        <v>118</v>
      </c>
      <c r="C7" s="24">
        <v>2826</v>
      </c>
      <c r="D7" s="15">
        <v>2239</v>
      </c>
      <c r="E7" s="25">
        <v>0.79228591648973812</v>
      </c>
      <c r="F7" s="24">
        <v>1647</v>
      </c>
      <c r="G7" s="15">
        <v>1296</v>
      </c>
      <c r="H7" s="25">
        <v>0.78688524590163933</v>
      </c>
      <c r="I7" s="24">
        <v>151</v>
      </c>
      <c r="J7" s="15">
        <v>120</v>
      </c>
      <c r="K7" s="25">
        <v>0.79470198675496684</v>
      </c>
      <c r="L7" s="24">
        <v>649</v>
      </c>
      <c r="M7" s="15">
        <v>557</v>
      </c>
      <c r="N7" s="25">
        <v>0.85824345146379044</v>
      </c>
      <c r="O7" s="24">
        <v>89</v>
      </c>
      <c r="P7" s="15">
        <v>71</v>
      </c>
      <c r="Q7" s="25">
        <v>0.797752808988764</v>
      </c>
      <c r="R7" s="24">
        <v>290</v>
      </c>
      <c r="S7" s="15">
        <v>195</v>
      </c>
      <c r="T7" s="25">
        <v>0.67241379310344829</v>
      </c>
    </row>
    <row r="8" spans="1:20" x14ac:dyDescent="0.25">
      <c r="A8" s="90" t="s">
        <v>116</v>
      </c>
      <c r="B8" s="102" t="s">
        <v>119</v>
      </c>
      <c r="C8" s="24">
        <v>3124</v>
      </c>
      <c r="D8" s="15">
        <v>2169</v>
      </c>
      <c r="E8" s="25">
        <v>0.69430217669654293</v>
      </c>
      <c r="F8" s="24">
        <v>1737</v>
      </c>
      <c r="G8" s="15">
        <v>1215</v>
      </c>
      <c r="H8" s="25">
        <v>0.69948186528497414</v>
      </c>
      <c r="I8" s="24">
        <v>252</v>
      </c>
      <c r="J8" s="15">
        <v>184</v>
      </c>
      <c r="K8" s="25">
        <v>0.73015873015873012</v>
      </c>
      <c r="L8" s="24">
        <v>635</v>
      </c>
      <c r="M8" s="15">
        <v>468</v>
      </c>
      <c r="N8" s="25">
        <v>0.73700787401574808</v>
      </c>
      <c r="O8" s="24">
        <v>79</v>
      </c>
      <c r="P8" s="15">
        <v>57</v>
      </c>
      <c r="Q8" s="25">
        <v>0.72151898734177211</v>
      </c>
      <c r="R8" s="24">
        <v>421</v>
      </c>
      <c r="S8" s="15">
        <v>245</v>
      </c>
      <c r="T8" s="25">
        <v>0.58194774346793354</v>
      </c>
    </row>
    <row r="9" spans="1:20" x14ac:dyDescent="0.25">
      <c r="A9" s="90" t="s">
        <v>116</v>
      </c>
      <c r="B9" s="102" t="s">
        <v>120</v>
      </c>
      <c r="C9" s="24">
        <v>2359</v>
      </c>
      <c r="D9" s="15">
        <v>1810</v>
      </c>
      <c r="E9" s="25">
        <v>0.76727426875794824</v>
      </c>
      <c r="F9" s="24">
        <v>1402</v>
      </c>
      <c r="G9" s="15">
        <v>1065</v>
      </c>
      <c r="H9" s="25">
        <v>0.75962910128388017</v>
      </c>
      <c r="I9" s="24">
        <v>275</v>
      </c>
      <c r="J9" s="15">
        <v>214</v>
      </c>
      <c r="K9" s="25">
        <v>0.7781818181818182</v>
      </c>
      <c r="L9" s="24">
        <v>520</v>
      </c>
      <c r="M9" s="15">
        <v>438</v>
      </c>
      <c r="N9" s="25">
        <v>0.84230769230769231</v>
      </c>
      <c r="O9" s="24">
        <v>88</v>
      </c>
      <c r="P9" s="15">
        <v>66</v>
      </c>
      <c r="Q9" s="25">
        <v>0.75</v>
      </c>
      <c r="R9" s="24">
        <v>74</v>
      </c>
      <c r="S9" s="15">
        <v>27</v>
      </c>
      <c r="T9" s="25">
        <v>0.36486486486486486</v>
      </c>
    </row>
    <row r="10" spans="1:20" x14ac:dyDescent="0.25">
      <c r="A10" s="90" t="s">
        <v>116</v>
      </c>
      <c r="B10" s="102" t="s">
        <v>121</v>
      </c>
      <c r="C10" s="24">
        <v>1934</v>
      </c>
      <c r="D10" s="15">
        <v>1420</v>
      </c>
      <c r="E10" s="25">
        <v>0.73422957600827299</v>
      </c>
      <c r="F10" s="24">
        <v>730</v>
      </c>
      <c r="G10" s="15">
        <v>496</v>
      </c>
      <c r="H10" s="25">
        <v>0.67945205479452053</v>
      </c>
      <c r="I10" s="24">
        <v>418</v>
      </c>
      <c r="J10" s="15">
        <v>332</v>
      </c>
      <c r="K10" s="25">
        <v>0.79425837320574166</v>
      </c>
      <c r="L10" s="24">
        <v>645</v>
      </c>
      <c r="M10" s="15">
        <v>519</v>
      </c>
      <c r="N10" s="25">
        <v>0.8046511627906977</v>
      </c>
      <c r="O10" s="24">
        <v>55</v>
      </c>
      <c r="P10" s="15">
        <v>34</v>
      </c>
      <c r="Q10" s="25">
        <v>0.61818181818181817</v>
      </c>
      <c r="R10" s="24">
        <v>86</v>
      </c>
      <c r="S10" s="15">
        <v>39</v>
      </c>
      <c r="T10" s="25">
        <v>0.45348837209302323</v>
      </c>
    </row>
    <row r="11" spans="1:20" x14ac:dyDescent="0.25">
      <c r="A11" s="90" t="s">
        <v>116</v>
      </c>
      <c r="B11" s="102" t="s">
        <v>122</v>
      </c>
      <c r="C11" s="24">
        <v>2330</v>
      </c>
      <c r="D11" s="15">
        <v>1720</v>
      </c>
      <c r="E11" s="25">
        <v>0.7381974248927039</v>
      </c>
      <c r="F11" s="24">
        <v>833</v>
      </c>
      <c r="G11" s="15">
        <v>607</v>
      </c>
      <c r="H11" s="25">
        <v>0.72869147659063627</v>
      </c>
      <c r="I11" s="24">
        <v>728</v>
      </c>
      <c r="J11" s="15">
        <v>552</v>
      </c>
      <c r="K11" s="25">
        <v>0.75824175824175821</v>
      </c>
      <c r="L11" s="24">
        <v>452</v>
      </c>
      <c r="M11" s="15">
        <v>358</v>
      </c>
      <c r="N11" s="25">
        <v>0.79203539823008851</v>
      </c>
      <c r="O11" s="24">
        <v>88</v>
      </c>
      <c r="P11" s="15">
        <v>65</v>
      </c>
      <c r="Q11" s="25">
        <v>0.73863636363636365</v>
      </c>
      <c r="R11" s="24">
        <v>229</v>
      </c>
      <c r="S11" s="15">
        <v>138</v>
      </c>
      <c r="T11" s="25">
        <v>0.6026200873362445</v>
      </c>
    </row>
    <row r="12" spans="1:20" s="1" customFormat="1" ht="15.75" thickBot="1" x14ac:dyDescent="0.3">
      <c r="A12" s="81" t="s">
        <v>12</v>
      </c>
      <c r="B12" s="23"/>
      <c r="C12" s="26">
        <v>14795</v>
      </c>
      <c r="D12" s="27">
        <v>11044</v>
      </c>
      <c r="E12" s="28">
        <v>0.7464684014869889</v>
      </c>
      <c r="F12" s="26">
        <v>7404</v>
      </c>
      <c r="G12" s="27">
        <v>5463</v>
      </c>
      <c r="H12" s="28">
        <v>0.7378444084278768</v>
      </c>
      <c r="I12" s="26">
        <v>2014</v>
      </c>
      <c r="J12" s="27">
        <v>1554</v>
      </c>
      <c r="K12" s="28">
        <v>0.77159880834160877</v>
      </c>
      <c r="L12" s="26">
        <v>3576</v>
      </c>
      <c r="M12" s="27">
        <v>2904</v>
      </c>
      <c r="N12" s="28">
        <v>0.81208053691275173</v>
      </c>
      <c r="O12" s="26">
        <v>501</v>
      </c>
      <c r="P12" s="27">
        <v>371</v>
      </c>
      <c r="Q12" s="28">
        <v>0.74051896207584833</v>
      </c>
      <c r="R12" s="26">
        <v>1300</v>
      </c>
      <c r="S12" s="27">
        <v>752</v>
      </c>
      <c r="T12" s="28">
        <v>0.57846153846153847</v>
      </c>
    </row>
  </sheetData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T13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16.42578125" style="18" bestFit="1" customWidth="1"/>
    <col min="3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17" t="s">
        <v>123</v>
      </c>
      <c r="B6" s="91" t="s">
        <v>73</v>
      </c>
      <c r="C6" s="30">
        <v>4572</v>
      </c>
      <c r="D6" s="17">
        <v>1703</v>
      </c>
      <c r="E6" s="42">
        <v>0.37248468941382329</v>
      </c>
      <c r="F6" s="43">
        <v>3286</v>
      </c>
      <c r="G6" s="44">
        <v>1232</v>
      </c>
      <c r="H6" s="42">
        <v>0.37492391965916005</v>
      </c>
      <c r="I6" s="43">
        <v>419</v>
      </c>
      <c r="J6" s="44">
        <v>176</v>
      </c>
      <c r="K6" s="42">
        <v>0.42004773269689738</v>
      </c>
      <c r="L6" s="43">
        <v>471</v>
      </c>
      <c r="M6" s="44">
        <v>170</v>
      </c>
      <c r="N6" s="42">
        <v>0.36093418259023352</v>
      </c>
      <c r="O6" s="43">
        <v>116</v>
      </c>
      <c r="P6" s="44">
        <v>39</v>
      </c>
      <c r="Q6" s="42">
        <v>0.33620689655172414</v>
      </c>
      <c r="R6" s="43">
        <v>280</v>
      </c>
      <c r="S6" s="44">
        <v>86</v>
      </c>
      <c r="T6" s="42">
        <v>0.30714285714285716</v>
      </c>
    </row>
    <row r="7" spans="1:20" ht="14.45" customHeight="1" x14ac:dyDescent="0.25">
      <c r="A7" s="17" t="s">
        <v>123</v>
      </c>
      <c r="B7" s="91" t="s">
        <v>74</v>
      </c>
      <c r="C7" s="30">
        <v>5588</v>
      </c>
      <c r="D7" s="17">
        <v>2743</v>
      </c>
      <c r="E7" s="42">
        <v>0.49087329992841805</v>
      </c>
      <c r="F7" s="43">
        <v>3642</v>
      </c>
      <c r="G7" s="44">
        <v>1546</v>
      </c>
      <c r="H7" s="42">
        <v>0.42449203734211971</v>
      </c>
      <c r="I7" s="43">
        <v>288</v>
      </c>
      <c r="J7" s="44">
        <v>131</v>
      </c>
      <c r="K7" s="42">
        <v>0.4548611111111111</v>
      </c>
      <c r="L7" s="43">
        <v>364</v>
      </c>
      <c r="M7" s="44">
        <v>166</v>
      </c>
      <c r="N7" s="42">
        <v>0.45604395604395603</v>
      </c>
      <c r="O7" s="43">
        <v>118</v>
      </c>
      <c r="P7" s="44">
        <v>61</v>
      </c>
      <c r="Q7" s="42">
        <v>0.51694915254237284</v>
      </c>
      <c r="R7" s="43">
        <v>1176</v>
      </c>
      <c r="S7" s="44">
        <v>839</v>
      </c>
      <c r="T7" s="42">
        <v>0.71343537414965985</v>
      </c>
    </row>
    <row r="8" spans="1:20" ht="14.45" customHeight="1" x14ac:dyDescent="0.25">
      <c r="A8" s="17" t="s">
        <v>123</v>
      </c>
      <c r="B8" s="91" t="s">
        <v>75</v>
      </c>
      <c r="C8" s="30">
        <v>9855</v>
      </c>
      <c r="D8" s="17">
        <v>2974</v>
      </c>
      <c r="E8" s="42">
        <v>0.30177574835109083</v>
      </c>
      <c r="F8" s="43">
        <v>7355</v>
      </c>
      <c r="G8" s="44">
        <v>2122</v>
      </c>
      <c r="H8" s="42">
        <v>0.28851121685927938</v>
      </c>
      <c r="I8" s="43">
        <v>477</v>
      </c>
      <c r="J8" s="44">
        <v>154</v>
      </c>
      <c r="K8" s="42">
        <v>0.32285115303983231</v>
      </c>
      <c r="L8" s="43">
        <v>867</v>
      </c>
      <c r="M8" s="44">
        <v>323</v>
      </c>
      <c r="N8" s="42">
        <v>0.37254901960784315</v>
      </c>
      <c r="O8" s="43">
        <v>275</v>
      </c>
      <c r="P8" s="44">
        <v>84</v>
      </c>
      <c r="Q8" s="42">
        <v>0.30545454545454548</v>
      </c>
      <c r="R8" s="43">
        <v>881</v>
      </c>
      <c r="S8" s="44">
        <v>291</v>
      </c>
      <c r="T8" s="42">
        <v>0.33030646992054485</v>
      </c>
    </row>
    <row r="9" spans="1:20" ht="14.45" customHeight="1" x14ac:dyDescent="0.25">
      <c r="A9" s="17" t="s">
        <v>123</v>
      </c>
      <c r="B9" s="91" t="s">
        <v>76</v>
      </c>
      <c r="C9" s="30">
        <v>13553</v>
      </c>
      <c r="D9" s="17">
        <v>5383</v>
      </c>
      <c r="E9" s="42">
        <v>0.39718143584446247</v>
      </c>
      <c r="F9" s="43">
        <v>10984</v>
      </c>
      <c r="G9" s="44">
        <v>4537</v>
      </c>
      <c r="H9" s="42">
        <v>0.41305535324107795</v>
      </c>
      <c r="I9" s="43">
        <v>541</v>
      </c>
      <c r="J9" s="44">
        <v>191</v>
      </c>
      <c r="K9" s="42">
        <v>0.35304990757855825</v>
      </c>
      <c r="L9" s="43">
        <v>686</v>
      </c>
      <c r="M9" s="44">
        <v>207</v>
      </c>
      <c r="N9" s="42">
        <v>0.30174927113702626</v>
      </c>
      <c r="O9" s="43">
        <v>261</v>
      </c>
      <c r="P9" s="44">
        <v>88</v>
      </c>
      <c r="Q9" s="42">
        <v>0.33716475095785442</v>
      </c>
      <c r="R9" s="43">
        <v>1081</v>
      </c>
      <c r="S9" s="44">
        <v>360</v>
      </c>
      <c r="T9" s="42">
        <v>0.33302497687326549</v>
      </c>
    </row>
    <row r="10" spans="1:20" ht="15.75" thickBot="1" x14ac:dyDescent="0.3">
      <c r="A10" s="79" t="s">
        <v>7</v>
      </c>
      <c r="B10" s="92"/>
      <c r="C10" s="10">
        <v>33568</v>
      </c>
      <c r="D10" s="11">
        <v>12803</v>
      </c>
      <c r="E10" s="46">
        <v>0.38140490943755956</v>
      </c>
      <c r="F10" s="10">
        <v>25267</v>
      </c>
      <c r="G10" s="11">
        <v>9437</v>
      </c>
      <c r="H10" s="46">
        <v>0.37349111489294334</v>
      </c>
      <c r="I10" s="10">
        <v>1725</v>
      </c>
      <c r="J10" s="11">
        <v>652</v>
      </c>
      <c r="K10" s="46">
        <v>0.37797101449275361</v>
      </c>
      <c r="L10" s="10">
        <v>2388</v>
      </c>
      <c r="M10" s="11">
        <v>866</v>
      </c>
      <c r="N10" s="46">
        <v>0.36264656616415408</v>
      </c>
      <c r="O10" s="10">
        <v>770</v>
      </c>
      <c r="P10" s="11">
        <v>272</v>
      </c>
      <c r="Q10" s="46">
        <v>0.35324675324675325</v>
      </c>
      <c r="R10" s="10">
        <v>3418</v>
      </c>
      <c r="S10" s="11">
        <v>1576</v>
      </c>
      <c r="T10" s="46">
        <v>0.46108835576360446</v>
      </c>
    </row>
    <row r="13" spans="1:20" x14ac:dyDescent="0.25">
      <c r="H13" s="42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T10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8.7109375" style="18"/>
    <col min="2" max="2" width="16.42578125" style="18" bestFit="1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</row>
    <row r="3" spans="1:20" x14ac:dyDescent="0.25">
      <c r="A3" s="18" t="s">
        <v>56</v>
      </c>
    </row>
    <row r="4" spans="1:20" ht="15.75" thickBot="1" x14ac:dyDescent="0.3"/>
    <row r="5" spans="1:20" s="41" customFormat="1" ht="56.45" customHeight="1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17" t="s">
        <v>123</v>
      </c>
      <c r="B6" s="91" t="s">
        <v>73</v>
      </c>
      <c r="C6" s="30">
        <v>5241</v>
      </c>
      <c r="D6" s="17">
        <v>3081</v>
      </c>
      <c r="E6" s="19">
        <v>0.587864911276474</v>
      </c>
      <c r="F6" s="30">
        <v>4018</v>
      </c>
      <c r="G6" s="17">
        <v>2437</v>
      </c>
      <c r="H6" s="19">
        <v>0.60652065704330516</v>
      </c>
      <c r="I6" s="30">
        <v>414</v>
      </c>
      <c r="J6" s="17">
        <v>207</v>
      </c>
      <c r="K6" s="19">
        <v>0.5</v>
      </c>
      <c r="L6" s="30">
        <v>356</v>
      </c>
      <c r="M6" s="17">
        <v>201</v>
      </c>
      <c r="N6" s="19">
        <v>0.5646067415730337</v>
      </c>
      <c r="O6" s="30">
        <v>111</v>
      </c>
      <c r="P6" s="17">
        <v>69</v>
      </c>
      <c r="Q6" s="19">
        <v>0.6216216216216216</v>
      </c>
      <c r="R6" s="30">
        <v>342</v>
      </c>
      <c r="S6" s="17">
        <v>167</v>
      </c>
      <c r="T6" s="19">
        <v>0.48830409356725146</v>
      </c>
    </row>
    <row r="7" spans="1:20" ht="30" x14ac:dyDescent="0.25">
      <c r="A7" s="17" t="s">
        <v>123</v>
      </c>
      <c r="B7" s="91" t="s">
        <v>74</v>
      </c>
      <c r="C7" s="30">
        <v>6784</v>
      </c>
      <c r="D7" s="17">
        <v>4314</v>
      </c>
      <c r="E7" s="19">
        <v>0.63590801886792447</v>
      </c>
      <c r="F7" s="30">
        <v>4518</v>
      </c>
      <c r="G7" s="17">
        <v>2903</v>
      </c>
      <c r="H7" s="19">
        <v>0.64254094732182376</v>
      </c>
      <c r="I7" s="30">
        <v>264</v>
      </c>
      <c r="J7" s="17">
        <v>141</v>
      </c>
      <c r="K7" s="19">
        <v>0.53409090909090906</v>
      </c>
      <c r="L7" s="30">
        <v>221</v>
      </c>
      <c r="M7" s="17">
        <v>115</v>
      </c>
      <c r="N7" s="19">
        <v>0.52036199095022628</v>
      </c>
      <c r="O7" s="30">
        <v>115</v>
      </c>
      <c r="P7" s="17">
        <v>70</v>
      </c>
      <c r="Q7" s="19">
        <v>0.60869565217391308</v>
      </c>
      <c r="R7" s="30">
        <v>1666</v>
      </c>
      <c r="S7" s="17">
        <v>1085</v>
      </c>
      <c r="T7" s="19">
        <v>0.65126050420168069</v>
      </c>
    </row>
    <row r="8" spans="1:20" x14ac:dyDescent="0.25">
      <c r="A8" s="17" t="s">
        <v>123</v>
      </c>
      <c r="B8" s="91" t="s">
        <v>75</v>
      </c>
      <c r="C8" s="30">
        <v>11564</v>
      </c>
      <c r="D8" s="17">
        <v>6761</v>
      </c>
      <c r="E8" s="19">
        <v>0.58465928744379103</v>
      </c>
      <c r="F8" s="30">
        <v>9143</v>
      </c>
      <c r="G8" s="17">
        <v>5474</v>
      </c>
      <c r="H8" s="19">
        <v>0.59870939516570054</v>
      </c>
      <c r="I8" s="30">
        <v>504</v>
      </c>
      <c r="J8" s="17">
        <v>263</v>
      </c>
      <c r="K8" s="19">
        <v>0.52182539682539686</v>
      </c>
      <c r="L8" s="30">
        <v>578</v>
      </c>
      <c r="M8" s="17">
        <v>345</v>
      </c>
      <c r="N8" s="19">
        <v>0.59688581314878897</v>
      </c>
      <c r="O8" s="30">
        <v>266</v>
      </c>
      <c r="P8" s="17">
        <v>141</v>
      </c>
      <c r="Q8" s="19">
        <v>0.53007518796992481</v>
      </c>
      <c r="R8" s="30">
        <v>1073</v>
      </c>
      <c r="S8" s="17">
        <v>538</v>
      </c>
      <c r="T8" s="19">
        <v>0.50139794967381179</v>
      </c>
    </row>
    <row r="9" spans="1:20" x14ac:dyDescent="0.25">
      <c r="A9" s="17" t="s">
        <v>123</v>
      </c>
      <c r="B9" s="91" t="s">
        <v>76</v>
      </c>
      <c r="C9" s="30">
        <v>16789</v>
      </c>
      <c r="D9" s="17">
        <v>9199</v>
      </c>
      <c r="E9" s="19">
        <v>0.54791827982607655</v>
      </c>
      <c r="F9" s="30">
        <v>14128</v>
      </c>
      <c r="G9" s="17">
        <v>7955</v>
      </c>
      <c r="H9" s="19">
        <v>0.56306625141562849</v>
      </c>
      <c r="I9" s="30">
        <v>612</v>
      </c>
      <c r="J9" s="17">
        <v>270</v>
      </c>
      <c r="K9" s="19">
        <v>0.44117647058823528</v>
      </c>
      <c r="L9" s="30">
        <v>433</v>
      </c>
      <c r="M9" s="17">
        <v>198</v>
      </c>
      <c r="N9" s="19">
        <v>0.45727482678983833</v>
      </c>
      <c r="O9" s="30">
        <v>223</v>
      </c>
      <c r="P9" s="17">
        <v>133</v>
      </c>
      <c r="Q9" s="19">
        <v>0.5964125560538116</v>
      </c>
      <c r="R9" s="30">
        <v>1393</v>
      </c>
      <c r="S9" s="17">
        <v>643</v>
      </c>
      <c r="T9" s="19">
        <v>0.46159368269921036</v>
      </c>
    </row>
    <row r="10" spans="1:20" s="1" customFormat="1" ht="15.75" thickBot="1" x14ac:dyDescent="0.3">
      <c r="A10" s="79" t="s">
        <v>7</v>
      </c>
      <c r="B10" s="95"/>
      <c r="C10" s="20">
        <v>40378</v>
      </c>
      <c r="D10" s="21">
        <v>23355</v>
      </c>
      <c r="E10" s="22">
        <v>0.57840903462281446</v>
      </c>
      <c r="F10" s="20">
        <v>31807</v>
      </c>
      <c r="G10" s="21">
        <v>18769</v>
      </c>
      <c r="H10" s="22">
        <v>0.59009023171000097</v>
      </c>
      <c r="I10" s="20">
        <v>1794</v>
      </c>
      <c r="J10" s="21">
        <v>881</v>
      </c>
      <c r="K10" s="22">
        <v>0.49108138238573024</v>
      </c>
      <c r="L10" s="20">
        <v>1588</v>
      </c>
      <c r="M10" s="21">
        <v>859</v>
      </c>
      <c r="N10" s="22">
        <v>0.54093198992443325</v>
      </c>
      <c r="O10" s="20">
        <v>715</v>
      </c>
      <c r="P10" s="21">
        <v>413</v>
      </c>
      <c r="Q10" s="22">
        <v>0.57762237762237767</v>
      </c>
      <c r="R10" s="20">
        <v>4474</v>
      </c>
      <c r="S10" s="21">
        <v>2433</v>
      </c>
      <c r="T10" s="22">
        <v>0.54380867232901209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T10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16.42578125" style="18" bestFit="1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</row>
    <row r="3" spans="1:20" x14ac:dyDescent="0.25">
      <c r="A3" s="18" t="s">
        <v>58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17" t="s">
        <v>123</v>
      </c>
      <c r="B6" s="91" t="s">
        <v>73</v>
      </c>
      <c r="C6" s="24">
        <v>7004</v>
      </c>
      <c r="D6" s="15">
        <v>4827</v>
      </c>
      <c r="E6" s="25">
        <v>0.68917761279268985</v>
      </c>
      <c r="F6" s="24">
        <v>4120</v>
      </c>
      <c r="G6" s="15">
        <v>2962</v>
      </c>
      <c r="H6" s="25">
        <v>0.71893203883495149</v>
      </c>
      <c r="I6" s="24">
        <v>1146</v>
      </c>
      <c r="J6" s="15">
        <v>740</v>
      </c>
      <c r="K6" s="25">
        <v>0.64572425828970337</v>
      </c>
      <c r="L6" s="24">
        <v>891</v>
      </c>
      <c r="M6" s="15">
        <v>650</v>
      </c>
      <c r="N6" s="25">
        <v>0.72951739618406286</v>
      </c>
      <c r="O6" s="24">
        <v>315</v>
      </c>
      <c r="P6" s="15">
        <v>195</v>
      </c>
      <c r="Q6" s="25">
        <v>0.61904761904761907</v>
      </c>
      <c r="R6" s="24">
        <v>532</v>
      </c>
      <c r="S6" s="15">
        <v>280</v>
      </c>
      <c r="T6" s="25">
        <v>0.52631578947368418</v>
      </c>
    </row>
    <row r="7" spans="1:20" ht="30" x14ac:dyDescent="0.25">
      <c r="A7" s="17" t="s">
        <v>123</v>
      </c>
      <c r="B7" s="91" t="s">
        <v>74</v>
      </c>
      <c r="C7" s="24">
        <v>8361</v>
      </c>
      <c r="D7" s="15">
        <v>5832</v>
      </c>
      <c r="E7" s="25">
        <v>0.69752421959095801</v>
      </c>
      <c r="F7" s="24">
        <v>5192</v>
      </c>
      <c r="G7" s="15">
        <v>3806</v>
      </c>
      <c r="H7" s="25">
        <v>0.73305084745762716</v>
      </c>
      <c r="I7" s="24">
        <v>1085</v>
      </c>
      <c r="J7" s="15">
        <v>633</v>
      </c>
      <c r="K7" s="25">
        <v>0.58341013824884791</v>
      </c>
      <c r="L7" s="24">
        <v>689</v>
      </c>
      <c r="M7" s="15">
        <v>493</v>
      </c>
      <c r="N7" s="25">
        <v>0.71552975326560231</v>
      </c>
      <c r="O7" s="24">
        <v>361</v>
      </c>
      <c r="P7" s="15">
        <v>230</v>
      </c>
      <c r="Q7" s="25">
        <v>0.63711911357340723</v>
      </c>
      <c r="R7" s="24">
        <v>1034</v>
      </c>
      <c r="S7" s="15">
        <v>670</v>
      </c>
      <c r="T7" s="25">
        <v>0.6479690522243714</v>
      </c>
    </row>
    <row r="8" spans="1:20" x14ac:dyDescent="0.25">
      <c r="A8" s="17" t="s">
        <v>123</v>
      </c>
      <c r="B8" s="91" t="s">
        <v>75</v>
      </c>
      <c r="C8" s="24">
        <v>15736</v>
      </c>
      <c r="D8" s="15">
        <v>11001</v>
      </c>
      <c r="E8" s="25">
        <v>0.69909761057447894</v>
      </c>
      <c r="F8" s="24">
        <v>10277</v>
      </c>
      <c r="G8" s="15">
        <v>7520</v>
      </c>
      <c r="H8" s="25">
        <v>0.73173104991729099</v>
      </c>
      <c r="I8" s="24">
        <v>1626</v>
      </c>
      <c r="J8" s="15">
        <v>929</v>
      </c>
      <c r="K8" s="25">
        <v>0.5713407134071341</v>
      </c>
      <c r="L8" s="24">
        <v>1690</v>
      </c>
      <c r="M8" s="15">
        <v>1211</v>
      </c>
      <c r="N8" s="25">
        <v>0.71656804733727808</v>
      </c>
      <c r="O8" s="24">
        <v>592</v>
      </c>
      <c r="P8" s="15">
        <v>375</v>
      </c>
      <c r="Q8" s="25">
        <v>0.63344594594594594</v>
      </c>
      <c r="R8" s="24">
        <v>1551</v>
      </c>
      <c r="S8" s="15">
        <v>966</v>
      </c>
      <c r="T8" s="25">
        <v>0.62282398452611221</v>
      </c>
    </row>
    <row r="9" spans="1:20" x14ac:dyDescent="0.25">
      <c r="A9" s="17" t="s">
        <v>123</v>
      </c>
      <c r="B9" s="91" t="s">
        <v>76</v>
      </c>
      <c r="C9" s="24">
        <v>16721</v>
      </c>
      <c r="D9" s="15">
        <v>12829</v>
      </c>
      <c r="E9" s="25">
        <v>0.7672388015070869</v>
      </c>
      <c r="F9" s="24">
        <v>11836</v>
      </c>
      <c r="G9" s="15">
        <v>9459</v>
      </c>
      <c r="H9" s="25">
        <v>0.79917201757350453</v>
      </c>
      <c r="I9" s="24">
        <v>1505</v>
      </c>
      <c r="J9" s="15">
        <v>1021</v>
      </c>
      <c r="K9" s="25">
        <v>0.67840531561461792</v>
      </c>
      <c r="L9" s="24">
        <v>1169</v>
      </c>
      <c r="M9" s="15">
        <v>894</v>
      </c>
      <c r="N9" s="25">
        <v>0.76475620188195037</v>
      </c>
      <c r="O9" s="24">
        <v>589</v>
      </c>
      <c r="P9" s="15">
        <v>386</v>
      </c>
      <c r="Q9" s="25">
        <v>0.65534804753820031</v>
      </c>
      <c r="R9" s="24">
        <v>1622</v>
      </c>
      <c r="S9" s="15">
        <v>1069</v>
      </c>
      <c r="T9" s="25">
        <v>0.65906288532675705</v>
      </c>
    </row>
    <row r="10" spans="1:20" s="16" customFormat="1" ht="15.75" thickBot="1" x14ac:dyDescent="0.3">
      <c r="A10" s="81" t="s">
        <v>12</v>
      </c>
      <c r="B10" s="23"/>
      <c r="C10" s="26">
        <v>47822</v>
      </c>
      <c r="D10" s="27">
        <v>34489</v>
      </c>
      <c r="E10" s="28">
        <v>0.72119526577725734</v>
      </c>
      <c r="F10" s="26">
        <v>31425</v>
      </c>
      <c r="G10" s="27">
        <v>23747</v>
      </c>
      <c r="H10" s="28">
        <v>0.75567223548130469</v>
      </c>
      <c r="I10" s="26">
        <v>5362</v>
      </c>
      <c r="J10" s="27">
        <v>3323</v>
      </c>
      <c r="K10" s="28">
        <v>0.61973144349123466</v>
      </c>
      <c r="L10" s="26">
        <v>4439</v>
      </c>
      <c r="M10" s="27">
        <v>3248</v>
      </c>
      <c r="N10" s="28">
        <v>0.73169632800180218</v>
      </c>
      <c r="O10" s="26">
        <v>1857</v>
      </c>
      <c r="P10" s="27">
        <v>1186</v>
      </c>
      <c r="Q10" s="28">
        <v>0.6386645126548196</v>
      </c>
      <c r="R10" s="26">
        <v>4739</v>
      </c>
      <c r="S10" s="27">
        <v>2985</v>
      </c>
      <c r="T10" s="28">
        <v>0.62987972146022364</v>
      </c>
    </row>
  </sheetData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T10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16.42578125" style="18" bestFit="1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</row>
    <row r="3" spans="1:20" x14ac:dyDescent="0.25">
      <c r="A3" s="18" t="s">
        <v>131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53" t="s">
        <v>123</v>
      </c>
      <c r="B6" s="91" t="s">
        <v>73</v>
      </c>
      <c r="C6" s="24">
        <v>3256</v>
      </c>
      <c r="D6" s="15">
        <v>2600</v>
      </c>
      <c r="E6" s="25">
        <v>0.79852579852579852</v>
      </c>
      <c r="F6" s="24">
        <v>2274</v>
      </c>
      <c r="G6" s="15">
        <v>1845</v>
      </c>
      <c r="H6" s="25">
        <v>0.81134564643799467</v>
      </c>
      <c r="I6" s="24">
        <v>310</v>
      </c>
      <c r="J6" s="15">
        <v>247</v>
      </c>
      <c r="K6" s="25">
        <v>0.79677419354838708</v>
      </c>
      <c r="L6" s="24">
        <v>388</v>
      </c>
      <c r="M6" s="15">
        <v>319</v>
      </c>
      <c r="N6" s="25">
        <v>0.82216494845360821</v>
      </c>
      <c r="O6" s="24">
        <v>89</v>
      </c>
      <c r="P6" s="15">
        <v>69</v>
      </c>
      <c r="Q6" s="25">
        <v>0.7752808988764045</v>
      </c>
      <c r="R6" s="24">
        <v>195</v>
      </c>
      <c r="S6" s="15">
        <v>120</v>
      </c>
      <c r="T6" s="25">
        <v>0.61538461538461542</v>
      </c>
    </row>
    <row r="7" spans="1:20" ht="30" x14ac:dyDescent="0.25">
      <c r="A7" s="53" t="s">
        <v>123</v>
      </c>
      <c r="B7" s="91" t="s">
        <v>74</v>
      </c>
      <c r="C7" s="24">
        <v>3965</v>
      </c>
      <c r="D7" s="15">
        <v>2968</v>
      </c>
      <c r="E7" s="25">
        <v>0.7485498108448928</v>
      </c>
      <c r="F7" s="24">
        <v>2560</v>
      </c>
      <c r="G7" s="15">
        <v>1938</v>
      </c>
      <c r="H7" s="25">
        <v>0.75703125000000004</v>
      </c>
      <c r="I7" s="24">
        <v>202</v>
      </c>
      <c r="J7" s="15">
        <v>134</v>
      </c>
      <c r="K7" s="25">
        <v>0.6633663366336634</v>
      </c>
      <c r="L7" s="24">
        <v>302</v>
      </c>
      <c r="M7" s="15">
        <v>229</v>
      </c>
      <c r="N7" s="25">
        <v>0.75827814569536423</v>
      </c>
      <c r="O7" s="24">
        <v>86</v>
      </c>
      <c r="P7" s="15">
        <v>56</v>
      </c>
      <c r="Q7" s="25">
        <v>0.65116279069767447</v>
      </c>
      <c r="R7" s="24">
        <v>815</v>
      </c>
      <c r="S7" s="15">
        <v>611</v>
      </c>
      <c r="T7" s="25">
        <v>0.74969325153374233</v>
      </c>
    </row>
    <row r="8" spans="1:20" x14ac:dyDescent="0.25">
      <c r="A8" s="53" t="s">
        <v>123</v>
      </c>
      <c r="B8" s="91" t="s">
        <v>75</v>
      </c>
      <c r="C8" s="24">
        <v>6954</v>
      </c>
      <c r="D8" s="15">
        <v>5321</v>
      </c>
      <c r="E8" s="25">
        <v>0.76517112453264313</v>
      </c>
      <c r="F8" s="24">
        <v>5023</v>
      </c>
      <c r="G8" s="15">
        <v>3874</v>
      </c>
      <c r="H8" s="25">
        <v>0.77125223969739198</v>
      </c>
      <c r="I8" s="24">
        <v>351</v>
      </c>
      <c r="J8" s="15">
        <v>248</v>
      </c>
      <c r="K8" s="25">
        <v>0.70655270655270652</v>
      </c>
      <c r="L8" s="24">
        <v>715</v>
      </c>
      <c r="M8" s="15">
        <v>589</v>
      </c>
      <c r="N8" s="25">
        <v>0.82377622377622373</v>
      </c>
      <c r="O8" s="24">
        <v>210</v>
      </c>
      <c r="P8" s="15">
        <v>148</v>
      </c>
      <c r="Q8" s="25">
        <v>0.70476190476190481</v>
      </c>
      <c r="R8" s="24">
        <v>655</v>
      </c>
      <c r="S8" s="15">
        <v>462</v>
      </c>
      <c r="T8" s="25">
        <v>0.70534351145038165</v>
      </c>
    </row>
    <row r="9" spans="1:20" x14ac:dyDescent="0.25">
      <c r="A9" s="53" t="s">
        <v>123</v>
      </c>
      <c r="B9" s="91" t="s">
        <v>76</v>
      </c>
      <c r="C9" s="24">
        <v>9477</v>
      </c>
      <c r="D9" s="15">
        <v>7695</v>
      </c>
      <c r="E9" s="25">
        <v>0.81196581196581197</v>
      </c>
      <c r="F9" s="24">
        <v>7535</v>
      </c>
      <c r="G9" s="15">
        <v>6254</v>
      </c>
      <c r="H9" s="25">
        <v>0.82999336429993364</v>
      </c>
      <c r="I9" s="24">
        <v>382</v>
      </c>
      <c r="J9" s="15">
        <v>295</v>
      </c>
      <c r="K9" s="25">
        <v>0.77225130890052351</v>
      </c>
      <c r="L9" s="24">
        <v>562</v>
      </c>
      <c r="M9" s="15">
        <v>464</v>
      </c>
      <c r="N9" s="25">
        <v>0.82562277580071175</v>
      </c>
      <c r="O9" s="24">
        <v>195</v>
      </c>
      <c r="P9" s="15">
        <v>146</v>
      </c>
      <c r="Q9" s="25">
        <v>0.74871794871794872</v>
      </c>
      <c r="R9" s="24">
        <v>803</v>
      </c>
      <c r="S9" s="15">
        <v>536</v>
      </c>
      <c r="T9" s="25">
        <v>0.66749688667496887</v>
      </c>
    </row>
    <row r="10" spans="1:20" s="1" customFormat="1" ht="15.75" thickBot="1" x14ac:dyDescent="0.3">
      <c r="A10" s="81" t="s">
        <v>12</v>
      </c>
      <c r="B10" s="95"/>
      <c r="C10" s="26">
        <v>23652</v>
      </c>
      <c r="D10" s="27">
        <v>18584</v>
      </c>
      <c r="E10" s="28">
        <v>0.78572636563504139</v>
      </c>
      <c r="F10" s="26">
        <v>17392</v>
      </c>
      <c r="G10" s="27">
        <v>13911</v>
      </c>
      <c r="H10" s="28">
        <v>0.79985050597976082</v>
      </c>
      <c r="I10" s="26">
        <v>1245</v>
      </c>
      <c r="J10" s="27">
        <v>924</v>
      </c>
      <c r="K10" s="28">
        <v>0.74216867469879522</v>
      </c>
      <c r="L10" s="26">
        <v>1967</v>
      </c>
      <c r="M10" s="27">
        <v>1601</v>
      </c>
      <c r="N10" s="28">
        <v>0.81392984239959332</v>
      </c>
      <c r="O10" s="26">
        <v>580</v>
      </c>
      <c r="P10" s="27">
        <v>419</v>
      </c>
      <c r="Q10" s="28">
        <v>0.72241379310344822</v>
      </c>
      <c r="R10" s="26">
        <v>2468</v>
      </c>
      <c r="S10" s="27">
        <v>1729</v>
      </c>
      <c r="T10" s="28">
        <v>0.70056726094003241</v>
      </c>
    </row>
  </sheetData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0" tint="-0.499984740745262"/>
  </sheetPr>
  <dimension ref="A1:T11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0.7109375" style="18" bestFit="1" customWidth="1"/>
    <col min="3" max="20" width="12.5703125" style="18" customWidth="1"/>
    <col min="21" max="21" width="8.7109375" style="18"/>
    <col min="22" max="22" width="12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57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132</v>
      </c>
      <c r="D5" s="8" t="s">
        <v>53</v>
      </c>
      <c r="E5" s="9" t="s">
        <v>17</v>
      </c>
      <c r="F5" s="7" t="s">
        <v>2</v>
      </c>
      <c r="G5" s="8" t="s">
        <v>18</v>
      </c>
      <c r="H5" s="9" t="s">
        <v>19</v>
      </c>
      <c r="I5" s="7" t="s">
        <v>3</v>
      </c>
      <c r="J5" s="8" t="s">
        <v>20</v>
      </c>
      <c r="K5" s="9" t="s">
        <v>21</v>
      </c>
      <c r="L5" s="7" t="s">
        <v>4</v>
      </c>
      <c r="M5" s="8" t="s">
        <v>22</v>
      </c>
      <c r="N5" s="9" t="s">
        <v>23</v>
      </c>
      <c r="O5" s="7" t="s">
        <v>5</v>
      </c>
      <c r="P5" s="8" t="s">
        <v>24</v>
      </c>
      <c r="Q5" s="9" t="s">
        <v>25</v>
      </c>
      <c r="R5" s="7" t="s">
        <v>6</v>
      </c>
      <c r="S5" s="8" t="s">
        <v>26</v>
      </c>
      <c r="T5" s="9" t="s">
        <v>27</v>
      </c>
    </row>
    <row r="6" spans="1:20" ht="14.45" customHeight="1" x14ac:dyDescent="0.25">
      <c r="A6" s="93" t="s">
        <v>124</v>
      </c>
      <c r="B6" s="94" t="s">
        <v>125</v>
      </c>
      <c r="C6" s="30">
        <v>3831</v>
      </c>
      <c r="D6" s="17">
        <v>1621</v>
      </c>
      <c r="E6" s="42">
        <v>0.42312712085617332</v>
      </c>
      <c r="F6" s="43">
        <v>794</v>
      </c>
      <c r="G6" s="44">
        <v>259</v>
      </c>
      <c r="H6" s="42">
        <v>0.32619647355163728</v>
      </c>
      <c r="I6" s="43">
        <v>2548</v>
      </c>
      <c r="J6" s="44">
        <v>1170</v>
      </c>
      <c r="K6" s="42">
        <v>0.45918367346938777</v>
      </c>
      <c r="L6" s="43">
        <v>318</v>
      </c>
      <c r="M6" s="44">
        <v>134</v>
      </c>
      <c r="N6" s="42">
        <v>0.42138364779874216</v>
      </c>
      <c r="O6" s="43">
        <v>113</v>
      </c>
      <c r="P6" s="44">
        <v>40</v>
      </c>
      <c r="Q6" s="42">
        <v>0.35398230088495575</v>
      </c>
      <c r="R6" s="43">
        <v>58</v>
      </c>
      <c r="S6" s="44">
        <v>18</v>
      </c>
      <c r="T6" s="42">
        <v>0.31034482758620691</v>
      </c>
    </row>
    <row r="7" spans="1:20" ht="14.45" customHeight="1" x14ac:dyDescent="0.25">
      <c r="A7" s="93" t="s">
        <v>124</v>
      </c>
      <c r="B7" s="94" t="s">
        <v>126</v>
      </c>
      <c r="C7" s="30">
        <v>7083</v>
      </c>
      <c r="D7" s="17">
        <v>2748</v>
      </c>
      <c r="E7" s="42">
        <v>0.38797119864464208</v>
      </c>
      <c r="F7" s="43">
        <v>3350</v>
      </c>
      <c r="G7" s="44">
        <v>1373</v>
      </c>
      <c r="H7" s="42">
        <v>0.4098507462686567</v>
      </c>
      <c r="I7" s="43">
        <v>1961</v>
      </c>
      <c r="J7" s="44">
        <v>635</v>
      </c>
      <c r="K7" s="42">
        <v>0.32381438041815402</v>
      </c>
      <c r="L7" s="43">
        <v>556</v>
      </c>
      <c r="M7" s="44">
        <v>199</v>
      </c>
      <c r="N7" s="42">
        <v>0.3579136690647482</v>
      </c>
      <c r="O7" s="43">
        <v>284</v>
      </c>
      <c r="P7" s="44">
        <v>83</v>
      </c>
      <c r="Q7" s="42">
        <v>0.29225352112676056</v>
      </c>
      <c r="R7" s="43">
        <v>932</v>
      </c>
      <c r="S7" s="44">
        <v>458</v>
      </c>
      <c r="T7" s="42">
        <v>0.49141630901287553</v>
      </c>
    </row>
    <row r="8" spans="1:20" ht="14.45" customHeight="1" x14ac:dyDescent="0.25">
      <c r="A8" s="93" t="s">
        <v>124</v>
      </c>
      <c r="B8" s="94" t="s">
        <v>127</v>
      </c>
      <c r="C8" s="30">
        <v>3135</v>
      </c>
      <c r="D8" s="17">
        <v>1404</v>
      </c>
      <c r="E8" s="42">
        <v>0.4478468899521531</v>
      </c>
      <c r="F8" s="43">
        <v>693</v>
      </c>
      <c r="G8" s="44">
        <v>328</v>
      </c>
      <c r="H8" s="42">
        <v>0.47330447330447328</v>
      </c>
      <c r="I8" s="43">
        <v>1655</v>
      </c>
      <c r="J8" s="44">
        <v>742</v>
      </c>
      <c r="K8" s="42">
        <v>0.44833836858006043</v>
      </c>
      <c r="L8" s="43">
        <v>570</v>
      </c>
      <c r="M8" s="44">
        <v>260</v>
      </c>
      <c r="N8" s="42">
        <v>0.45614035087719296</v>
      </c>
      <c r="O8" s="43">
        <v>127</v>
      </c>
      <c r="P8" s="44">
        <v>57</v>
      </c>
      <c r="Q8" s="42">
        <v>0.44881889763779526</v>
      </c>
      <c r="R8" s="43">
        <v>90</v>
      </c>
      <c r="S8" s="44">
        <v>17</v>
      </c>
      <c r="T8" s="42">
        <v>0.18888888888888888</v>
      </c>
    </row>
    <row r="9" spans="1:20" ht="14.45" customHeight="1" x14ac:dyDescent="0.25">
      <c r="A9" s="93" t="s">
        <v>124</v>
      </c>
      <c r="B9" s="94" t="s">
        <v>128</v>
      </c>
      <c r="C9" s="30">
        <v>6267</v>
      </c>
      <c r="D9" s="17">
        <v>3137</v>
      </c>
      <c r="E9" s="42">
        <v>0.50055848093186528</v>
      </c>
      <c r="F9" s="43">
        <v>2137</v>
      </c>
      <c r="G9" s="44">
        <v>983</v>
      </c>
      <c r="H9" s="42">
        <v>0.45999064108563409</v>
      </c>
      <c r="I9" s="43">
        <v>2780</v>
      </c>
      <c r="J9" s="44">
        <v>1560</v>
      </c>
      <c r="K9" s="42">
        <v>0.5611510791366906</v>
      </c>
      <c r="L9" s="43">
        <v>859</v>
      </c>
      <c r="M9" s="44">
        <v>410</v>
      </c>
      <c r="N9" s="42">
        <v>0.47729918509895225</v>
      </c>
      <c r="O9" s="43">
        <v>216</v>
      </c>
      <c r="P9" s="44">
        <v>99</v>
      </c>
      <c r="Q9" s="42">
        <v>0.45833333333333331</v>
      </c>
      <c r="R9" s="43">
        <v>275</v>
      </c>
      <c r="S9" s="44">
        <v>85</v>
      </c>
      <c r="T9" s="42">
        <v>0.30909090909090908</v>
      </c>
    </row>
    <row r="10" spans="1:20" ht="14.45" customHeight="1" x14ac:dyDescent="0.25">
      <c r="A10" s="93" t="s">
        <v>124</v>
      </c>
      <c r="B10" s="94" t="s">
        <v>129</v>
      </c>
      <c r="C10" s="30">
        <v>8898</v>
      </c>
      <c r="D10" s="17">
        <v>1770</v>
      </c>
      <c r="E10" s="42">
        <v>0.19892110586648684</v>
      </c>
      <c r="F10" s="43">
        <v>5734</v>
      </c>
      <c r="G10" s="44">
        <v>1098</v>
      </c>
      <c r="H10" s="42">
        <v>0.19148936170212766</v>
      </c>
      <c r="I10" s="43">
        <v>1324</v>
      </c>
      <c r="J10" s="44">
        <v>267</v>
      </c>
      <c r="K10" s="42">
        <v>0.20166163141993956</v>
      </c>
      <c r="L10" s="43">
        <v>639</v>
      </c>
      <c r="M10" s="44">
        <v>128</v>
      </c>
      <c r="N10" s="42">
        <v>0.20031298904538342</v>
      </c>
      <c r="O10" s="43">
        <v>406</v>
      </c>
      <c r="P10" s="44">
        <v>69</v>
      </c>
      <c r="Q10" s="42">
        <v>0.16995073891625614</v>
      </c>
      <c r="R10" s="43">
        <v>795</v>
      </c>
      <c r="S10" s="44">
        <v>208</v>
      </c>
      <c r="T10" s="42">
        <v>0.26163522012578616</v>
      </c>
    </row>
    <row r="11" spans="1:20" ht="15.75" thickBot="1" x14ac:dyDescent="0.3">
      <c r="A11" s="79" t="s">
        <v>7</v>
      </c>
      <c r="B11" s="45"/>
      <c r="C11" s="10">
        <v>29214</v>
      </c>
      <c r="D11" s="11">
        <v>10680</v>
      </c>
      <c r="E11" s="46">
        <v>0.36557814746354489</v>
      </c>
      <c r="F11" s="10">
        <v>12708</v>
      </c>
      <c r="G11" s="11">
        <v>4041</v>
      </c>
      <c r="H11" s="46">
        <v>0.31798866855524077</v>
      </c>
      <c r="I11" s="10">
        <v>10268</v>
      </c>
      <c r="J11" s="11">
        <v>4374</v>
      </c>
      <c r="K11" s="46">
        <v>0.42598363848850801</v>
      </c>
      <c r="L11" s="10">
        <v>2942</v>
      </c>
      <c r="M11" s="11">
        <v>1131</v>
      </c>
      <c r="N11" s="46">
        <v>0.38443235893949695</v>
      </c>
      <c r="O11" s="10">
        <v>1146</v>
      </c>
      <c r="P11" s="11">
        <v>348</v>
      </c>
      <c r="Q11" s="46">
        <v>0.30366492146596857</v>
      </c>
      <c r="R11" s="10">
        <v>2150</v>
      </c>
      <c r="S11" s="11">
        <v>786</v>
      </c>
      <c r="T11" s="46">
        <v>0.36558139534883721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0" tint="-0.499984740745262"/>
  </sheetPr>
  <dimension ref="A1:T11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0.7109375" style="18" bestFit="1" customWidth="1"/>
    <col min="3" max="20" width="12.5703125" style="18" customWidth="1"/>
    <col min="21" max="22" width="13.5703125" style="18" customWidth="1"/>
    <col min="23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56</v>
      </c>
    </row>
    <row r="4" spans="1:20" ht="15.75" thickBot="1" x14ac:dyDescent="0.3"/>
    <row r="5" spans="1:20" s="41" customFormat="1" ht="90" x14ac:dyDescent="0.25">
      <c r="A5" s="3" t="s">
        <v>16</v>
      </c>
      <c r="B5" s="6" t="s">
        <v>79</v>
      </c>
      <c r="C5" s="7" t="s">
        <v>133</v>
      </c>
      <c r="D5" s="8" t="s">
        <v>55</v>
      </c>
      <c r="E5" s="9" t="s">
        <v>54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93" t="s">
        <v>124</v>
      </c>
      <c r="B6" s="94" t="s">
        <v>125</v>
      </c>
      <c r="C6" s="30">
        <v>4379</v>
      </c>
      <c r="D6" s="17">
        <v>2342</v>
      </c>
      <c r="E6" s="19">
        <v>0.53482530258049787</v>
      </c>
      <c r="F6" s="30">
        <v>1100</v>
      </c>
      <c r="G6" s="17">
        <v>587</v>
      </c>
      <c r="H6" s="19">
        <v>0.53363636363636369</v>
      </c>
      <c r="I6" s="30">
        <v>2800</v>
      </c>
      <c r="J6" s="17">
        <v>1485</v>
      </c>
      <c r="K6" s="19">
        <v>0.53035714285714286</v>
      </c>
      <c r="L6" s="30">
        <v>296</v>
      </c>
      <c r="M6" s="17">
        <v>182</v>
      </c>
      <c r="N6" s="19">
        <v>0.61486486486486491</v>
      </c>
      <c r="O6" s="30">
        <v>128</v>
      </c>
      <c r="P6" s="17">
        <v>71</v>
      </c>
      <c r="Q6" s="19">
        <v>0.5546875</v>
      </c>
      <c r="R6" s="30">
        <v>55</v>
      </c>
      <c r="S6" s="17">
        <v>17</v>
      </c>
      <c r="T6" s="19">
        <v>0.30909090909090908</v>
      </c>
    </row>
    <row r="7" spans="1:20" x14ac:dyDescent="0.25">
      <c r="A7" s="93" t="s">
        <v>124</v>
      </c>
      <c r="B7" s="94" t="s">
        <v>126</v>
      </c>
      <c r="C7" s="30">
        <v>7925</v>
      </c>
      <c r="D7" s="17">
        <v>4260</v>
      </c>
      <c r="E7" s="19">
        <v>0.53753943217665612</v>
      </c>
      <c r="F7" s="30">
        <v>4145</v>
      </c>
      <c r="G7" s="17">
        <v>2360</v>
      </c>
      <c r="H7" s="19">
        <v>0.56936067551266589</v>
      </c>
      <c r="I7" s="30">
        <v>2127</v>
      </c>
      <c r="J7" s="17">
        <v>1121</v>
      </c>
      <c r="K7" s="19">
        <v>0.52703338034790781</v>
      </c>
      <c r="L7" s="30">
        <v>426</v>
      </c>
      <c r="M7" s="17">
        <v>250</v>
      </c>
      <c r="N7" s="19">
        <v>0.58685446009389675</v>
      </c>
      <c r="O7" s="30">
        <v>289</v>
      </c>
      <c r="P7" s="17">
        <v>171</v>
      </c>
      <c r="Q7" s="19">
        <v>0.59169550173010377</v>
      </c>
      <c r="R7" s="30">
        <v>938</v>
      </c>
      <c r="S7" s="17">
        <v>358</v>
      </c>
      <c r="T7" s="19">
        <v>0.3816631130063966</v>
      </c>
    </row>
    <row r="8" spans="1:20" x14ac:dyDescent="0.25">
      <c r="A8" s="93" t="s">
        <v>124</v>
      </c>
      <c r="B8" s="94" t="s">
        <v>127</v>
      </c>
      <c r="C8" s="30">
        <v>3259</v>
      </c>
      <c r="D8" s="17">
        <v>1601</v>
      </c>
      <c r="E8" s="19">
        <v>0.49125498619208346</v>
      </c>
      <c r="F8" s="30">
        <v>734</v>
      </c>
      <c r="G8" s="17">
        <v>369</v>
      </c>
      <c r="H8" s="19">
        <v>0.50272479564032702</v>
      </c>
      <c r="I8" s="30">
        <v>1798</v>
      </c>
      <c r="J8" s="17">
        <v>892</v>
      </c>
      <c r="K8" s="19">
        <v>0.49610678531701891</v>
      </c>
      <c r="L8" s="30">
        <v>477</v>
      </c>
      <c r="M8" s="17">
        <v>248</v>
      </c>
      <c r="N8" s="19">
        <v>0.51991614255765195</v>
      </c>
      <c r="O8" s="30">
        <v>119</v>
      </c>
      <c r="P8" s="17">
        <v>55</v>
      </c>
      <c r="Q8" s="19">
        <v>0.46218487394957986</v>
      </c>
      <c r="R8" s="30">
        <v>131</v>
      </c>
      <c r="S8" s="17">
        <v>37</v>
      </c>
      <c r="T8" s="19">
        <v>0.28244274809160308</v>
      </c>
    </row>
    <row r="9" spans="1:20" x14ac:dyDescent="0.25">
      <c r="A9" s="93" t="s">
        <v>124</v>
      </c>
      <c r="B9" s="94" t="s">
        <v>128</v>
      </c>
      <c r="C9" s="30">
        <v>6845</v>
      </c>
      <c r="D9" s="17">
        <v>3707</v>
      </c>
      <c r="E9" s="19">
        <v>0.54156318480642807</v>
      </c>
      <c r="F9" s="30">
        <v>2528</v>
      </c>
      <c r="G9" s="17">
        <v>1449</v>
      </c>
      <c r="H9" s="19">
        <v>0.57318037974683544</v>
      </c>
      <c r="I9" s="30">
        <v>3000</v>
      </c>
      <c r="J9" s="17">
        <v>1585</v>
      </c>
      <c r="K9" s="19">
        <v>0.52833333333333332</v>
      </c>
      <c r="L9" s="30">
        <v>699</v>
      </c>
      <c r="M9" s="17">
        <v>381</v>
      </c>
      <c r="N9" s="19">
        <v>0.54506437768240346</v>
      </c>
      <c r="O9" s="30">
        <v>219</v>
      </c>
      <c r="P9" s="17">
        <v>125</v>
      </c>
      <c r="Q9" s="19">
        <v>0.57077625570776258</v>
      </c>
      <c r="R9" s="30">
        <v>399</v>
      </c>
      <c r="S9" s="17">
        <v>167</v>
      </c>
      <c r="T9" s="19">
        <v>0.41854636591478694</v>
      </c>
    </row>
    <row r="10" spans="1:20" ht="30" x14ac:dyDescent="0.25">
      <c r="A10" s="93" t="s">
        <v>124</v>
      </c>
      <c r="B10" s="94" t="s">
        <v>129</v>
      </c>
      <c r="C10" s="30">
        <v>10155</v>
      </c>
      <c r="D10" s="17">
        <v>5528</v>
      </c>
      <c r="E10" s="19">
        <v>0.54436238306253082</v>
      </c>
      <c r="F10" s="30">
        <v>7030</v>
      </c>
      <c r="G10" s="17">
        <v>3966</v>
      </c>
      <c r="H10" s="19">
        <v>0.56415362731152208</v>
      </c>
      <c r="I10" s="30">
        <v>1210</v>
      </c>
      <c r="J10" s="17">
        <v>588</v>
      </c>
      <c r="K10" s="19">
        <v>0.48595041322314048</v>
      </c>
      <c r="L10" s="30">
        <v>466</v>
      </c>
      <c r="M10" s="17">
        <v>234</v>
      </c>
      <c r="N10" s="19">
        <v>0.50214592274678116</v>
      </c>
      <c r="O10" s="30">
        <v>407</v>
      </c>
      <c r="P10" s="17">
        <v>217</v>
      </c>
      <c r="Q10" s="19">
        <v>0.53316953316953319</v>
      </c>
      <c r="R10" s="30">
        <v>1042</v>
      </c>
      <c r="S10" s="17">
        <v>523</v>
      </c>
      <c r="T10" s="19">
        <v>0.50191938579654516</v>
      </c>
    </row>
    <row r="11" spans="1:20" s="1" customFormat="1" ht="15.75" thickBot="1" x14ac:dyDescent="0.3">
      <c r="A11" s="79" t="s">
        <v>7</v>
      </c>
      <c r="B11" s="45"/>
      <c r="C11" s="20">
        <v>32563</v>
      </c>
      <c r="D11" s="21">
        <v>17438</v>
      </c>
      <c r="E11" s="22">
        <v>0.53551576943156343</v>
      </c>
      <c r="F11" s="20">
        <v>15537</v>
      </c>
      <c r="G11" s="21">
        <v>8731</v>
      </c>
      <c r="H11" s="22">
        <v>0.56194889618330435</v>
      </c>
      <c r="I11" s="20">
        <v>10935</v>
      </c>
      <c r="J11" s="21">
        <v>5671</v>
      </c>
      <c r="K11" s="22">
        <v>0.518609967992684</v>
      </c>
      <c r="L11" s="20">
        <v>2364</v>
      </c>
      <c r="M11" s="21">
        <v>1295</v>
      </c>
      <c r="N11" s="22">
        <v>0.54780033840947551</v>
      </c>
      <c r="O11" s="20">
        <v>1162</v>
      </c>
      <c r="P11" s="21">
        <v>639</v>
      </c>
      <c r="Q11" s="22">
        <v>0.54991394148020656</v>
      </c>
      <c r="R11" s="20">
        <v>2565</v>
      </c>
      <c r="S11" s="21">
        <v>1102</v>
      </c>
      <c r="T11" s="22">
        <v>0.42962962962962964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0" tint="-0.499984740745262"/>
  </sheetPr>
  <dimension ref="A1:T11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0.7109375" style="18" bestFit="1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58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15</v>
      </c>
      <c r="D5" s="8" t="s">
        <v>42</v>
      </c>
      <c r="E5" s="9" t="s">
        <v>43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93" t="s">
        <v>124</v>
      </c>
      <c r="B6" s="94" t="s">
        <v>125</v>
      </c>
      <c r="C6" s="24">
        <v>8958</v>
      </c>
      <c r="D6" s="15">
        <v>4833</v>
      </c>
      <c r="E6" s="25">
        <v>0.53951774949765574</v>
      </c>
      <c r="F6" s="24">
        <v>1749</v>
      </c>
      <c r="G6" s="15">
        <v>882</v>
      </c>
      <c r="H6" s="25">
        <v>0.50428816466552318</v>
      </c>
      <c r="I6" s="24">
        <v>6276</v>
      </c>
      <c r="J6" s="15">
        <v>3446</v>
      </c>
      <c r="K6" s="25">
        <v>0.54907584448693436</v>
      </c>
      <c r="L6" s="24">
        <v>438</v>
      </c>
      <c r="M6" s="15">
        <v>266</v>
      </c>
      <c r="N6" s="25">
        <v>0.60730593607305938</v>
      </c>
      <c r="O6" s="24">
        <v>332</v>
      </c>
      <c r="P6" s="15">
        <v>184</v>
      </c>
      <c r="Q6" s="25">
        <v>0.55421686746987953</v>
      </c>
      <c r="R6" s="24">
        <v>163</v>
      </c>
      <c r="S6" s="15">
        <v>55</v>
      </c>
      <c r="T6" s="25">
        <v>0.33742331288343558</v>
      </c>
    </row>
    <row r="7" spans="1:20" x14ac:dyDescent="0.25">
      <c r="A7" s="93" t="s">
        <v>124</v>
      </c>
      <c r="B7" s="94" t="s">
        <v>126</v>
      </c>
      <c r="C7" s="24">
        <v>11946</v>
      </c>
      <c r="D7" s="15">
        <v>6968</v>
      </c>
      <c r="E7" s="25">
        <v>0.58329147831910266</v>
      </c>
      <c r="F7" s="24">
        <v>4380</v>
      </c>
      <c r="G7" s="15">
        <v>2764</v>
      </c>
      <c r="H7" s="25">
        <v>0.63105022831050228</v>
      </c>
      <c r="I7" s="24">
        <v>4050</v>
      </c>
      <c r="J7" s="15">
        <v>2304</v>
      </c>
      <c r="K7" s="25">
        <v>0.56888888888888889</v>
      </c>
      <c r="L7" s="24">
        <v>762</v>
      </c>
      <c r="M7" s="15">
        <v>523</v>
      </c>
      <c r="N7" s="25">
        <v>0.68635170603674545</v>
      </c>
      <c r="O7" s="24">
        <v>623</v>
      </c>
      <c r="P7" s="15">
        <v>344</v>
      </c>
      <c r="Q7" s="25">
        <v>0.5521669341894061</v>
      </c>
      <c r="R7" s="24">
        <v>2131</v>
      </c>
      <c r="S7" s="15">
        <v>1033</v>
      </c>
      <c r="T7" s="25">
        <v>0.48474894415767245</v>
      </c>
    </row>
    <row r="8" spans="1:20" x14ac:dyDescent="0.25">
      <c r="A8" s="93" t="s">
        <v>124</v>
      </c>
      <c r="B8" s="94" t="s">
        <v>127</v>
      </c>
      <c r="C8" s="24">
        <v>8994</v>
      </c>
      <c r="D8" s="15">
        <v>5293</v>
      </c>
      <c r="E8" s="25">
        <v>0.58850344674227262</v>
      </c>
      <c r="F8" s="24">
        <v>1931</v>
      </c>
      <c r="G8" s="15">
        <v>1038</v>
      </c>
      <c r="H8" s="25">
        <v>0.53754531330916622</v>
      </c>
      <c r="I8" s="24">
        <v>5279</v>
      </c>
      <c r="J8" s="15">
        <v>3239</v>
      </c>
      <c r="K8" s="25">
        <v>0.61356317484372036</v>
      </c>
      <c r="L8" s="24">
        <v>1050</v>
      </c>
      <c r="M8" s="15">
        <v>703</v>
      </c>
      <c r="N8" s="25">
        <v>0.66952380952380952</v>
      </c>
      <c r="O8" s="24">
        <v>298</v>
      </c>
      <c r="P8" s="15">
        <v>169</v>
      </c>
      <c r="Q8" s="25">
        <v>0.56711409395973156</v>
      </c>
      <c r="R8" s="24">
        <v>436</v>
      </c>
      <c r="S8" s="15">
        <v>144</v>
      </c>
      <c r="T8" s="25">
        <v>0.33027522935779818</v>
      </c>
    </row>
    <row r="9" spans="1:20" x14ac:dyDescent="0.25">
      <c r="A9" s="93" t="s">
        <v>124</v>
      </c>
      <c r="B9" s="94" t="s">
        <v>128</v>
      </c>
      <c r="C9" s="24">
        <v>12632</v>
      </c>
      <c r="D9" s="15">
        <v>7485</v>
      </c>
      <c r="E9" s="25">
        <v>0.59254274857504752</v>
      </c>
      <c r="F9" s="24">
        <v>3034</v>
      </c>
      <c r="G9" s="15">
        <v>1800</v>
      </c>
      <c r="H9" s="25">
        <v>0.59327620303230055</v>
      </c>
      <c r="I9" s="24">
        <v>7013</v>
      </c>
      <c r="J9" s="15">
        <v>4207</v>
      </c>
      <c r="K9" s="25">
        <v>0.59988592613717384</v>
      </c>
      <c r="L9" s="24">
        <v>1150</v>
      </c>
      <c r="M9" s="15">
        <v>772</v>
      </c>
      <c r="N9" s="25">
        <v>0.67130434782608694</v>
      </c>
      <c r="O9" s="24">
        <v>507</v>
      </c>
      <c r="P9" s="15">
        <v>267</v>
      </c>
      <c r="Q9" s="25">
        <v>0.52662721893491127</v>
      </c>
      <c r="R9" s="24">
        <v>928</v>
      </c>
      <c r="S9" s="15">
        <v>439</v>
      </c>
      <c r="T9" s="25">
        <v>0.47306034482758619</v>
      </c>
    </row>
    <row r="10" spans="1:20" ht="30" x14ac:dyDescent="0.25">
      <c r="A10" s="93" t="s">
        <v>124</v>
      </c>
      <c r="B10" s="94" t="s">
        <v>129</v>
      </c>
      <c r="C10" s="24">
        <v>15095</v>
      </c>
      <c r="D10" s="15">
        <v>10363</v>
      </c>
      <c r="E10" s="25">
        <v>0.68651871480622728</v>
      </c>
      <c r="F10" s="24">
        <v>8887</v>
      </c>
      <c r="G10" s="15">
        <v>6394</v>
      </c>
      <c r="H10" s="25">
        <v>0.7194778890514234</v>
      </c>
      <c r="I10" s="24">
        <v>3138</v>
      </c>
      <c r="J10" s="15">
        <v>1973</v>
      </c>
      <c r="K10" s="25">
        <v>0.62874442319949009</v>
      </c>
      <c r="L10" s="24">
        <v>1001</v>
      </c>
      <c r="M10" s="15">
        <v>724</v>
      </c>
      <c r="N10" s="25">
        <v>0.72327672327672332</v>
      </c>
      <c r="O10" s="24">
        <v>950</v>
      </c>
      <c r="P10" s="15">
        <v>618</v>
      </c>
      <c r="Q10" s="25">
        <v>0.65052631578947373</v>
      </c>
      <c r="R10" s="24">
        <v>1119</v>
      </c>
      <c r="S10" s="15">
        <v>654</v>
      </c>
      <c r="T10" s="25">
        <v>0.58445040214477206</v>
      </c>
    </row>
    <row r="11" spans="1:20" s="16" customFormat="1" ht="15.75" thickBot="1" x14ac:dyDescent="0.3">
      <c r="A11" s="81" t="s">
        <v>12</v>
      </c>
      <c r="B11" s="23"/>
      <c r="C11" s="26">
        <v>57625</v>
      </c>
      <c r="D11" s="27">
        <v>34942</v>
      </c>
      <c r="E11" s="28">
        <v>0.6063687635574837</v>
      </c>
      <c r="F11" s="26">
        <v>19981</v>
      </c>
      <c r="G11" s="27">
        <v>12878</v>
      </c>
      <c r="H11" s="28">
        <v>0.64451228667233873</v>
      </c>
      <c r="I11" s="26">
        <v>25756</v>
      </c>
      <c r="J11" s="27">
        <v>15169</v>
      </c>
      <c r="K11" s="28">
        <v>0.58895014753843766</v>
      </c>
      <c r="L11" s="26">
        <v>4401</v>
      </c>
      <c r="M11" s="27">
        <v>2988</v>
      </c>
      <c r="N11" s="28">
        <v>0.67893660531697342</v>
      </c>
      <c r="O11" s="26">
        <v>2710</v>
      </c>
      <c r="P11" s="27">
        <v>1582</v>
      </c>
      <c r="Q11" s="28">
        <v>0.58376383763837636</v>
      </c>
      <c r="R11" s="26">
        <v>4777</v>
      </c>
      <c r="S11" s="27">
        <v>2325</v>
      </c>
      <c r="T11" s="28">
        <v>0.48670713837136276</v>
      </c>
    </row>
  </sheetData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0" tint="-0.499984740745262"/>
  </sheetPr>
  <dimension ref="A1:T11"/>
  <sheetViews>
    <sheetView zoomScale="66" zoomScaleNormal="66" workbookViewId="0">
      <selection activeCell="B1" sqref="B1"/>
    </sheetView>
  </sheetViews>
  <sheetFormatPr defaultColWidth="8.7109375" defaultRowHeight="15" x14ac:dyDescent="0.25"/>
  <cols>
    <col min="1" max="1" width="12.5703125" style="18" customWidth="1"/>
    <col min="2" max="2" width="20.7109375" style="18" bestFit="1" customWidth="1"/>
    <col min="3" max="20" width="12.5703125" style="18" customWidth="1"/>
    <col min="21" max="16384" width="8.7109375" style="18"/>
  </cols>
  <sheetData>
    <row r="1" spans="1:20" x14ac:dyDescent="0.25">
      <c r="A1" s="112" t="s">
        <v>134</v>
      </c>
      <c r="B1" s="111">
        <v>44293</v>
      </c>
    </row>
    <row r="2" spans="1:20" x14ac:dyDescent="0.25">
      <c r="A2" s="2" t="s">
        <v>130</v>
      </c>
      <c r="B2" s="2"/>
    </row>
    <row r="3" spans="1:20" x14ac:dyDescent="0.25">
      <c r="A3" s="18" t="s">
        <v>131</v>
      </c>
    </row>
    <row r="4" spans="1:20" ht="15.75" thickBot="1" x14ac:dyDescent="0.3"/>
    <row r="5" spans="1:20" s="47" customFormat="1" ht="105" x14ac:dyDescent="0.25">
      <c r="A5" s="3" t="s">
        <v>16</v>
      </c>
      <c r="B5" s="6" t="s">
        <v>79</v>
      </c>
      <c r="C5" s="7" t="s">
        <v>0</v>
      </c>
      <c r="D5" s="8" t="s">
        <v>47</v>
      </c>
      <c r="E5" s="9" t="s">
        <v>48</v>
      </c>
      <c r="F5" s="7" t="s">
        <v>8</v>
      </c>
      <c r="G5" s="8" t="s">
        <v>34</v>
      </c>
      <c r="H5" s="9" t="s">
        <v>35</v>
      </c>
      <c r="I5" s="7" t="s">
        <v>3</v>
      </c>
      <c r="J5" s="8" t="s">
        <v>20</v>
      </c>
      <c r="K5" s="9" t="s">
        <v>21</v>
      </c>
      <c r="L5" s="7" t="s">
        <v>9</v>
      </c>
      <c r="M5" s="8" t="s">
        <v>36</v>
      </c>
      <c r="N5" s="9" t="s">
        <v>23</v>
      </c>
      <c r="O5" s="7" t="s">
        <v>10</v>
      </c>
      <c r="P5" s="8" t="s">
        <v>37</v>
      </c>
      <c r="Q5" s="9" t="s">
        <v>25</v>
      </c>
      <c r="R5" s="7" t="s">
        <v>11</v>
      </c>
      <c r="S5" s="8" t="s">
        <v>38</v>
      </c>
      <c r="T5" s="9" t="s">
        <v>27</v>
      </c>
    </row>
    <row r="6" spans="1:20" x14ac:dyDescent="0.25">
      <c r="A6" s="93" t="s">
        <v>124</v>
      </c>
      <c r="B6" s="94" t="s">
        <v>125</v>
      </c>
      <c r="C6" s="24">
        <v>2726</v>
      </c>
      <c r="D6" s="15">
        <v>2099</v>
      </c>
      <c r="E6" s="25">
        <v>0.76999266324284665</v>
      </c>
      <c r="F6" s="24">
        <v>557</v>
      </c>
      <c r="G6" s="15">
        <v>374</v>
      </c>
      <c r="H6" s="25">
        <v>0.6714542190305206</v>
      </c>
      <c r="I6" s="24">
        <v>1812</v>
      </c>
      <c r="J6" s="15">
        <v>1456</v>
      </c>
      <c r="K6" s="25">
        <v>0.80353200883002207</v>
      </c>
      <c r="L6" s="24">
        <v>234</v>
      </c>
      <c r="M6" s="15">
        <v>189</v>
      </c>
      <c r="N6" s="25">
        <v>0.80769230769230771</v>
      </c>
      <c r="O6" s="24">
        <v>78</v>
      </c>
      <c r="P6" s="15">
        <v>59</v>
      </c>
      <c r="Q6" s="25">
        <v>0.75641025641025639</v>
      </c>
      <c r="R6" s="24">
        <v>45</v>
      </c>
      <c r="S6" s="15">
        <v>21</v>
      </c>
      <c r="T6" s="25">
        <v>0.46666666666666667</v>
      </c>
    </row>
    <row r="7" spans="1:20" x14ac:dyDescent="0.25">
      <c r="A7" s="93" t="s">
        <v>124</v>
      </c>
      <c r="B7" s="94" t="s">
        <v>126</v>
      </c>
      <c r="C7" s="24">
        <v>5033</v>
      </c>
      <c r="D7" s="15">
        <v>3640</v>
      </c>
      <c r="E7" s="25">
        <v>0.72322670375521558</v>
      </c>
      <c r="F7" s="24">
        <v>2282</v>
      </c>
      <c r="G7" s="15">
        <v>1652</v>
      </c>
      <c r="H7" s="25">
        <v>0.7239263803680982</v>
      </c>
      <c r="I7" s="24">
        <v>1405</v>
      </c>
      <c r="J7" s="15">
        <v>1083</v>
      </c>
      <c r="K7" s="25">
        <v>0.77081850533807827</v>
      </c>
      <c r="L7" s="24">
        <v>415</v>
      </c>
      <c r="M7" s="15">
        <v>335</v>
      </c>
      <c r="N7" s="25">
        <v>0.80722891566265065</v>
      </c>
      <c r="O7" s="24">
        <v>195</v>
      </c>
      <c r="P7" s="15">
        <v>129</v>
      </c>
      <c r="Q7" s="25">
        <v>0.66153846153846152</v>
      </c>
      <c r="R7" s="24">
        <v>736</v>
      </c>
      <c r="S7" s="15">
        <v>441</v>
      </c>
      <c r="T7" s="25">
        <v>0.59918478260869568</v>
      </c>
    </row>
    <row r="8" spans="1:20" x14ac:dyDescent="0.25">
      <c r="A8" s="93" t="s">
        <v>124</v>
      </c>
      <c r="B8" s="94" t="s">
        <v>127</v>
      </c>
      <c r="C8" s="24">
        <v>2372</v>
      </c>
      <c r="D8" s="15">
        <v>1801</v>
      </c>
      <c r="E8" s="25">
        <v>0.75927487352445189</v>
      </c>
      <c r="F8" s="24">
        <v>513</v>
      </c>
      <c r="G8" s="15">
        <v>358</v>
      </c>
      <c r="H8" s="25">
        <v>0.6978557504873294</v>
      </c>
      <c r="I8" s="24">
        <v>1218</v>
      </c>
      <c r="J8" s="15">
        <v>970</v>
      </c>
      <c r="K8" s="25">
        <v>0.79638752052545159</v>
      </c>
      <c r="L8" s="24">
        <v>469</v>
      </c>
      <c r="M8" s="15">
        <v>366</v>
      </c>
      <c r="N8" s="25">
        <v>0.78038379530916846</v>
      </c>
      <c r="O8" s="24">
        <v>102</v>
      </c>
      <c r="P8" s="15">
        <v>78</v>
      </c>
      <c r="Q8" s="25">
        <v>0.76470588235294112</v>
      </c>
      <c r="R8" s="24">
        <v>70</v>
      </c>
      <c r="S8" s="15">
        <v>29</v>
      </c>
      <c r="T8" s="25">
        <v>0.41428571428571431</v>
      </c>
    </row>
    <row r="9" spans="1:20" x14ac:dyDescent="0.25">
      <c r="A9" s="93" t="s">
        <v>124</v>
      </c>
      <c r="B9" s="94" t="s">
        <v>128</v>
      </c>
      <c r="C9" s="24">
        <v>4476</v>
      </c>
      <c r="D9" s="15">
        <v>3457</v>
      </c>
      <c r="E9" s="25">
        <v>0.77234137622877574</v>
      </c>
      <c r="F9" s="24">
        <v>1503</v>
      </c>
      <c r="G9" s="15">
        <v>1121</v>
      </c>
      <c r="H9" s="25">
        <v>0.74584165003326675</v>
      </c>
      <c r="I9" s="24">
        <v>1961</v>
      </c>
      <c r="J9" s="15">
        <v>1551</v>
      </c>
      <c r="K9" s="25">
        <v>0.79092299847016834</v>
      </c>
      <c r="L9" s="24">
        <v>659</v>
      </c>
      <c r="M9" s="15">
        <v>550</v>
      </c>
      <c r="N9" s="25">
        <v>0.83459787556904397</v>
      </c>
      <c r="O9" s="24">
        <v>157</v>
      </c>
      <c r="P9" s="15">
        <v>126</v>
      </c>
      <c r="Q9" s="25">
        <v>0.80254777070063699</v>
      </c>
      <c r="R9" s="24">
        <v>196</v>
      </c>
      <c r="S9" s="15">
        <v>109</v>
      </c>
      <c r="T9" s="25">
        <v>0.55612244897959184</v>
      </c>
    </row>
    <row r="10" spans="1:20" ht="30" x14ac:dyDescent="0.25">
      <c r="A10" s="93" t="s">
        <v>124</v>
      </c>
      <c r="B10" s="94" t="s">
        <v>129</v>
      </c>
      <c r="C10" s="24">
        <v>6525</v>
      </c>
      <c r="D10" s="15">
        <v>5110</v>
      </c>
      <c r="E10" s="25">
        <v>0.78314176245210732</v>
      </c>
      <c r="F10" s="24">
        <v>4126</v>
      </c>
      <c r="G10" s="15">
        <v>3276</v>
      </c>
      <c r="H10" s="25">
        <v>0.79398933591856524</v>
      </c>
      <c r="I10" s="24">
        <v>989</v>
      </c>
      <c r="J10" s="15">
        <v>760</v>
      </c>
      <c r="K10" s="25">
        <v>0.76845298281092012</v>
      </c>
      <c r="L10" s="24">
        <v>509</v>
      </c>
      <c r="M10" s="15">
        <v>435</v>
      </c>
      <c r="N10" s="25">
        <v>0.85461689587426326</v>
      </c>
      <c r="O10" s="24">
        <v>297</v>
      </c>
      <c r="P10" s="15">
        <v>225</v>
      </c>
      <c r="Q10" s="25">
        <v>0.75757575757575757</v>
      </c>
      <c r="R10" s="24">
        <v>604</v>
      </c>
      <c r="S10" s="15">
        <v>414</v>
      </c>
      <c r="T10" s="25">
        <v>0.68543046357615889</v>
      </c>
    </row>
    <row r="11" spans="1:20" s="1" customFormat="1" ht="15.75" thickBot="1" x14ac:dyDescent="0.3">
      <c r="A11" s="81" t="s">
        <v>12</v>
      </c>
      <c r="B11" s="23"/>
      <c r="C11" s="26">
        <v>21132</v>
      </c>
      <c r="D11" s="27">
        <v>16107</v>
      </c>
      <c r="E11" s="28">
        <v>0.76220897217490058</v>
      </c>
      <c r="F11" s="26">
        <v>8981</v>
      </c>
      <c r="G11" s="27">
        <v>6781</v>
      </c>
      <c r="H11" s="28">
        <v>0.75503841443046427</v>
      </c>
      <c r="I11" s="26">
        <v>7385</v>
      </c>
      <c r="J11" s="27">
        <v>5820</v>
      </c>
      <c r="K11" s="28">
        <v>0.78808395396073117</v>
      </c>
      <c r="L11" s="26">
        <v>2286</v>
      </c>
      <c r="M11" s="27">
        <v>1875</v>
      </c>
      <c r="N11" s="28">
        <v>0.82020997375328086</v>
      </c>
      <c r="O11" s="26">
        <v>829</v>
      </c>
      <c r="P11" s="27">
        <v>617</v>
      </c>
      <c r="Q11" s="28">
        <v>0.744270205066345</v>
      </c>
      <c r="R11" s="26">
        <v>1651</v>
      </c>
      <c r="S11" s="27">
        <v>1014</v>
      </c>
      <c r="T11" s="28">
        <v>0.61417322834645671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94C65712EBCE4F45AD03D8C17AE7F58C" ma:contentTypeVersion="36" ma:contentTypeDescription="" ma:contentTypeScope="" ma:versionID="bf088088267078c49f929916b135e6b8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8dc07fb4-6dcd-4192-850b-63a89e352fad" xmlns:ns4="cf81c558-ce3e-4348-a904-95173e1adedb" targetNamespace="http://schemas.microsoft.com/office/2006/metadata/properties" ma:root="true" ma:fieldsID="7fe30f80e54962111372c8a3d7a0ca69" ns1:_="" ns2:_="" ns3:_="" ns4:_="">
    <xsd:import namespace="http://schemas.microsoft.com/sharepoint/v3"/>
    <xsd:import namespace="d5efd484-15aa-41a0-83f6-0646502cb6d6"/>
    <xsd:import namespace="8dc07fb4-6dcd-4192-850b-63a89e352fad"/>
    <xsd:import namespace="cf81c558-ce3e-4348-a904-95173e1adedb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VisitReport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fdbfc2d6-d035-42e7-9966-f683f5f7f448}" ma:internalName="TaxCatchAll" ma:showField="CatchAllData" ma:web="cf81c558-ce3e-4348-a904-95173e1ade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fdbfc2d6-d035-42e7-9966-f683f5f7f448}" ma:internalName="TaxCatchAllLabel" ma:readOnly="true" ma:showField="CatchAllDataLabel" ma:web="cf81c558-ce3e-4348-a904-95173e1ade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c07fb4-6dcd-4192-850b-63a89e352fa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34" nillable="true" ma:displayName="Tags" ma:internalName="MediaServiceAutoTags" ma:readOnly="true">
      <xsd:simpleType>
        <xsd:restriction base="dms:Text"/>
      </xsd:simpleType>
    </xsd:element>
    <xsd:element name="MediaServiceOCR" ma:index="3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7" nillable="true" ma:displayName="MediaServiceEventHashCode" ma:hidden="true" ma:internalName="MediaServiceEventHashCode" ma:readOnly="true">
      <xsd:simpleType>
        <xsd:restriction base="dms:Text"/>
      </xsd:simpleType>
    </xsd:element>
    <xsd:element name="VisitReport" ma:index="38" nillable="true" ma:displayName="Locality" ma:description="CCG" ma:format="Dropdown" ma:internalName="VisitReport">
      <xsd:simpleType>
        <xsd:restriction base="dms:Text">
          <xsd:maxLength value="255"/>
        </xsd:restriction>
      </xsd:simpleType>
    </xsd:element>
    <xsd:element name="MediaServiceDateTaken" ma:index="3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4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81c558-ce3e-4348-a904-95173e1adedb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VisitReport xmlns="8dc07fb4-6dcd-4192-850b-63a89e352fad" xsi:nil="true"/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8752D48-B79E-48E6-9442-C3858AF267B8}"/>
</file>

<file path=customXml/itemProps2.xml><?xml version="1.0" encoding="utf-8"?>
<ds:datastoreItem xmlns:ds="http://schemas.openxmlformats.org/officeDocument/2006/customXml" ds:itemID="{F05C7859-8B1E-4226-9DCF-11302AC89AA6}"/>
</file>

<file path=customXml/itemProps3.xml><?xml version="1.0" encoding="utf-8"?>
<ds:datastoreItem xmlns:ds="http://schemas.openxmlformats.org/officeDocument/2006/customXml" ds:itemID="{A517F4EF-8F22-4427-8543-F384FD351EB7}"/>
</file>

<file path=customXml/itemProps4.xml><?xml version="1.0" encoding="utf-8"?>
<ds:datastoreItem xmlns:ds="http://schemas.openxmlformats.org/officeDocument/2006/customXml" ds:itemID="{E3C2D57E-8A5F-49C5-BD48-6A2F2E5466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31</vt:i4>
      </vt:variant>
    </vt:vector>
  </HeadingPairs>
  <TitlesOfParts>
    <vt:vector size="31" baseType="lpstr">
      <vt:lpstr>CCG Summary</vt:lpstr>
      <vt:lpstr>CCG Summary Graph</vt:lpstr>
      <vt:lpstr>CCG Summary data</vt:lpstr>
      <vt:lpstr>NH Breast Cancer</vt:lpstr>
      <vt:lpstr>NH Bowel Cancer</vt:lpstr>
      <vt:lpstr>NH Cervical Smear 24-49yrs</vt:lpstr>
      <vt:lpstr>NH Cervical Smear 50-64yrs</vt:lpstr>
      <vt:lpstr>CH Breast Cancer</vt:lpstr>
      <vt:lpstr>CH Bowel Cancer</vt:lpstr>
      <vt:lpstr>CH Cervical Smear 24-49yrs</vt:lpstr>
      <vt:lpstr>CH Cervical Smear 50-64yrs</vt:lpstr>
      <vt:lpstr>TH Breast Cancer </vt:lpstr>
      <vt:lpstr>TH Bowel Cancer</vt:lpstr>
      <vt:lpstr>TH Cervical Smear 24-49yrs</vt:lpstr>
      <vt:lpstr>TH Cervical Smear 50-64yrs</vt:lpstr>
      <vt:lpstr>WF Breast Cancer</vt:lpstr>
      <vt:lpstr>WF Bowel Cancer</vt:lpstr>
      <vt:lpstr>WF Cervical Smear 24-49yrs</vt:lpstr>
      <vt:lpstr>WF Cervical Smear 50-64yrs </vt:lpstr>
      <vt:lpstr>BD Breast Cancer</vt:lpstr>
      <vt:lpstr>BD Bowel Cancer</vt:lpstr>
      <vt:lpstr>BD Cervical Smear 24-49yrs</vt:lpstr>
      <vt:lpstr>BD Cervical Smear 50-64yrs</vt:lpstr>
      <vt:lpstr>HV Breast Cancer</vt:lpstr>
      <vt:lpstr>HV Bowel Cancer</vt:lpstr>
      <vt:lpstr>HV Cervical Smear 24-49yrs</vt:lpstr>
      <vt:lpstr>HV Cervical Smear 50-64yrs</vt:lpstr>
      <vt:lpstr>RB Breast Cancer</vt:lpstr>
      <vt:lpstr>RB Bowel Cancer</vt:lpstr>
      <vt:lpstr>RB Cervical Smear 24-49yrs</vt:lpstr>
      <vt:lpstr>RB Cervical Smear 50-64yrs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CEG Loan Laptop 3</dc:creator>
  <cp:lastModifiedBy>Ana Gutierrez</cp:lastModifiedBy>
  <dcterms:created xsi:type="dcterms:W3CDTF">2020-08-14T10:33:01Z</dcterms:created>
  <dcterms:modified xsi:type="dcterms:W3CDTF">2021-05-05T14:01:12Z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0x0101005EA864BF41DF8A41860E925F5B29BCF50094C65712EBCE4F45AD03D8C17AE7F58C</vt:lpwstr>
  </property>
  <property fmtid="{D5CDD505-2E9C-101B-9397-08002B2CF9AE}" pid="3" name="QMULInformationClassification">
    <vt:i4>1</vt:i4>
  </property>
</Properties>
</file>