
<file path=[Content_Types].xml><?xml version="1.0" encoding="utf-8"?>
<Types xmlns="http://schemas.openxmlformats.org/package/2006/content-types">
  <Default Extension="bin" ContentType="application/vnd.openxmlformats-officedocument.spreadsheetml.printerSettings"/>
  <Default Extension="emf" ContentType="image/x-emf"/>
  <Default Extension="jp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pivotCache/pivotCacheDefinition2.xml" ContentType="application/vnd.openxmlformats-officedocument.spreadsheetml.pivotCacheDefinition+xml"/>
  <Override PartName="/xl/pivotCache/pivotCacheRecords2.xml" ContentType="application/vnd.openxmlformats-officedocument.spreadsheetml.pivotCacheRecords+xml"/>
  <Override PartName="/xl/slicerCaches/slicerCache1.xml" ContentType="application/vnd.ms-excel.slicerCache+xml"/>
  <Override PartName="/xl/slicerCaches/slicerCache2.xml" ContentType="application/vnd.ms-excel.slicerCache+xml"/>
  <Override PartName="/xl/slicerCaches/slicerCache3.xml" ContentType="application/vnd.ms-excel.slicerCache+xml"/>
  <Override PartName="/xl/slicerCaches/slicerCache4.xml" ContentType="application/vnd.ms-excel.slicerCache+xml"/>
  <Override PartName="/xl/slicerCaches/slicerCache5.xml" ContentType="application/vnd.ms-excel.slicerCache+xml"/>
  <Override PartName="/xl/slicerCaches/slicerCache6.xml" ContentType="application/vnd.ms-excel.slicerCache+xml"/>
  <Override PartName="/xl/slicerCaches/slicerCache7.xml" ContentType="application/vnd.ms-excel.slicerCache+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slicers/slicer1.xml" ContentType="application/vnd.ms-excel.slicer+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drawings/drawing2.xml" ContentType="application/vnd.openxmlformats-officedocument.drawingml.chartshapes+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drawings/drawing3.xml" ContentType="application/vnd.openxmlformats-officedocument.drawingml.chartshapes+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drawings/drawing4.xml" ContentType="application/vnd.openxmlformats-officedocument.drawingml.chartshapes+xml"/>
  <Override PartName="/xl/pivotTables/pivotTable1.xml" ContentType="application/vnd.openxmlformats-officedocument.spreadsheetml.pivotTable+xml"/>
  <Override PartName="/xl/drawings/drawing5.xml" ContentType="application/vnd.openxmlformats-officedocument.drawing+xml"/>
  <Override PartName="/xl/slicers/slicer2.xml" ContentType="application/vnd.ms-excel.slicer+xml"/>
  <Override PartName="/xl/pivotTables/pivotTable2.xml" ContentType="application/vnd.openxmlformats-officedocument.spreadsheetml.pivotTable+xml"/>
  <Override PartName="/xl/drawings/drawing6.xml" ContentType="application/vnd.openxmlformats-officedocument.drawing+xml"/>
  <Override PartName="/xl/slicers/slicer3.xml" ContentType="application/vnd.ms-excel.slicer+xml"/>
  <Override PartName="/xl/drawings/drawing7.xml" ContentType="application/vnd.openxmlformats-officedocument.drawing+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pivotTables/pivotTable3.xml" ContentType="application/vnd.openxmlformats-officedocument.spreadsheetml.pivotTable+xml"/>
  <Override PartName="/xl/pivotTables/pivotTable4.xml" ContentType="application/vnd.openxmlformats-officedocument.spreadsheetml.pivotTable+xml"/>
  <Override PartName="/xl/drawings/drawing8.xml" ContentType="application/vnd.openxmlformats-officedocument.drawing+xml"/>
  <Override PartName="/xl/slicers/slicer4.xml" ContentType="application/vnd.ms-excel.slicer+xml"/>
  <Override PartName="/xl/pivotTables/pivotTable5.xml" ContentType="application/vnd.openxmlformats-officedocument.spreadsheetml.pivotTable+xml"/>
  <Override PartName="/xl/pivotTables/pivotTable6.xml" ContentType="application/vnd.openxmlformats-officedocument.spreadsheetml.pivotTable+xml"/>
  <Override PartName="/xl/pivotTables/pivotTable7.xml" ContentType="application/vnd.openxmlformats-officedocument.spreadsheetml.pivotTable+xml"/>
  <Override PartName="/xl/pivotTables/pivotTable8.xml" ContentType="application/vnd.openxmlformats-officedocument.spreadsheetml.pivotTable+xml"/>
  <Override PartName="/xl/pivotTables/pivotTable9.xml" ContentType="application/vnd.openxmlformats-officedocument.spreadsheetml.pivotTable+xml"/>
  <Override PartName="/xl/pivotTables/pivotTable10.xml" ContentType="application/vnd.openxmlformats-officedocument.spreadsheetml.pivotTable+xml"/>
  <Override PartName="/xl/pivotTables/pivotTable11.xml" ContentType="application/vnd.openxmlformats-officedocument.spreadsheetml.pivotTable+xml"/>
  <Override PartName="/xl/pivotTables/pivotTable12.xml" ContentType="application/vnd.openxmlformats-officedocument.spreadsheetml.pivotTable+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xl/tables/table3.xml" ContentType="application/vnd.openxmlformats-officedocument.spreadsheetml.table+xml"/>
  <Override PartName="/xl/queryTables/queryTable3.xml" ContentType="application/vnd.openxmlformats-officedocument.spreadsheetml.queryTable+xml"/>
  <Override PartName="/xl/pivotTables/pivotTable13.xml" ContentType="application/vnd.openxmlformats-officedocument.spreadsheetml.pivotTable+xml"/>
  <Override PartName="/xl/tables/table4.xml" ContentType="application/vnd.openxmlformats-officedocument.spreadsheetml.table+xml"/>
  <Override PartName="/xl/queryTables/queryTable4.xml" ContentType="application/vnd.openxmlformats-officedocument.spreadsheetml.queryTable+xml"/>
  <Override PartName="/xl/tables/table5.xml" ContentType="application/vnd.openxmlformats-officedocument.spreadsheetml.table+xml"/>
  <Override PartName="/xl/queryTables/queryTable5.xml" ContentType="application/vnd.openxmlformats-officedocument.spreadsheetml.queryTable+xml"/>
  <Override PartName="/xl/tables/table6.xml" ContentType="application/vnd.openxmlformats-officedocument.spreadsheetml.table+xml"/>
  <Override PartName="/xl/queryTables/queryTable6.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227"/>
  <workbookPr updateLinks="never" codeName="ThisWorkbook" hidePivotFieldList="1"/>
  <mc:AlternateContent xmlns:mc="http://schemas.openxmlformats.org/markup-compatibility/2006">
    <mc:Choice Requires="x15">
      <x15ac:absPath xmlns:x15ac="http://schemas.microsoft.com/office/spreadsheetml/2010/11/ac" url="C:\Users\wew846\Desktop\"/>
    </mc:Choice>
  </mc:AlternateContent>
  <xr:revisionPtr revIDLastSave="0" documentId="13_ncr:1_{F75AA51F-903B-491D-9B98-7784909F91BE}" xr6:coauthVersionLast="47" xr6:coauthVersionMax="47" xr10:uidLastSave="{00000000-0000-0000-0000-000000000000}"/>
  <bookViews>
    <workbookView xWindow="-120" yWindow="-120" windowWidth="29040" windowHeight="15840" tabRatio="633" xr2:uid="{00000000-000D-0000-FFFF-FFFF00000000}"/>
  </bookViews>
  <sheets>
    <sheet name="HOME" sheetId="19" r:id="rId1"/>
    <sheet name="NHS HC Payment" sheetId="21" r:id="rId2"/>
    <sheet name="Formulas" sheetId="29" state="hidden" r:id="rId3"/>
    <sheet name="Sheet2" sheetId="18" state="hidden" r:id="rId4"/>
    <sheet name="Quality" sheetId="27" r:id="rId5"/>
    <sheet name="Graph" sheetId="12" state="hidden" r:id="rId6"/>
    <sheet name="Fednet Activities" sheetId="28" r:id="rId7"/>
    <sheet name="Sheet8" sheetId="39" state="hidden" r:id="rId8"/>
    <sheet name="Sheet3" sheetId="30" state="hidden" r:id="rId9"/>
    <sheet name="Sheet4" sheetId="31" state="hidden" r:id="rId10"/>
    <sheet name="PracticeTABLE1" sheetId="37" state="hidden" r:id="rId11"/>
    <sheet name="EmisData" sheetId="23" state="hidden" r:id="rId12"/>
    <sheet name="Sheet6" sheetId="34" state="hidden" r:id="rId13"/>
    <sheet name="Sheet7" sheetId="24" state="hidden" r:id="rId14"/>
    <sheet name="Sheet5" sheetId="33" state="hidden" r:id="rId15"/>
    <sheet name="PracticeTABLE" sheetId="38" state="hidden" r:id="rId16"/>
    <sheet name="FednetData" sheetId="25" state="hidden" r:id="rId17"/>
    <sheet name="Sheet1" sheetId="32" state="hidden" r:id="rId18"/>
  </sheets>
  <definedNames>
    <definedName name="DATA">INDIRECT(#REF!)</definedName>
    <definedName name="ExternalData_1" localSheetId="11" hidden="1">EmisData!$A$1:$AF$157</definedName>
    <definedName name="ExternalData_1" localSheetId="16" hidden="1">FednetData!$A$1:$AE$89</definedName>
    <definedName name="ExternalData_1" localSheetId="17" hidden="1">Sheet1!$A$1:$AKN$5</definedName>
    <definedName name="ExternalData_1" localSheetId="13" hidden="1">Sheet7!$A$1:$F$985</definedName>
    <definedName name="ExternalData_2" localSheetId="15" hidden="1">PracticeTABLE!$A$1:$G$79</definedName>
    <definedName name="ExternalData_2" localSheetId="10" hidden="1">PracticeTABLE1!$A$1:$R$270</definedName>
    <definedName name="IND">INDIRECT(#REF!)</definedName>
    <definedName name="NwID">INDIRECT(#REF!)</definedName>
    <definedName name="OrgID">INDIRECT(#REF!)</definedName>
    <definedName name="REL_D">INDIRECT(#REF!)</definedName>
    <definedName name="Slicer_Practice">#N/A</definedName>
    <definedName name="Slicer_Rel_D">#N/A</definedName>
    <definedName name="Slicer_Rel_D1">#N/A</definedName>
    <definedName name="Slicer_Rel_D2">#N/A</definedName>
    <definedName name="Slicer_Rel_D3">#N/A</definedName>
    <definedName name="Slicer_SubLocality">#N/A</definedName>
    <definedName name="Slicer_SubLocality1">#N/A</definedName>
  </definedNames>
  <calcPr calcId="191029"/>
  <pivotCaches>
    <pivotCache cacheId="0" r:id="rId19"/>
    <pivotCache cacheId="1" r:id="rId20"/>
  </pivotCaches>
  <extLst>
    <ext xmlns:x14="http://schemas.microsoft.com/office/spreadsheetml/2009/9/main" uri="{BBE1A952-AA13-448e-AADC-164F8A28A991}">
      <x14:slicerCaches>
        <x14:slicerCache r:id="rId21"/>
        <x14:slicerCache r:id="rId22"/>
        <x14:slicerCache r:id="rId23"/>
        <x14:slicerCache r:id="rId24"/>
        <x14:slicerCache r:id="rId25"/>
        <x14:slicerCache r:id="rId26"/>
        <x14:slicerCache r:id="rId27"/>
      </x14:slicerCaches>
    </ext>
    <ext xmlns:x14="http://schemas.microsoft.com/office/spreadsheetml/2009/9/main" uri="{79F54976-1DA5-4618-B147-4CDE4B953A38}">
      <x14:workbookPr/>
    </ex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J8" i="30" l="1"/>
  <c r="V8" i="19" s="1"/>
  <c r="K11" i="21" l="1"/>
  <c r="Q10" i="19"/>
  <c r="I10" i="19"/>
  <c r="A2" i="31"/>
  <c r="C2" i="31" l="1"/>
  <c r="O10" i="31" s="1"/>
  <c r="B2" i="31"/>
  <c r="N8" i="31" s="1"/>
  <c r="D23" i="31"/>
  <c r="D30" i="31"/>
  <c r="D29" i="31"/>
  <c r="D28" i="31"/>
  <c r="D26" i="31"/>
  <c r="K10" i="31"/>
  <c r="AA16" i="19" s="1"/>
  <c r="J10" i="31"/>
  <c r="AA14" i="19" s="1"/>
  <c r="I10" i="31"/>
  <c r="AA12" i="19" s="1"/>
  <c r="K8" i="31"/>
  <c r="L16" i="19" s="1"/>
  <c r="J8" i="31"/>
  <c r="L14" i="19" s="1"/>
  <c r="I8" i="31"/>
  <c r="L12" i="19" s="1"/>
  <c r="H9" i="31"/>
  <c r="H8" i="31"/>
  <c r="D11" i="31"/>
  <c r="D27" i="31"/>
  <c r="N10" i="31" l="1"/>
  <c r="L10" i="31" s="1"/>
  <c r="AA18" i="19" s="1"/>
  <c r="O8" i="31"/>
  <c r="L8" i="31" s="1"/>
  <c r="L18" i="19" s="1"/>
  <c r="D24" i="31"/>
  <c r="O9" i="31" s="1"/>
  <c r="D10" i="31"/>
  <c r="I9" i="31" s="1"/>
  <c r="S12" i="19" s="1"/>
  <c r="D25" i="31"/>
  <c r="N9" i="31" s="1"/>
  <c r="J9" i="31"/>
  <c r="S14" i="19" s="1"/>
  <c r="L9" i="31" l="1"/>
  <c r="S18" i="19" s="1"/>
  <c r="P10" i="31"/>
  <c r="M10" i="31" s="1"/>
  <c r="AA20" i="19" s="1"/>
  <c r="P8" i="31"/>
  <c r="M8" i="31" s="1"/>
  <c r="L20" i="19" s="1"/>
  <c r="P9" i="31"/>
  <c r="M9" i="31" s="1"/>
  <c r="S20" i="19" s="1"/>
  <c r="D12" i="31"/>
  <c r="K9" i="31" s="1"/>
  <c r="S16" i="19" s="1"/>
</calcChain>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00000000-0015-0000-FFFF-FFFF00000000}" keepAlive="1" name="Query - EligiblePOP" description="Connection to the 'EligiblePOP' query in the workbook." type="5" refreshedVersion="0" background="1">
    <dbPr connection="Provider=Microsoft.Mashup.OleDb.1;Data Source=$Workbook$;Location=EligiblePOP;Extended Properties=&quot;&quot;" command="SELECT * FROM [EligiblePOP]"/>
  </connection>
  <connection id="2" xr16:uid="{00000000-0015-0000-FFFF-FFFF01000000}" keepAlive="1" name="Query - EMIS_Data" description="Connection to the 'EMIS_Data' query in the workbook." type="5" refreshedVersion="7" background="1" saveData="1">
    <dbPr connection="Provider=Microsoft.Mashup.OleDb.1;Data Source=$Workbook$;Location=EMIS_Data;Extended Properties=&quot;&quot;" command="SELECT * FROM [EMIS_Data]"/>
  </connection>
  <connection id="3" xr16:uid="{00000000-0015-0000-FFFF-FFFF02000000}" keepAlive="1" name="Query - Emis_HC_Headers" description="Connection to the 'Emis_HC_Headers' query in the workbook." type="5" refreshedVersion="0" background="1">
    <dbPr connection="Provider=Microsoft.Mashup.OleDb.1;Data Source=$Workbook$;Location=Emis_HC_Headers;Extended Properties=&quot;&quot;" command="SELECT * FROM [Emis_HC_Headers]"/>
  </connection>
  <connection id="4" xr16:uid="{00000000-0015-0000-FFFF-FFFF03000000}" keepAlive="1" name="Query - EmisData" description="Connection to the 'EmisData' query in the workbook." type="5" refreshedVersion="8" background="1" saveData="1">
    <dbPr connection="Provider=Microsoft.Mashup.OleDb.1;Data Source=$Workbook$;Location=EmisData;Extended Properties=&quot;&quot;" command="SELECT * FROM [EmisData]"/>
  </connection>
  <connection id="5" xr16:uid="{00000000-0015-0000-FFFF-FFFF04000000}" keepAlive="1" name="Query - FEDNET_HC_Headers" description="Connection to the 'FEDNET_HC_Headers' query in the workbook." type="5" refreshedVersion="8" background="1" saveData="1">
    <dbPr connection="Provider=Microsoft.Mashup.OleDb.1;Data Source=$Workbook$;Location=FEDNET_HC_Headers;Extended Properties=&quot;&quot;" command="SELECT * FROM [FEDNET_HC_Headers]"/>
  </connection>
  <connection id="6" xr16:uid="{00000000-0015-0000-FFFF-FFFF05000000}" keepAlive="1" name="Query - FEDNET_HC_Headers1" description="Connection to the 'FEDNET_HC_Headers1' query in the workbook." type="5" refreshedVersion="8" background="1" saveData="1">
    <dbPr connection="Provider=Microsoft.Mashup.OleDb.1;Data Source=$Workbook$;Location=FEDNET_HC_Headers1;Extended Properties=&quot;&quot;" command="SELECT * FROM [FEDNET_HC_Headers1]"/>
  </connection>
  <connection id="7" xr16:uid="{00000000-0015-0000-FFFF-FFFF06000000}" keepAlive="1" name="Query - FednetData" description="Connection to the 'FednetData' query in the workbook." type="5" refreshedVersion="8" background="1" saveData="1">
    <dbPr connection="Provider=Microsoft.Mashup.OleDb.1;Data Source=$Workbook$;Location=FednetData;Extended Properties=&quot;&quot;" command="SELECT * FROM [FednetData]"/>
  </connection>
  <connection id="8" xr16:uid="{00000000-0015-0000-FFFF-FFFF07000000}" keepAlive="1" name="Query - PracticeTABLE" description="Connection to the 'PracticeTABLE' query in the workbook." type="5" refreshedVersion="8" background="1" saveData="1">
    <dbPr connection="Provider=Microsoft.Mashup.OleDb.1;Data Source=$Workbook$;Location=PracticeTABLE;Extended Properties=&quot;&quot;" command="SELECT * FROM [PracticeTABLE]"/>
  </connection>
  <connection id="9" xr16:uid="{4B441CE5-67AC-4CDD-A81B-04FE1A933315}" keepAlive="1" name="Query - PracticeTABLE1" description="Connection to the 'PracticeTABLE1' query in the workbook." type="5" refreshedVersion="8" background="1" saveData="1">
    <dbPr connection="Provider=Microsoft.Mashup.OleDb.1;Data Source=$Workbook$;Location=PracticeTABLE1;Extended Properties=&quot;&quot;" command="SELECT * FROM [PracticeTABLE1]"/>
  </connection>
  <connection id="10" xr16:uid="{00000000-0015-0000-FFFF-FFFF08000000}" keepAlive="1" name="Query - Query2" description="Connection to the 'Query2' query in the workbook." type="5" refreshedVersion="0" background="1">
    <dbPr connection="Provider=Microsoft.Mashup.OleDb.1;Data Source=$Workbook$;Location=Query2;Extended Properties=&quot;&quot;" command="SELECT * FROM [Query2]"/>
  </connection>
  <connection id="11" xr16:uid="{00000000-0015-0000-FFFF-FFFF09000000}" keepAlive="1" name="Query - Sample File" description="Connection to the 'Sample File' query in the workbook." type="5" refreshedVersion="0" background="1">
    <dbPr connection="Provider=Microsoft.Mashup.OleDb.1;Data Source=$Workbook$;Location=&quot;Sample File&quot;;Extended Properties=&quot;&quot;" command="SELECT * FROM [Sample File]"/>
  </connection>
  <connection id="12" xr16:uid="{00000000-0015-0000-FFFF-FFFF0A000000}" keepAlive="1" name="Query - Sample File (2)" description="Connection to the 'Sample File (2)' query in the workbook." type="5" refreshedVersion="0" background="1">
    <dbPr connection="Provider=Microsoft.Mashup.OleDb.1;Data Source=$Workbook$;Location=&quot;Sample File (2)&quot;;Extended Properties=&quot;&quot;" command="SELECT * FROM [Sample File (2)]"/>
  </connection>
  <connection id="13" xr16:uid="{00000000-0015-0000-FFFF-FFFF0B000000}" keepAlive="1" name="Query - Sample File (3)" description="Connection to the 'Sample File (3)' query in the workbook." type="5" refreshedVersion="0" background="1">
    <dbPr connection="Provider=Microsoft.Mashup.OleDb.1;Data Source=$Workbook$;Location=&quot;Sample File (3)&quot;;Extended Properties=&quot;&quot;" command="SELECT * FROM [Sample File (3)]"/>
  </connection>
  <connection id="14" xr16:uid="{00000000-0015-0000-FFFF-FFFF0C000000}" keepAlive="1" name="Query - Sample File (4)" description="Connection to the 'Sample File (4)' query in the workbook." type="5" refreshedVersion="0" background="1">
    <dbPr connection="Provider=Microsoft.Mashup.OleDb.1;Data Source=$Workbook$;Location=&quot;Sample File (4)&quot;;Extended Properties=&quot;&quot;" command="SELECT * FROM [Sample File (4)]"/>
  </connection>
  <connection id="15" xr16:uid="{00000000-0015-0000-FFFF-FFFF0D000000}" keepAlive="1" name="Query - Sample File Parameter1" description="Connection to the 'Sample File Parameter1' query in the workbook." type="5" refreshedVersion="0" background="1">
    <dbPr connection="Provider=Microsoft.Mashup.OleDb.1;Data Source=$Workbook$;Location=&quot;Sample File Parameter1&quot;;Extended Properties=&quot;&quot;" command="SELECT * FROM [Sample File Parameter1]"/>
  </connection>
  <connection id="16" xr16:uid="{00000000-0015-0000-FFFF-FFFF0E000000}" keepAlive="1" name="Query - Sample File Parameter2" description="Connection to the 'Sample File Parameter2' query in the workbook." type="5" refreshedVersion="0" background="1">
    <dbPr connection="Provider=Microsoft.Mashup.OleDb.1;Data Source=$Workbook$;Location=&quot;Sample File Parameter2&quot;;Extended Properties=&quot;&quot;" command="SELECT * FROM [Sample File Parameter2]"/>
  </connection>
  <connection id="17" xr16:uid="{00000000-0015-0000-FFFF-FFFF0F000000}" keepAlive="1" name="Query - Sample File Parameter3" description="Connection to the 'Sample File Parameter3' query in the workbook." type="5" refreshedVersion="0" background="1">
    <dbPr connection="Provider=Microsoft.Mashup.OleDb.1;Data Source=$Workbook$;Location=&quot;Sample File Parameter3&quot;;Extended Properties=&quot;&quot;" command="SELECT * FROM [Sample File Parameter3]"/>
  </connection>
  <connection id="18" xr16:uid="{00000000-0015-0000-FFFF-FFFF10000000}" keepAlive="1" name="Query - Sample File Parameter4" description="Connection to the 'Sample File Parameter4' query in the workbook." type="5" refreshedVersion="0" background="1">
    <dbPr connection="Provider=Microsoft.Mashup.OleDb.1;Data Source=$Workbook$;Location=&quot;Sample File Parameter4&quot;;Extended Properties=&quot;&quot;" command="SELECT * FROM [Sample File Parameter4]"/>
  </connection>
  <connection id="19" xr16:uid="{00000000-0015-0000-FFFF-FFFF11000000}" keepAlive="1" name="Query - Transform File from EligiblePOP" description="Connection to the 'Transform File from EligiblePOP' query in the workbook." type="5" refreshedVersion="0" background="1">
    <dbPr connection="Provider=Microsoft.Mashup.OleDb.1;Data Source=$Workbook$;Location=&quot;Transform File from EligiblePOP&quot;;Extended Properties=&quot;&quot;" command="SELECT * FROM [Transform File from EligiblePOP]"/>
  </connection>
  <connection id="20" xr16:uid="{00000000-0015-0000-FFFF-FFFF12000000}" keepAlive="1" name="Query - Transform File from FEDNET_HC_Headers" description="Connection to the 'Transform File from FEDNET_HC_Headers' query in the workbook." type="5" refreshedVersion="0" background="1">
    <dbPr connection="Provider=Microsoft.Mashup.OleDb.1;Data Source=$Workbook$;Location=&quot;Transform File from FEDNET_HC_Headers&quot;;Extended Properties=&quot;&quot;" command="SELECT * FROM [Transform File from FEDNET_HC_Headers]"/>
  </connection>
  <connection id="21" xr16:uid="{00000000-0015-0000-FFFF-FFFF13000000}" keepAlive="1" name="Query - Transform File from PracticeTABLE" description="Connection to the 'Transform File from PracticeTABLE' query in the workbook." type="5" refreshedVersion="0" background="1">
    <dbPr connection="Provider=Microsoft.Mashup.OleDb.1;Data Source=$Workbook$;Location=&quot;Transform File from PracticeTABLE&quot;;Extended Properties=&quot;&quot;" command="SELECT * FROM [Transform File from PracticeTABLE]"/>
  </connection>
  <connection id="22" xr16:uid="{00000000-0015-0000-FFFF-FFFF14000000}" keepAlive="1" name="Query - Transform File from Query1" description="Connection to the 'Transform File from Query1' query in the workbook." type="5" refreshedVersion="0" background="1">
    <dbPr connection="Provider=Microsoft.Mashup.OleDb.1;Data Source=$Workbook$;Location=&quot;Transform File from Query1&quot;;Extended Properties=&quot;&quot;" command="SELECT * FROM [Transform File from Query1]"/>
  </connection>
  <connection id="23" xr16:uid="{00000000-0015-0000-FFFF-FFFF15000000}" keepAlive="1" name="Query - Transform Sample File from EligiblePOP" description="Connection to the 'Transform Sample File from EligiblePOP' query in the workbook." type="5" refreshedVersion="0" background="1">
    <dbPr connection="Provider=Microsoft.Mashup.OleDb.1;Data Source=$Workbook$;Location=&quot;Transform Sample File from EligiblePOP&quot;;Extended Properties=&quot;&quot;" command="SELECT * FROM [Transform Sample File from EligiblePOP]"/>
  </connection>
  <connection id="24" xr16:uid="{00000000-0015-0000-FFFF-FFFF16000000}" keepAlive="1" name="Query - Transform Sample File from FEDNET_HC_Headers" description="Connection to the 'Transform Sample File from FEDNET_HC_Headers' query in the workbook." type="5" refreshedVersion="0" background="1">
    <dbPr connection="Provider=Microsoft.Mashup.OleDb.1;Data Source=$Workbook$;Location=&quot;Transform Sample File from FEDNET_HC_Headers&quot;;Extended Properties=&quot;&quot;" command="SELECT * FROM [Transform Sample File from FEDNET_HC_Headers]"/>
  </connection>
  <connection id="25" xr16:uid="{00000000-0015-0000-FFFF-FFFF17000000}" keepAlive="1" name="Query - Transform Sample File from PracticeTABLE" description="Connection to the 'Transform Sample File from PracticeTABLE' query in the workbook." type="5" refreshedVersion="0" background="1">
    <dbPr connection="Provider=Microsoft.Mashup.OleDb.1;Data Source=$Workbook$;Location=&quot;Transform Sample File from PracticeTABLE&quot;;Extended Properties=&quot;&quot;" command="SELECT * FROM [Transform Sample File from PracticeTABLE]"/>
  </connection>
  <connection id="26" xr16:uid="{00000000-0015-0000-FFFF-FFFF18000000}" keepAlive="1" name="Query - Transform Sample File from Query1" description="Connection to the 'Transform Sample File from Query1' query in the workbook." type="5" refreshedVersion="0" background="1">
    <dbPr connection="Provider=Microsoft.Mashup.OleDb.1;Data Source=$Workbook$;Location=&quot;Transform Sample File from Query1&quot;;Extended Properties=&quot;&quot;" command="SELECT * FROM [Transform Sample File from Query1]"/>
  </connection>
</connections>
</file>

<file path=xl/sharedStrings.xml><?xml version="1.0" encoding="utf-8"?>
<sst xmlns="http://schemas.openxmlformats.org/spreadsheetml/2006/main" count="16811" uniqueCount="3847">
  <si>
    <t>Eligible Population</t>
  </si>
  <si>
    <t>Invite</t>
  </si>
  <si>
    <t>Proportion Invite</t>
  </si>
  <si>
    <t>% Complete</t>
  </si>
  <si>
    <t>% Incomplete</t>
  </si>
  <si>
    <t>Green Man Medical Centre</t>
  </si>
  <si>
    <t>T</t>
  </si>
  <si>
    <t>Practice</t>
  </si>
  <si>
    <t>Values</t>
  </si>
  <si>
    <t>Sum of Eligible Population</t>
  </si>
  <si>
    <t>Sum of {WF-HC01} NHS Health Check Invite 2020-2021</t>
  </si>
  <si>
    <t>PCN</t>
  </si>
  <si>
    <t>Row Labels</t>
  </si>
  <si>
    <t>Central Walthamstow</t>
  </si>
  <si>
    <t>Chingford E4</t>
  </si>
  <si>
    <t>Chingford/ Walthamstow</t>
  </si>
  <si>
    <t>Forest Integrated Health</t>
  </si>
  <si>
    <t>Leyton Collaborative</t>
  </si>
  <si>
    <t>South Leytonstone</t>
  </si>
  <si>
    <t>Walthamstow West</t>
  </si>
  <si>
    <t>Grand Total</t>
  </si>
  <si>
    <t>Kings Head Medical Practice</t>
  </si>
  <si>
    <t>F86700</t>
  </si>
  <si>
    <t>WF-1</t>
  </si>
  <si>
    <t>Larkshall Medical Centre</t>
  </si>
  <si>
    <t>F86664</t>
  </si>
  <si>
    <t>F86638</t>
  </si>
  <si>
    <t>F86005</t>
  </si>
  <si>
    <t>Dr Shantir Practice</t>
  </si>
  <si>
    <t>F86626</t>
  </si>
  <si>
    <t>Lime Tree &amp; Sinnott Healthcare Ltd</t>
  </si>
  <si>
    <t>Y01839</t>
  </si>
  <si>
    <t>The Bailey Practice</t>
  </si>
  <si>
    <t>F86689</t>
  </si>
  <si>
    <t>F86026</t>
  </si>
  <si>
    <t>Chingford Medical Practice</t>
  </si>
  <si>
    <t>Y01291</t>
  </si>
  <si>
    <t>WF-2</t>
  </si>
  <si>
    <t>F86004</t>
  </si>
  <si>
    <t>Churchill Medical Centre</t>
  </si>
  <si>
    <t>F86627</t>
  </si>
  <si>
    <t>The Ridgeway Surgery</t>
  </si>
  <si>
    <t>F86078</t>
  </si>
  <si>
    <t>Old Church Surgery</t>
  </si>
  <si>
    <t>F86616</t>
  </si>
  <si>
    <t>The Manor Practice</t>
  </si>
  <si>
    <t>F86011</t>
  </si>
  <si>
    <t>WF-3</t>
  </si>
  <si>
    <t>Sma Medical Centre</t>
  </si>
  <si>
    <t>F86038</t>
  </si>
  <si>
    <t>F86074</t>
  </si>
  <si>
    <t>The Allum Medical Centre</t>
  </si>
  <si>
    <t>F86036</t>
  </si>
  <si>
    <t>WF-4</t>
  </si>
  <si>
    <t>F86044</t>
  </si>
  <si>
    <t>Francis Road Medical Centre</t>
  </si>
  <si>
    <t>F86696</t>
  </si>
  <si>
    <t>Hampton Medical Centre</t>
  </si>
  <si>
    <t>F86712</t>
  </si>
  <si>
    <t>Lime Tree Surgery</t>
  </si>
  <si>
    <t>F86650</t>
  </si>
  <si>
    <t>The Lyndhurst Surgery</t>
  </si>
  <si>
    <t>F86088</t>
  </si>
  <si>
    <t>F86018</t>
  </si>
  <si>
    <t>F86621</t>
  </si>
  <si>
    <t>WF-5</t>
  </si>
  <si>
    <t>High Road Surgery</t>
  </si>
  <si>
    <t>F86045</t>
  </si>
  <si>
    <t>Kiyani Medical Practice</t>
  </si>
  <si>
    <t>F86701</t>
  </si>
  <si>
    <t>LL Medical Care (Agarwal &amp; Agrwal Practice)</t>
  </si>
  <si>
    <t>F86625</t>
  </si>
  <si>
    <t>The Harrow Road Surgery</t>
  </si>
  <si>
    <t>F86666</t>
  </si>
  <si>
    <t>The Langthorne Sharma Family Practice</t>
  </si>
  <si>
    <t>F86705</t>
  </si>
  <si>
    <t>Addison Road Medical Practice</t>
  </si>
  <si>
    <t>F86607</t>
  </si>
  <si>
    <t>WF-6</t>
  </si>
  <si>
    <t>Claremont Medical Centre</t>
  </si>
  <si>
    <t>F86708</t>
  </si>
  <si>
    <t>F86001</t>
  </si>
  <si>
    <t>Dr Dhital Practice</t>
  </si>
  <si>
    <t>F86086</t>
  </si>
  <si>
    <t>Waltham Forest Community &amp; Family Health Services Ltd</t>
  </si>
  <si>
    <t>F86644</t>
  </si>
  <si>
    <t>Seymour Medical Centre</t>
  </si>
  <si>
    <t>F86006</t>
  </si>
  <si>
    <t>WF-7</t>
  </si>
  <si>
    <t>Queens Road Medical Centre</t>
  </si>
  <si>
    <t>F86030</t>
  </si>
  <si>
    <t>Grove Surgery</t>
  </si>
  <si>
    <t>F86062</t>
  </si>
  <si>
    <t>Higham Hill Medical Centre</t>
  </si>
  <si>
    <t>F86679</t>
  </si>
  <si>
    <t>St James Medical Practice Ltd</t>
  </si>
  <si>
    <t>F86058</t>
  </si>
  <si>
    <t>Q1 Incomplete</t>
  </si>
  <si>
    <t>Q3 Incomplete</t>
  </si>
  <si>
    <t>Q4 Incomplete</t>
  </si>
  <si>
    <t>F86700FN</t>
  </si>
  <si>
    <t>F86062FN</t>
  </si>
  <si>
    <t>F86030FN</t>
  </si>
  <si>
    <t>F86006FN</t>
  </si>
  <si>
    <t>F86638FN</t>
  </si>
  <si>
    <t>Calculated Field</t>
  </si>
  <si>
    <t>Solve Order</t>
  </si>
  <si>
    <t>Field</t>
  </si>
  <si>
    <t>Formula</t>
  </si>
  <si>
    <t>='{WF-HC01} NHS Health Check Invite 2020-2021'/'Eligible Population'</t>
  </si>
  <si>
    <t>all quarters</t>
  </si>
  <si>
    <t>='{WF-HC03-Q1} NHS Health Check Complete [Q1, PAY]'+'{WF-HC03-Q2} NHS Health Check Complete [Q2, PAY]'+'{WF-HC03-Q3} NHS Health Check Complete [Q3,PAY]'+'{WF-HC03-Q4} NHS Health Check Complete [Q4, PAY]'</t>
  </si>
  <si>
    <t>EOY</t>
  </si>
  <si>
    <t>='{WF-HC03} NHS Health Check Complete 2020-2021 [EOY RECONC]'-'all quarters'</t>
  </si>
  <si>
    <t>='{WF-HC02-Q1} NHS Health Check Done [Q1]'-'{WF-HC03-Q1} NHS Health Check Complete [Q1, PAY]'</t>
  </si>
  <si>
    <t>Incomplete Q2</t>
  </si>
  <si>
    <t>='{WF-HC02-Q2} NHS Health Check Done[Q2]'-'{WF-HC03-Q2} NHS Health Check Complete [Q2, PAY]'</t>
  </si>
  <si>
    <t>='{WF-HC02-Q3} NHS Health Check Done [Q3]'-'{WF-HC03-Q3} NHS Health Check Complete [Q3,PAY]'</t>
  </si>
  <si>
    <t>='{WF-HC02-Q4} NHS Health Check Done [Q4]'-'{WF-HC03-Q4} NHS Health Check Complete [Q4, PAY]'</t>
  </si>
  <si>
    <t>% Eligible population with health check done</t>
  </si>
  <si>
    <t>='{WF-HC03} NHS Health Check Complete 2020-2021 [EOY RECONC]'/'Eligible Population'</t>
  </si>
  <si>
    <t>Calculated Item</t>
  </si>
  <si>
    <t>Item</t>
  </si>
  <si>
    <t>Note:</t>
  </si>
  <si>
    <t>When a cell is updated by more than one formula,</t>
  </si>
  <si>
    <t>the value is set by the formula with the last solve order.</t>
  </si>
  <si>
    <t>To change the solve order for multiple calculated items or fields,</t>
  </si>
  <si>
    <t>on the Options tab, in the Calculations group, click Fields, Items, &amp; Sets, and then click Solve Order.</t>
  </si>
  <si>
    <t>Network / Practice</t>
  </si>
  <si>
    <t>List Size</t>
  </si>
  <si>
    <t>% Eligible Population with Health Check Done</t>
  </si>
  <si>
    <t>End of Year Reconciled</t>
  </si>
  <si>
    <t>NHS Health Check Done Q1</t>
  </si>
  <si>
    <t>NHS Health Check Complete Q1</t>
  </si>
  <si>
    <t>NHS Health Check Incomplete Q1</t>
  </si>
  <si>
    <t>NHS Health Check Done Q2</t>
  </si>
  <si>
    <t xml:space="preserve">NHS Health Check Complete Q2 </t>
  </si>
  <si>
    <t>NHS Health Check Incomplete Q2</t>
  </si>
  <si>
    <t>NHS Health Check Done Q3</t>
  </si>
  <si>
    <t>NHS Health Check Complete Q3</t>
  </si>
  <si>
    <t>NHS Health Check Incomplete Q3</t>
  </si>
  <si>
    <t>NHS Health Check Done Q4</t>
  </si>
  <si>
    <t>NHS Health Check Complete Q4</t>
  </si>
  <si>
    <t>NHS Health Check Incomplete Q4</t>
  </si>
  <si>
    <t>Sum of {00-00} Listsize</t>
  </si>
  <si>
    <t>Sum of Proportion Invite</t>
  </si>
  <si>
    <t>Sum of {WF-HC02} NHS Health Done 2020-2021</t>
  </si>
  <si>
    <t>Sum of {WF-HC03} NHS Health Check Complete 2020-2021 [EOY RECONC]</t>
  </si>
  <si>
    <t>Sum of % Eligible population with health check done</t>
  </si>
  <si>
    <t>Sum of EOY</t>
  </si>
  <si>
    <t>Sum of {WF-HC02-Q1} NHS Health Check Done [Q1]</t>
  </si>
  <si>
    <t>Sum of {WF-HC03-Q1} NHS Health Check Complete [Q1, PAY]</t>
  </si>
  <si>
    <t>Sum of Q1 Incomplete</t>
  </si>
  <si>
    <t>Sum of {WF-HC02-Q2} NHS Health Check Done[Q2]</t>
  </si>
  <si>
    <t>Sum of {WF-HC03-Q2} NHS Health Check Complete [Q2, PAY]</t>
  </si>
  <si>
    <t>Sum of Incomplete Q2</t>
  </si>
  <si>
    <t>Sum of {WF-HC02-Q3} NHS Health Check Done [Q3]</t>
  </si>
  <si>
    <t>Sum of {WF-HC03-Q3} NHS Health Check Complete [Q3,PAY]</t>
  </si>
  <si>
    <t>Sum of Q3 Incomplete</t>
  </si>
  <si>
    <t>Sum of {WF-HC02-Q4} NHS Health Check Done [Q4]</t>
  </si>
  <si>
    <t>Sum of {WF-HC03-Q4} NHS Health Check Complete [Q4, PAY]</t>
  </si>
  <si>
    <t>Sum of Q4 Incomplete</t>
  </si>
  <si>
    <t>The Microfaculty</t>
  </si>
  <si>
    <t>Forest Surgery</t>
  </si>
  <si>
    <t>Handsworth Medical Centre</t>
  </si>
  <si>
    <t>Leyton Healthcare (Oliver Road)</t>
  </si>
  <si>
    <t>The Ecclesbourne Practice</t>
  </si>
  <si>
    <t>Health Check Done</t>
  </si>
  <si>
    <t>BMI</t>
  </si>
  <si>
    <t>Ethnicity</t>
  </si>
  <si>
    <t>Blood Pressure Measurement</t>
  </si>
  <si>
    <t>Waist Circumference</t>
  </si>
  <si>
    <t>Cholesterol</t>
  </si>
  <si>
    <t>OrgID</t>
  </si>
  <si>
    <t/>
  </si>
  <si>
    <t>{00-00} Listsize</t>
  </si>
  <si>
    <t>{WF-HC02} NHS Health Done 2020-2021</t>
  </si>
  <si>
    <t>{WF-HC02-Q1} NHS Health Check Done [Q1]</t>
  </si>
  <si>
    <t>{WF-HC03-Q1} NHS Health Check Complete [Q1, PAY]</t>
  </si>
  <si>
    <t>{WF-HC02-Q2} NHS Health Check Done[Q2]</t>
  </si>
  <si>
    <t>{WF-HC03-Q2} NHS Health Check Complete [Q2, PAY]</t>
  </si>
  <si>
    <t>{WF-HC02-Q3} NHS Health Check Done [Q3]</t>
  </si>
  <si>
    <t>{WF-HC03-Q3} NHS Health Check Complete [Q3,PAY]</t>
  </si>
  <si>
    <t>{WF-HC02-Q4} NHS Health Check Done [Q4]</t>
  </si>
  <si>
    <t>{WF-HC03-Q4} NHS Health Check Complete [Q4, PAY]</t>
  </si>
  <si>
    <t>{WF-HC01} NHS Health Check Invite 2020-2021</t>
  </si>
  <si>
    <t>{WF-HC-P01} - BMI</t>
  </si>
  <si>
    <t>{WF-HC-P02} - Ethnicity</t>
  </si>
  <si>
    <t>{WF-HC-P03} - Blood Pressure Measurement</t>
  </si>
  <si>
    <t>{WF-HC-P04} - Cardiovascular risk score - QRISK2</t>
  </si>
  <si>
    <t>{WF-HC-P05} - Smoking status</t>
  </si>
  <si>
    <t>{WF-HC-Q01} - Family history of heart disease</t>
  </si>
  <si>
    <t>{WF-HC-Q02} - Physical Activity</t>
  </si>
  <si>
    <t>{WF-HC-Q03} - Waist Circumference</t>
  </si>
  <si>
    <t>{WF-HC-Q04} - Pulse Check</t>
  </si>
  <si>
    <t>{WF-HC-Q05} - Alcohol Screening</t>
  </si>
  <si>
    <t>{WF-HC-Q06} - Random Total Cholesterol and HDL</t>
  </si>
  <si>
    <t>{WF-HC-Q07} - Raise Awareness of Dementia for Age &gt;65</t>
  </si>
  <si>
    <t>{WF-HC-Q08} - Optician</t>
  </si>
  <si>
    <t>{WF-HC03} NHS Health Check Complete 2020-2021 [EOY RECONC]</t>
  </si>
  <si>
    <t>Done</t>
  </si>
  <si>
    <t>Graph helper</t>
  </si>
  <si>
    <t>NHS Health Check Done 2021-2022</t>
  </si>
  <si>
    <t>Cardiovascular risk Score _ Qrisk2</t>
  </si>
  <si>
    <t>Smoking Status</t>
  </si>
  <si>
    <t>Family history of heart disease</t>
  </si>
  <si>
    <t>Physical Activity</t>
  </si>
  <si>
    <t>Pulse Check</t>
  </si>
  <si>
    <t>Alcohol Screening</t>
  </si>
  <si>
    <t>Optician</t>
  </si>
  <si>
    <t>Sum of {WF-HC-P01} - BMI</t>
  </si>
  <si>
    <t>Sum of {WF-HC-P02} - Ethnicity</t>
  </si>
  <si>
    <t>Sum of {WF-HC-P03} - Blood Pressure Measurement</t>
  </si>
  <si>
    <t>Sum of {WF-HC-P04} - Cardiovascular risk score - QRISK2</t>
  </si>
  <si>
    <t>Sum of {WF-HC-P05} - Smoking status</t>
  </si>
  <si>
    <t>Sum of {WF-HC-Q01} - Family history of heart disease</t>
  </si>
  <si>
    <t>Sum of {WF-HC-Q02} - Physical Activity</t>
  </si>
  <si>
    <t>Sum of {WF-HC-Q03} - Waist Circumference</t>
  </si>
  <si>
    <t>Sum of {WF-HC-Q04} - Pulse Check</t>
  </si>
  <si>
    <t>Sum of {WF-HC-Q05} - Alcohol Screening</t>
  </si>
  <si>
    <t>Sum of {WF-HC-Q06} - Random Total Cholesterol and HDL</t>
  </si>
  <si>
    <t>Sum of {WF-HC-Q08} - Optician</t>
  </si>
  <si>
    <t>HC complete to date</t>
  </si>
  <si>
    <t>NHS Health Check Complete Q2</t>
  </si>
  <si>
    <t xml:space="preserve">NHS Health Check Complete Q3 </t>
  </si>
  <si>
    <t xml:space="preserve">NHS Health Check Incomplete Q3 </t>
  </si>
  <si>
    <t xml:space="preserve">NHS Health Check Complete Q4 </t>
  </si>
  <si>
    <t xml:space="preserve">NHS Health Check Incomplete Q4 </t>
  </si>
  <si>
    <t>Sum of Q2 Incomplete</t>
  </si>
  <si>
    <t>Kings Head Medical Practice(Fednet)</t>
  </si>
  <si>
    <t>NHS HC Payment data above</t>
  </si>
  <si>
    <t>Fednet Quality data below</t>
  </si>
  <si>
    <t>Rel_D</t>
  </si>
  <si>
    <t>SubLocality ID</t>
  </si>
  <si>
    <t>SubLocality</t>
  </si>
  <si>
    <t>Clinical System</t>
  </si>
  <si>
    <t>EMISweb</t>
  </si>
  <si>
    <t>Column1</t>
  </si>
  <si>
    <t>Column2</t>
  </si>
  <si>
    <t>Column3</t>
  </si>
  <si>
    <t>Column4</t>
  </si>
  <si>
    <t>Column5</t>
  </si>
  <si>
    <t>Column6</t>
  </si>
  <si>
    <t>Column7</t>
  </si>
  <si>
    <t>Column8</t>
  </si>
  <si>
    <t>Column9</t>
  </si>
  <si>
    <t>Column10</t>
  </si>
  <si>
    <t>Column11</t>
  </si>
  <si>
    <t>Column12</t>
  </si>
  <si>
    <t>Column13</t>
  </si>
  <si>
    <t>Column14</t>
  </si>
  <si>
    <t>Column15</t>
  </si>
  <si>
    <t>Column16</t>
  </si>
  <si>
    <t>Column17</t>
  </si>
  <si>
    <t>Column18</t>
  </si>
  <si>
    <t>Column19</t>
  </si>
  <si>
    <t>Column20</t>
  </si>
  <si>
    <t>Column21</t>
  </si>
  <si>
    <t>Column22</t>
  </si>
  <si>
    <t>Column23</t>
  </si>
  <si>
    <t>Column24</t>
  </si>
  <si>
    <t>Column25</t>
  </si>
  <si>
    <t>Column26</t>
  </si>
  <si>
    <t>Column27</t>
  </si>
  <si>
    <t>Column28</t>
  </si>
  <si>
    <t>Column29</t>
  </si>
  <si>
    <t>Column30</t>
  </si>
  <si>
    <t>Column31</t>
  </si>
  <si>
    <t>Column32</t>
  </si>
  <si>
    <t>Column33</t>
  </si>
  <si>
    <t>Column34</t>
  </si>
  <si>
    <t>Column35</t>
  </si>
  <si>
    <t>Column36</t>
  </si>
  <si>
    <t>Column37</t>
  </si>
  <si>
    <t>Column38</t>
  </si>
  <si>
    <t>Column39</t>
  </si>
  <si>
    <t>Column40</t>
  </si>
  <si>
    <t>Column41</t>
  </si>
  <si>
    <t>Column42</t>
  </si>
  <si>
    <t>Column43</t>
  </si>
  <si>
    <t>Column44</t>
  </si>
  <si>
    <t>Column45</t>
  </si>
  <si>
    <t>Column46</t>
  </si>
  <si>
    <t>Column47</t>
  </si>
  <si>
    <t>Column48</t>
  </si>
  <si>
    <t>Column49</t>
  </si>
  <si>
    <t>Column50</t>
  </si>
  <si>
    <t>Column51</t>
  </si>
  <si>
    <t>Column52</t>
  </si>
  <si>
    <t>Column53</t>
  </si>
  <si>
    <t>Column54</t>
  </si>
  <si>
    <t>Column55</t>
  </si>
  <si>
    <t>Column56</t>
  </si>
  <si>
    <t>Column57</t>
  </si>
  <si>
    <t>Column58</t>
  </si>
  <si>
    <t>Column59</t>
  </si>
  <si>
    <t>Column60</t>
  </si>
  <si>
    <t>Column61</t>
  </si>
  <si>
    <t>Column62</t>
  </si>
  <si>
    <t>Column63</t>
  </si>
  <si>
    <t>Column64</t>
  </si>
  <si>
    <t>Column65</t>
  </si>
  <si>
    <t>Column66</t>
  </si>
  <si>
    <t>Column67</t>
  </si>
  <si>
    <t>Column68</t>
  </si>
  <si>
    <t>Column69</t>
  </si>
  <si>
    <t>Column70</t>
  </si>
  <si>
    <t>Column71</t>
  </si>
  <si>
    <t>Column72</t>
  </si>
  <si>
    <t>Column73</t>
  </si>
  <si>
    <t>Column74</t>
  </si>
  <si>
    <t>Column75</t>
  </si>
  <si>
    <t>Column76</t>
  </si>
  <si>
    <t>Column77</t>
  </si>
  <si>
    <t>Column78</t>
  </si>
  <si>
    <t>Column79</t>
  </si>
  <si>
    <t>Column80</t>
  </si>
  <si>
    <t>Column81</t>
  </si>
  <si>
    <t>Column82</t>
  </si>
  <si>
    <t>Column83</t>
  </si>
  <si>
    <t>Column84</t>
  </si>
  <si>
    <t>Column85</t>
  </si>
  <si>
    <t>Column86</t>
  </si>
  <si>
    <t>Column87</t>
  </si>
  <si>
    <t>Column88</t>
  </si>
  <si>
    <t>Column89</t>
  </si>
  <si>
    <t>Column90</t>
  </si>
  <si>
    <t>Column91</t>
  </si>
  <si>
    <t>Column92</t>
  </si>
  <si>
    <t>Column93</t>
  </si>
  <si>
    <t>Column94</t>
  </si>
  <si>
    <t>Column95</t>
  </si>
  <si>
    <t>Column96</t>
  </si>
  <si>
    <t>Column97</t>
  </si>
  <si>
    <t>Column98</t>
  </si>
  <si>
    <t>Column99</t>
  </si>
  <si>
    <t>Column100</t>
  </si>
  <si>
    <t>Column101</t>
  </si>
  <si>
    <t>Column102</t>
  </si>
  <si>
    <t>Column103</t>
  </si>
  <si>
    <t>Column104</t>
  </si>
  <si>
    <t>Column105</t>
  </si>
  <si>
    <t>Column106</t>
  </si>
  <si>
    <t>Column107</t>
  </si>
  <si>
    <t>Column108</t>
  </si>
  <si>
    <t>Column109</t>
  </si>
  <si>
    <t>Column110</t>
  </si>
  <si>
    <t>Column111</t>
  </si>
  <si>
    <t>Column112</t>
  </si>
  <si>
    <t>Column113</t>
  </si>
  <si>
    <t>Column114</t>
  </si>
  <si>
    <t>Column115</t>
  </si>
  <si>
    <t>Column116</t>
  </si>
  <si>
    <t>Column117</t>
  </si>
  <si>
    <t>Column118</t>
  </si>
  <si>
    <t>Column119</t>
  </si>
  <si>
    <t>Column120</t>
  </si>
  <si>
    <t>Column121</t>
  </si>
  <si>
    <t>Column122</t>
  </si>
  <si>
    <t>Column123</t>
  </si>
  <si>
    <t>Column124</t>
  </si>
  <si>
    <t>Column125</t>
  </si>
  <si>
    <t>Column126</t>
  </si>
  <si>
    <t>Column127</t>
  </si>
  <si>
    <t>Column128</t>
  </si>
  <si>
    <t>Column129</t>
  </si>
  <si>
    <t>Column130</t>
  </si>
  <si>
    <t>Column131</t>
  </si>
  <si>
    <t>Column132</t>
  </si>
  <si>
    <t>Column133</t>
  </si>
  <si>
    <t>Column134</t>
  </si>
  <si>
    <t>F86700{WF-HC03-Q1} NHS Health Check Complete [Q1, PAY]</t>
  </si>
  <si>
    <t>F86700{WF-HC03-Q2} NHS Health Check Complete [Q2, PAY]</t>
  </si>
  <si>
    <t>F86700{WF-HC03-Q3} NHS Health Check Complete [Q3,PAY]</t>
  </si>
  <si>
    <t>F86700{WF-HC03-Q4} NHS Health Check Complete [Q4, PAY]</t>
  </si>
  <si>
    <t>F86700{WF-HC-P01} - BMI</t>
  </si>
  <si>
    <t>F86700{WF-HC-P02} - Ethnicity</t>
  </si>
  <si>
    <t>F86700{WF-HC-P03} - Blood Pressure Measurement</t>
  </si>
  <si>
    <t>F86700{WF-HC-P04} - Cardiovascular risk score - QRISK2</t>
  </si>
  <si>
    <t>F86700{WF-HC-P05} - Smoking status</t>
  </si>
  <si>
    <t>F86700{WF-HC-Q01} - Family history of heart disease</t>
  </si>
  <si>
    <t>F86700{WF-HC-Q02} - Physical Activity</t>
  </si>
  <si>
    <t>F86700{WF-HC-Q03} - Waist Circumference</t>
  </si>
  <si>
    <t>F86700{WF-HC-Q04} - Pulse Check</t>
  </si>
  <si>
    <t>F86700{WF-HC-Q05} - Alcohol Screening</t>
  </si>
  <si>
    <t>F86700{WF-HC-Q06} - Random Total Cholesterol and HDL</t>
  </si>
  <si>
    <t>F86700{WF-HC-Q07} - Raise Awareness of Dementia for Age &gt;65</t>
  </si>
  <si>
    <t>F86700{WF-HC-Q08} - Optician</t>
  </si>
  <si>
    <t>F86030{WF-HC03-Q1} NHS Health Check Complete [Q1, PAY]</t>
  </si>
  <si>
    <t>F86030{WF-HC03-Q2} NHS Health Check Complete [Q2, PAY]</t>
  </si>
  <si>
    <t>F86030{WF-HC03-Q3} NHS Health Check Complete [Q3,PAY]</t>
  </si>
  <si>
    <t>F86030{WF-HC03-Q4} NHS Health Check Complete [Q4, PAY]</t>
  </si>
  <si>
    <t>F86030{WF-HC-P01} - BMI</t>
  </si>
  <si>
    <t>F86030{WF-HC-P02} - Ethnicity</t>
  </si>
  <si>
    <t>F86030{WF-HC-P03} - Blood Pressure Measurement</t>
  </si>
  <si>
    <t>F86030{WF-HC-P04} - Cardiovascular risk score - QRISK2</t>
  </si>
  <si>
    <t>F86030{WF-HC-P05} - Smoking status</t>
  </si>
  <si>
    <t>F86030{WF-HC-Q01} - Family history of heart disease</t>
  </si>
  <si>
    <t>F86030{WF-HC-Q02} - Physical Activity</t>
  </si>
  <si>
    <t>F86030{WF-HC-Q03} - Waist Circumference</t>
  </si>
  <si>
    <t>F86030{WF-HC-Q04} - Pulse Check</t>
  </si>
  <si>
    <t>F86030{WF-HC-Q05} - Alcohol Screening</t>
  </si>
  <si>
    <t>F86030{WF-HC-Q06} - Random Total Cholesterol and HDL</t>
  </si>
  <si>
    <t>F86030{WF-HC-Q07} - Raise Awareness of Dementia for Age &gt;65</t>
  </si>
  <si>
    <t>F86030{WF-HC-Q08} - Optician</t>
  </si>
  <si>
    <t>F86062{WF-HC03-Q1} NHS Health Check Complete [Q1, PAY]</t>
  </si>
  <si>
    <t>F86062{WF-HC03-Q2} NHS Health Check Complete [Q2, PAY]</t>
  </si>
  <si>
    <t>F86062{WF-HC03-Q3} NHS Health Check Complete [Q3,PAY]</t>
  </si>
  <si>
    <t>F86062{WF-HC03-Q4} NHS Health Check Complete [Q4, PAY]</t>
  </si>
  <si>
    <t>F86062{WF-HC-P01} - BMI</t>
  </si>
  <si>
    <t>F86062{WF-HC-P02} - Ethnicity</t>
  </si>
  <si>
    <t>F86062{WF-HC-P03} - Blood Pressure Measurement</t>
  </si>
  <si>
    <t>F86062{WF-HC-P04} - Cardiovascular risk score - QRISK2</t>
  </si>
  <si>
    <t>F86062{WF-HC-P05} - Smoking status</t>
  </si>
  <si>
    <t>F86062{WF-HC-Q01} - Family history of heart disease</t>
  </si>
  <si>
    <t>F86062{WF-HC-Q02} - Physical Activity</t>
  </si>
  <si>
    <t>F86062{WF-HC-Q03} - Waist Circumference</t>
  </si>
  <si>
    <t>F86062{WF-HC-Q04} - Pulse Check</t>
  </si>
  <si>
    <t>F86062{WF-HC-Q05} - Alcohol Screening</t>
  </si>
  <si>
    <t>F86062{WF-HC-Q06} - Random Total Cholesterol and HDL</t>
  </si>
  <si>
    <t>F86062{WF-HC-Q07} - Raise Awareness of Dementia for Age &gt;65</t>
  </si>
  <si>
    <t>F86062{WF-HC-Q08} - Optician</t>
  </si>
  <si>
    <t>F86638{WF-HC03-Q1} NHS Health Check Complete [Q1, PAY]</t>
  </si>
  <si>
    <t>F86638{WF-HC03-Q2} NHS Health Check Complete [Q2, PAY]</t>
  </si>
  <si>
    <t>F86638{WF-HC03-Q3} NHS Health Check Complete [Q3,PAY]</t>
  </si>
  <si>
    <t>F86638{WF-HC03-Q4} NHS Health Check Complete [Q4, PAY]</t>
  </si>
  <si>
    <t>F86638{WF-HC-P01} - BMI</t>
  </si>
  <si>
    <t>F86638{WF-HC-P02} - Ethnicity</t>
  </si>
  <si>
    <t>F86638{WF-HC-P03} - Blood Pressure Measurement</t>
  </si>
  <si>
    <t>F86638{WF-HC-P04} - Cardiovascular risk score - QRISK2</t>
  </si>
  <si>
    <t>F86638{WF-HC-P05} - Smoking status</t>
  </si>
  <si>
    <t>F86638{WF-HC-Q01} - Family history of heart disease</t>
  </si>
  <si>
    <t>F86638{WF-HC-Q02} - Physical Activity</t>
  </si>
  <si>
    <t>F86638{WF-HC-Q03} - Waist Circumference</t>
  </si>
  <si>
    <t>F86638{WF-HC-Q04} - Pulse Check</t>
  </si>
  <si>
    <t>F86638{WF-HC-Q05} - Alcohol Screening</t>
  </si>
  <si>
    <t>F86638{WF-HC-Q06} - Random Total Cholesterol and HDL</t>
  </si>
  <si>
    <t>F86638{WF-HC-Q07} - Raise Awareness of Dementia for Age &gt;65</t>
  </si>
  <si>
    <t>F86638{WF-HC-Q08} - Optician</t>
  </si>
  <si>
    <t>F86006{WF-HC03-Q1} NHS Health Check Complete [Q1, PAY]</t>
  </si>
  <si>
    <t>F86006{WF-HC03-Q2} NHS Health Check Complete [Q2, PAY]</t>
  </si>
  <si>
    <t>F86006{WF-HC03-Q3} NHS Health Check Complete [Q3,PAY]</t>
  </si>
  <si>
    <t>F86006{WF-HC03-Q4} NHS Health Check Complete [Q4, PAY]</t>
  </si>
  <si>
    <t>F86006{WF-HC-P01} - BMI</t>
  </si>
  <si>
    <t>F86006{WF-HC-P02} - Ethnicity</t>
  </si>
  <si>
    <t>F86006{WF-HC-P03} - Blood Pressure Measurement</t>
  </si>
  <si>
    <t>F86006{WF-HC-P04} - Cardiovascular risk score - QRISK2</t>
  </si>
  <si>
    <t>F86006{WF-HC-P05} - Smoking status</t>
  </si>
  <si>
    <t>F86006{WF-HC-Q01} - Family history of heart disease</t>
  </si>
  <si>
    <t>F86006{WF-HC-Q02} - Physical Activity</t>
  </si>
  <si>
    <t>F86006{WF-HC-Q03} - Waist Circumference</t>
  </si>
  <si>
    <t>F86006{WF-HC-Q04} - Pulse Check</t>
  </si>
  <si>
    <t>F86006{WF-HC-Q05} - Alcohol Screening</t>
  </si>
  <si>
    <t>F86006{WF-HC-Q06} - Random Total Cholesterol and HDL</t>
  </si>
  <si>
    <t>F86006{WF-HC-Q07} - Raise Awareness of Dementia for Age &gt;65</t>
  </si>
  <si>
    <t>F86006{WF-HC-Q08} - Optician</t>
  </si>
  <si>
    <t>Fednet</t>
  </si>
  <si>
    <t>SystmOne</t>
  </si>
  <si>
    <t>Waltham Forest Total</t>
  </si>
  <si>
    <t xml:space="preserve">Practice Selected: </t>
  </si>
  <si>
    <t>Done Q1</t>
  </si>
  <si>
    <t>Done Q3</t>
  </si>
  <si>
    <t>Complete Q3</t>
  </si>
  <si>
    <t>Done Q4</t>
  </si>
  <si>
    <t>Complete Q1</t>
  </si>
  <si>
    <t>Complete Q2</t>
  </si>
  <si>
    <t>Complete Q4</t>
  </si>
  <si>
    <t>Done Q2</t>
  </si>
  <si>
    <t xml:space="preserve">Eligible Population </t>
  </si>
  <si>
    <t xml:space="preserve">  T</t>
  </si>
  <si>
    <t xml:space="preserve">      %</t>
  </si>
  <si>
    <t xml:space="preserve"> %</t>
  </si>
  <si>
    <t>Waltham Forest</t>
  </si>
  <si>
    <t xml:space="preserve"> Complete</t>
  </si>
  <si>
    <t xml:space="preserve"> Incomplete</t>
  </si>
  <si>
    <t>waltham forest Total</t>
  </si>
  <si>
    <t>Waltham forest total</t>
  </si>
  <si>
    <t xml:space="preserve">Network: </t>
  </si>
  <si>
    <t>Select Practice&gt;&gt;</t>
  </si>
  <si>
    <t>latest data set</t>
  </si>
  <si>
    <t>{00-00} ListSize</t>
  </si>
  <si>
    <t>F86700{00-00} ListSize</t>
  </si>
  <si>
    <t>F86030{00-00} ListSize</t>
  </si>
  <si>
    <t>F86062{00-00} ListSize</t>
  </si>
  <si>
    <t>F86638{00-00} ListSize</t>
  </si>
  <si>
    <t>F86006{00-00} ListSize</t>
  </si>
  <si>
    <t xml:space="preserve"> </t>
  </si>
  <si>
    <t>Status</t>
  </si>
  <si>
    <t>Practice ID</t>
  </si>
  <si>
    <t>Locality ID</t>
  </si>
  <si>
    <t>Locality</t>
  </si>
  <si>
    <t>PCN/Network</t>
  </si>
  <si>
    <t>PCN code</t>
  </si>
  <si>
    <t>Address 1</t>
  </si>
  <si>
    <t>Address 2</t>
  </si>
  <si>
    <t>Postcode</t>
  </si>
  <si>
    <t>Grid Reference</t>
  </si>
  <si>
    <t>X (easting)</t>
  </si>
  <si>
    <t>Y (northing)</t>
  </si>
  <si>
    <t>Latitude</t>
  </si>
  <si>
    <t>Longitude</t>
  </si>
  <si>
    <t>Active</t>
  </si>
  <si>
    <t>F82001</t>
  </si>
  <si>
    <t>Halbutt Street Surgery</t>
  </si>
  <si>
    <t>BK</t>
  </si>
  <si>
    <t>Barking and Dagenham</t>
  </si>
  <si>
    <t>BK-1</t>
  </si>
  <si>
    <t>East</t>
  </si>
  <si>
    <t>Network East</t>
  </si>
  <si>
    <t>2 Halbutt Street</t>
  </si>
  <si>
    <t>Dagenham</t>
  </si>
  <si>
    <t>RM9 5AS</t>
  </si>
  <si>
    <t>TQ 48956 85305</t>
  </si>
  <si>
    <t>F82005</t>
  </si>
  <si>
    <t>Church Elm Lane Medical Practice</t>
  </si>
  <si>
    <t>U86967</t>
  </si>
  <si>
    <t>Church Elm Lane</t>
  </si>
  <si>
    <t>RM10 9RR</t>
  </si>
  <si>
    <t>TQ 49667 84556</t>
  </si>
  <si>
    <t>Y01719</t>
  </si>
  <si>
    <t>Broad Street Medical Centre</t>
  </si>
  <si>
    <t>U86968</t>
  </si>
  <si>
    <t>Broad Street Resource Centre</t>
  </si>
  <si>
    <t>RM10 9HU</t>
  </si>
  <si>
    <t>TQ 49367 83962</t>
  </si>
  <si>
    <t>Y02575</t>
  </si>
  <si>
    <t>Porters Avenue Doctors Surgery</t>
  </si>
  <si>
    <t>U86969</t>
  </si>
  <si>
    <t>234 Porters Avenue</t>
  </si>
  <si>
    <t>RM8 2EQ</t>
  </si>
  <si>
    <t>TQ 47283 85077</t>
  </si>
  <si>
    <t>F82003</t>
  </si>
  <si>
    <t>First Avenue Surgery</t>
  </si>
  <si>
    <t>BK-2</t>
  </si>
  <si>
    <t>East One</t>
  </si>
  <si>
    <t>Network East One</t>
  </si>
  <si>
    <t>U27362</t>
  </si>
  <si>
    <t>2 First Avenue</t>
  </si>
  <si>
    <t>RM10 9AT</t>
  </si>
  <si>
    <t>TQ 49762 83388</t>
  </si>
  <si>
    <t>F82015</t>
  </si>
  <si>
    <t>Hedgemans Surgery</t>
  </si>
  <si>
    <t>92 Hedgemans Road</t>
  </si>
  <si>
    <t>RM9 6HT</t>
  </si>
  <si>
    <t>TQ 48734 84495</t>
  </si>
  <si>
    <t>F82017</t>
  </si>
  <si>
    <t xml:space="preserve">St Albans Surgery </t>
  </si>
  <si>
    <t>Urswick Road</t>
  </si>
  <si>
    <t>RM9 6EA</t>
  </si>
  <si>
    <t>TQ 48052 84181</t>
  </si>
  <si>
    <t>F82621</t>
  </si>
  <si>
    <t>TQ 50141 84824</t>
  </si>
  <si>
    <t>F82634</t>
  </si>
  <si>
    <t>Heathway Medical Centre</t>
  </si>
  <si>
    <t xml:space="preserve">Morland Road </t>
  </si>
  <si>
    <t>F82678</t>
  </si>
  <si>
    <t xml:space="preserve">Dr Alkaisy Surgery </t>
  </si>
  <si>
    <t>F82679</t>
  </si>
  <si>
    <t>Parkview Medical Practice</t>
  </si>
  <si>
    <t>199 Reede Road</t>
  </si>
  <si>
    <t>RM10 8EJ</t>
  </si>
  <si>
    <t>TQ 49877 85126</t>
  </si>
  <si>
    <t>F82034</t>
  </si>
  <si>
    <t>Victoria Medical Centre</t>
  </si>
  <si>
    <t>BK-3</t>
  </si>
  <si>
    <t>U26744</t>
  </si>
  <si>
    <t>1 Queens Road</t>
  </si>
  <si>
    <t>Barking</t>
  </si>
  <si>
    <t>IG11 8GD</t>
  </si>
  <si>
    <t>TQ 44085 84494</t>
  </si>
  <si>
    <t>F82042</t>
  </si>
  <si>
    <t>Aurora Medcare</t>
  </si>
  <si>
    <t>1 King Edwards Road</t>
  </si>
  <si>
    <t>IG11 7TB</t>
  </si>
  <si>
    <t>TQ 44643 83708</t>
  </si>
  <si>
    <t>F82625</t>
  </si>
  <si>
    <t>Abbey Medical centre</t>
  </si>
  <si>
    <t>1 Harpour Road</t>
  </si>
  <si>
    <t>IG11 8RJ</t>
  </si>
  <si>
    <t>TQ 44215 84642</t>
  </si>
  <si>
    <t>Y01280</t>
  </si>
  <si>
    <t>Shifa Medical Practice</t>
  </si>
  <si>
    <t>Gasgoine Road</t>
  </si>
  <si>
    <t>IG11 7RS</t>
  </si>
  <si>
    <t>TQ 44478 83438</t>
  </si>
  <si>
    <t>F82018</t>
  </si>
  <si>
    <t>Barking Medical  Group Practice</t>
  </si>
  <si>
    <t>BK-4</t>
  </si>
  <si>
    <t>West One</t>
  </si>
  <si>
    <t>Network West One</t>
  </si>
  <si>
    <t>U11211</t>
  </si>
  <si>
    <t>130 Upney lane</t>
  </si>
  <si>
    <t>IG11 9LT</t>
  </si>
  <si>
    <t>TQ 45536 84574</t>
  </si>
  <si>
    <t>F82040</t>
  </si>
  <si>
    <t>John Smith House</t>
  </si>
  <si>
    <t>145-207 Bevan Avenue</t>
  </si>
  <si>
    <t>IG11 9NS</t>
  </si>
  <si>
    <t>TQ 46496 84245</t>
  </si>
  <si>
    <t>F82612</t>
  </si>
  <si>
    <t>The White House</t>
  </si>
  <si>
    <t>12 Movers Lane</t>
  </si>
  <si>
    <t>IG11 7UN</t>
  </si>
  <si>
    <t>TQ 44930 83744</t>
  </si>
  <si>
    <t>F82647</t>
  </si>
  <si>
    <t>Dr Gupta &amp; Partner</t>
  </si>
  <si>
    <t>7 Salisbury Avenue</t>
  </si>
  <si>
    <t>IG11 9XQ</t>
  </si>
  <si>
    <t>TQ 44605 84272</t>
  </si>
  <si>
    <t>F82650</t>
  </si>
  <si>
    <t>Ripple Road Medical Centre</t>
  </si>
  <si>
    <t>343 Ripple Road</t>
  </si>
  <si>
    <t>IG11 7RJ</t>
  </si>
  <si>
    <t>TQ 45217 83938</t>
  </si>
  <si>
    <t>F82680</t>
  </si>
  <si>
    <t>Highgrove Surgery</t>
  </si>
  <si>
    <t xml:space="preserve">Upney Lane </t>
  </si>
  <si>
    <t>IG11 9LX</t>
  </si>
  <si>
    <t>TQ 45644 84306</t>
  </si>
  <si>
    <t>F82027</t>
  </si>
  <si>
    <t>Faircross Health Centre</t>
  </si>
  <si>
    <t>BK-5</t>
  </si>
  <si>
    <t>North</t>
  </si>
  <si>
    <t>Network North</t>
  </si>
  <si>
    <t>U55387</t>
  </si>
  <si>
    <t>51 Upney Lane</t>
  </si>
  <si>
    <t>IG11 9LP</t>
  </si>
  <si>
    <t>TQ 45367 84850</t>
  </si>
  <si>
    <t>F82012</t>
  </si>
  <si>
    <t>Five Elms</t>
  </si>
  <si>
    <t>Five Elms Road</t>
  </si>
  <si>
    <t>RM9 5TT</t>
  </si>
  <si>
    <t>TQ 48622 86004</t>
  </si>
  <si>
    <t>F82025</t>
  </si>
  <si>
    <t>Julia Engwell Surgery</t>
  </si>
  <si>
    <t>Woodward Road</t>
  </si>
  <si>
    <t>RM9 4SR</t>
  </si>
  <si>
    <t>TQ 47520 84362</t>
  </si>
  <si>
    <t>F82051</t>
  </si>
  <si>
    <t>Laburnum Health centre</t>
  </si>
  <si>
    <t>11 Althorne Way</t>
  </si>
  <si>
    <t>RM10 7DF</t>
  </si>
  <si>
    <t>TQ 49234 86817</t>
  </si>
  <si>
    <t>F82642</t>
  </si>
  <si>
    <t>Gables Surgery</t>
  </si>
  <si>
    <t>Markyate Road</t>
  </si>
  <si>
    <t>RM8 2LD</t>
  </si>
  <si>
    <t>TQ 46953 85105</t>
  </si>
  <si>
    <t>F82661</t>
  </si>
  <si>
    <t>Green Lane Surgery</t>
  </si>
  <si>
    <t>872 Green Lane</t>
  </si>
  <si>
    <t>RM8 1BX</t>
  </si>
  <si>
    <t>TQ 48005 86869</t>
  </si>
  <si>
    <t>F86040</t>
  </si>
  <si>
    <t>The Surgery</t>
  </si>
  <si>
    <t>620 Longbridge Road</t>
  </si>
  <si>
    <t>RM8 2AJ</t>
  </si>
  <si>
    <t>TQ 46755 85732</t>
  </si>
  <si>
    <t>Y01795</t>
  </si>
  <si>
    <t>U55388</t>
  </si>
  <si>
    <t>69 Oval Road North</t>
  </si>
  <si>
    <t>RM10 9ET</t>
  </si>
  <si>
    <t>TQ 49697 83763</t>
  </si>
  <si>
    <t>F82038</t>
  </si>
  <si>
    <t>Valence Medical Centre</t>
  </si>
  <si>
    <t>U55389</t>
  </si>
  <si>
    <t>563 Valence Avenue</t>
  </si>
  <si>
    <t>RM8 3RH</t>
  </si>
  <si>
    <t>TQ 47822 85951</t>
  </si>
  <si>
    <t>F82604</t>
  </si>
  <si>
    <t>Marks Gate Medical Practice</t>
  </si>
  <si>
    <t>BK-6</t>
  </si>
  <si>
    <t>Central</t>
  </si>
  <si>
    <t>Network Central</t>
  </si>
  <si>
    <t>U92874</t>
  </si>
  <si>
    <t>Lawn Farm Grove</t>
  </si>
  <si>
    <t>RM6 5LL</t>
  </si>
  <si>
    <t>TQ 48155 89472</t>
  </si>
  <si>
    <t>F82660</t>
  </si>
  <si>
    <t>Tulasi Medical Centre</t>
  </si>
  <si>
    <t>10 Bennetts Castle Lane</t>
  </si>
  <si>
    <t>RM8 3XU</t>
  </si>
  <si>
    <t>TQ 47363 86819</t>
  </si>
  <si>
    <t>F82677</t>
  </si>
  <si>
    <t>Becontree Medical Centre</t>
  </si>
  <si>
    <t>645 Becontree Avenue</t>
  </si>
  <si>
    <t>RM8 3HP</t>
  </si>
  <si>
    <t>TQ 48516 86671</t>
  </si>
  <si>
    <t>F84013</t>
  </si>
  <si>
    <t xml:space="preserve">Stamford Hill Surgery </t>
  </si>
  <si>
    <t>CH</t>
  </si>
  <si>
    <t>City &amp; Hackney</t>
  </si>
  <si>
    <t>CH-NE1</t>
  </si>
  <si>
    <t>Springfield Park (NE1)</t>
  </si>
  <si>
    <t>U89154</t>
  </si>
  <si>
    <t>2 Egerton Road</t>
  </si>
  <si>
    <t>Stamford Hill</t>
  </si>
  <si>
    <t>N16 6UA</t>
  </si>
  <si>
    <t>TQ 33741 87885</t>
  </si>
  <si>
    <t>F84686</t>
  </si>
  <si>
    <t xml:space="preserve">Cranwich Road Surgery </t>
  </si>
  <si>
    <t>62 Cranwich Road</t>
  </si>
  <si>
    <t>N16 5JF</t>
  </si>
  <si>
    <t>TQ 33045 87827</t>
  </si>
  <si>
    <t>Y03049</t>
  </si>
  <si>
    <t>Spring Hill Practice</t>
  </si>
  <si>
    <t>19-21 Oldhill Street</t>
  </si>
  <si>
    <t>N16 6LU</t>
  </si>
  <si>
    <t>TQ 34202 87381</t>
  </si>
  <si>
    <t>F84018</t>
  </si>
  <si>
    <t>The Nightingale Practice</t>
  </si>
  <si>
    <t>CH-NE2</t>
  </si>
  <si>
    <t>Hackney Downs (NE2)</t>
  </si>
  <si>
    <t>U21268</t>
  </si>
  <si>
    <t>10 Kenninghall Rd</t>
  </si>
  <si>
    <t>Clapton</t>
  </si>
  <si>
    <t>E5 8BY</t>
  </si>
  <si>
    <t>TQ 34412 86145</t>
  </si>
  <si>
    <t>F84080</t>
  </si>
  <si>
    <t>The Gadvhi Practice</t>
  </si>
  <si>
    <t>1a Fountayne Road</t>
  </si>
  <si>
    <t>N16 7EA</t>
  </si>
  <si>
    <t>TQ 34209 86834</t>
  </si>
  <si>
    <t>F84619</t>
  </si>
  <si>
    <t>The Riverside Practice</t>
  </si>
  <si>
    <t>14 Urban Hive, Theydon Rd</t>
  </si>
  <si>
    <t>E5 9BQ</t>
  </si>
  <si>
    <t>TQ 35164 86953</t>
  </si>
  <si>
    <t>F84668</t>
  </si>
  <si>
    <t>Clapton Surgery</t>
  </si>
  <si>
    <t>14 Theydon Road</t>
  </si>
  <si>
    <t>F84685</t>
  </si>
  <si>
    <t>Elm Practice</t>
  </si>
  <si>
    <t>F84711</t>
  </si>
  <si>
    <t>Rosewood Practice</t>
  </si>
  <si>
    <t>F84720</t>
  </si>
  <si>
    <t>Healy Medical Centre</t>
  </si>
  <si>
    <t>200 Upper Clapton Road</t>
  </si>
  <si>
    <t>E5 9HD</t>
  </si>
  <si>
    <t>TQ 35028 87268</t>
  </si>
  <si>
    <t>F84036</t>
  </si>
  <si>
    <t xml:space="preserve">Cedar Practice </t>
  </si>
  <si>
    <t>CH-NW1</t>
  </si>
  <si>
    <t>Woodberry Wetlands (NW1)</t>
  </si>
  <si>
    <t>U46293</t>
  </si>
  <si>
    <t>John Scott Health Centre</t>
  </si>
  <si>
    <t>Green Lanes</t>
  </si>
  <si>
    <t>N4 2NU</t>
  </si>
  <si>
    <t>TQ 32221 87203</t>
  </si>
  <si>
    <t>F84115</t>
  </si>
  <si>
    <t>Statham Grove Surgery</t>
  </si>
  <si>
    <t>Statham Grove</t>
  </si>
  <si>
    <t>N16 9DP</t>
  </si>
  <si>
    <t>TQ 32544 86016</t>
  </si>
  <si>
    <t>F84119</t>
  </si>
  <si>
    <t>The Heron Practice</t>
  </si>
  <si>
    <t>F84716</t>
  </si>
  <si>
    <t>Allerton Road Medical Centre</t>
  </si>
  <si>
    <t>34a Allerton Road</t>
  </si>
  <si>
    <t>N16 5UF</t>
  </si>
  <si>
    <t>TQ 32456 86933</t>
  </si>
  <si>
    <t>F84008</t>
  </si>
  <si>
    <t>Barton House Health Centre</t>
  </si>
  <si>
    <t>CH-NW2</t>
  </si>
  <si>
    <t>Clissold Park (NW2)</t>
  </si>
  <si>
    <t>U51492</t>
  </si>
  <si>
    <t>233 Albion Road</t>
  </si>
  <si>
    <t>Stoke Newington</t>
  </si>
  <si>
    <t>N16 9JT</t>
  </si>
  <si>
    <t>TQ 32926 86369</t>
  </si>
  <si>
    <t>F84033</t>
  </si>
  <si>
    <t>Somerford Grove Practice</t>
  </si>
  <si>
    <t>Somerford Grove</t>
  </si>
  <si>
    <t>N16 7UA</t>
  </si>
  <si>
    <t>TQ 33722 85639</t>
  </si>
  <si>
    <t>F84636</t>
  </si>
  <si>
    <t>Barretts Grove Surgery</t>
  </si>
  <si>
    <t>6 Barretts Grove</t>
  </si>
  <si>
    <t>N16 8AR</t>
  </si>
  <si>
    <t>TQ 33334 85451</t>
  </si>
  <si>
    <t>F84694</t>
  </si>
  <si>
    <t>Brooke Road Surgery</t>
  </si>
  <si>
    <t>40-42 Brooke Road</t>
  </si>
  <si>
    <t>N16 7LR</t>
  </si>
  <si>
    <t>TQ 33833 86338</t>
  </si>
  <si>
    <t>F84003</t>
  </si>
  <si>
    <t>Lower Clapton Group Practice</t>
  </si>
  <si>
    <t>CH-SE1</t>
  </si>
  <si>
    <t>Hackney Marshes (SE1)</t>
  </si>
  <si>
    <t>U05451</t>
  </si>
  <si>
    <t>36 Lower Clapton Road</t>
  </si>
  <si>
    <t>E5 0PD</t>
  </si>
  <si>
    <t>TQ 35145 85320</t>
  </si>
  <si>
    <t>F84015</t>
  </si>
  <si>
    <t>Kingsmead Healthcare</t>
  </si>
  <si>
    <t>4 Kingsmead Way</t>
  </si>
  <si>
    <t>E9 5QG</t>
  </si>
  <si>
    <t>TQ 36351 85487</t>
  </si>
  <si>
    <t>F84060</t>
  </si>
  <si>
    <t>Athena Medical Centre</t>
  </si>
  <si>
    <t>21 Atherden Road</t>
  </si>
  <si>
    <t>E5 0QP</t>
  </si>
  <si>
    <t>TQ 35057 85799</t>
  </si>
  <si>
    <t>F84105</t>
  </si>
  <si>
    <t>The Lea Surgery</t>
  </si>
  <si>
    <t>186 Homerton High Street</t>
  </si>
  <si>
    <t>E9 6AG</t>
  </si>
  <si>
    <t>TQ 35784 85079</t>
  </si>
  <si>
    <t>F84719</t>
  </si>
  <si>
    <t>Latimer Health Centre</t>
  </si>
  <si>
    <t>4 Homerton Terrace</t>
  </si>
  <si>
    <t>E9 6RT</t>
  </si>
  <si>
    <t>TQ 35346 84880</t>
  </si>
  <si>
    <t>F84069</t>
  </si>
  <si>
    <t>The Well Street Surgery</t>
  </si>
  <si>
    <t>CH-SE2</t>
  </si>
  <si>
    <t>Well Street Common (SE2)</t>
  </si>
  <si>
    <t>U58256</t>
  </si>
  <si>
    <t>28 Shore Road</t>
  </si>
  <si>
    <t>E9 7TA</t>
  </si>
  <si>
    <t>TQ 35138 84055</t>
  </si>
  <si>
    <t>F84601</t>
  </si>
  <si>
    <t xml:space="preserve">Elsdale Street Surgery </t>
  </si>
  <si>
    <t>28 Elsdale Street</t>
  </si>
  <si>
    <t>E9 6QY</t>
  </si>
  <si>
    <t>TQ 35380 84483</t>
  </si>
  <si>
    <t>F84620</t>
  </si>
  <si>
    <t>The Wick Health Centre</t>
  </si>
  <si>
    <t>200 Wick Rd</t>
  </si>
  <si>
    <t>E9 5AN</t>
  </si>
  <si>
    <t>TQ 36085 84711</t>
  </si>
  <si>
    <t>F84632</t>
  </si>
  <si>
    <t>The Greenhouse</t>
  </si>
  <si>
    <t>19 Tudor Road</t>
  </si>
  <si>
    <t>E9 7SN</t>
  </si>
  <si>
    <t>TQ 34985 83975</t>
  </si>
  <si>
    <t>Y00403</t>
  </si>
  <si>
    <t xml:space="preserve">Trowbridge Surgery </t>
  </si>
  <si>
    <t>18 Merriam Avenue</t>
  </si>
  <si>
    <t>E9 5NE</t>
  </si>
  <si>
    <t>TQ 36747 84792</t>
  </si>
  <si>
    <t>F84021</t>
  </si>
  <si>
    <t>London Fields Medical Centre</t>
  </si>
  <si>
    <t>CH-SW1</t>
  </si>
  <si>
    <t>London Fields (SW1)</t>
  </si>
  <si>
    <t>U40100</t>
  </si>
  <si>
    <t>38-44 Broadway Market</t>
  </si>
  <si>
    <t>E8 4QJ</t>
  </si>
  <si>
    <t>TQ 34536 83745</t>
  </si>
  <si>
    <t>F84035</t>
  </si>
  <si>
    <t>Richmond Road Medical Centre</t>
  </si>
  <si>
    <t>136 Richmond Road</t>
  </si>
  <si>
    <t>E8 3HN</t>
  </si>
  <si>
    <t>TQ 34245 84457</t>
  </si>
  <si>
    <t>F84038</t>
  </si>
  <si>
    <t>Beechwood Medical Centre</t>
  </si>
  <si>
    <t>86-86a Dalston Lane</t>
  </si>
  <si>
    <t>E8 3AH</t>
  </si>
  <si>
    <t>TQ 33890 84780</t>
  </si>
  <si>
    <t>F84063</t>
  </si>
  <si>
    <t>Dalston Practice</t>
  </si>
  <si>
    <t>1b Madinah Road</t>
  </si>
  <si>
    <t>E8 1PG</t>
  </si>
  <si>
    <t>TQ 34111 84978</t>
  </si>
  <si>
    <t>F84117</t>
  </si>
  <si>
    <t>Queensbridge Group Practice</t>
  </si>
  <si>
    <t>24, Holly Street</t>
  </si>
  <si>
    <t>E8 3XP</t>
  </si>
  <si>
    <t>TQ 33838 84271</t>
  </si>
  <si>
    <t>F84621</t>
  </si>
  <si>
    <t>The Sandringham Practice</t>
  </si>
  <si>
    <t>1a Madinah Road</t>
  </si>
  <si>
    <t>F84640</t>
  </si>
  <si>
    <t>The Neaman Practice</t>
  </si>
  <si>
    <t>CH-SW2</t>
  </si>
  <si>
    <t>Shoreditch Park &amp; City (SW2)</t>
  </si>
  <si>
    <t>U07169</t>
  </si>
  <si>
    <t>15 Half Moon Court</t>
  </si>
  <si>
    <t>EC1A 7HF</t>
  </si>
  <si>
    <t>TQ 32048 81725</t>
  </si>
  <si>
    <t>F84072</t>
  </si>
  <si>
    <t>De Beauvoir Surgery</t>
  </si>
  <si>
    <t>30 Hertford Road</t>
  </si>
  <si>
    <t>N1 5QT</t>
  </si>
  <si>
    <t>TQ 33377 83922</t>
  </si>
  <si>
    <t>F84096</t>
  </si>
  <si>
    <t>The Lawson Practice</t>
  </si>
  <si>
    <t>St Leonard's Hospital, Nuttall St</t>
  </si>
  <si>
    <t>Nuttall Street</t>
  </si>
  <si>
    <t>N1 5HZ</t>
  </si>
  <si>
    <t>TQ 33302 83395</t>
  </si>
  <si>
    <t>F84635</t>
  </si>
  <si>
    <t>Shoreditch Park Surgery</t>
  </si>
  <si>
    <t>10 Rushton Street</t>
  </si>
  <si>
    <t>N1 5DR</t>
  </si>
  <si>
    <t>TQ 32796 83359</t>
  </si>
  <si>
    <t>F84692</t>
  </si>
  <si>
    <t>The Hoxton Surgery</t>
  </si>
  <si>
    <t>12 Rushton Street</t>
  </si>
  <si>
    <t>F82011</t>
  </si>
  <si>
    <t>St Edwards Surgery</t>
  </si>
  <si>
    <t>HV</t>
  </si>
  <si>
    <t>Havering</t>
  </si>
  <si>
    <t>HV-1</t>
  </si>
  <si>
    <t>Havering Crest</t>
  </si>
  <si>
    <t>Havering Crest Network</t>
  </si>
  <si>
    <t>U29424</t>
  </si>
  <si>
    <t>7 St Edwards Way</t>
  </si>
  <si>
    <t>Romford</t>
  </si>
  <si>
    <t>RM1 3DQ</t>
  </si>
  <si>
    <t>TQ 51307 89056</t>
  </si>
  <si>
    <t>F82019</t>
  </si>
  <si>
    <t>Chadwell Heath Health Centre - The Upstairs Surgery (Dr Hamilton-Smith)</t>
  </si>
  <si>
    <t>Ashton Garden</t>
  </si>
  <si>
    <t>Chadwell Heath</t>
  </si>
  <si>
    <t>RM6 6RT</t>
  </si>
  <si>
    <t>TQ 48405 88264</t>
  </si>
  <si>
    <t>F82638</t>
  </si>
  <si>
    <t>The Modern Medical Centre</t>
  </si>
  <si>
    <t>195 Rush Green Road</t>
  </si>
  <si>
    <t>Rush Green</t>
  </si>
  <si>
    <t>RM7 0PX</t>
  </si>
  <si>
    <t>TQ 51030 87418</t>
  </si>
  <si>
    <t>F82039</t>
  </si>
  <si>
    <t>Rush Green Medical Centre (Dr Poologanathan &amp; Partners)</t>
  </si>
  <si>
    <t>261 Dagenham Road</t>
  </si>
  <si>
    <t>RM7 0XR</t>
  </si>
  <si>
    <t>TQ 50932 86893</t>
  </si>
  <si>
    <t>F82031</t>
  </si>
  <si>
    <t>Rush Green Medical Centre (Dr Sanomi)</t>
  </si>
  <si>
    <t>F82023</t>
  </si>
  <si>
    <t>High Street Surgery (Dr Pervez)</t>
  </si>
  <si>
    <t>219 High Street</t>
  </si>
  <si>
    <t>Hornchurch</t>
  </si>
  <si>
    <t>RM11 3XT</t>
  </si>
  <si>
    <t>TQ 54233 87089</t>
  </si>
  <si>
    <t>F82675</t>
  </si>
  <si>
    <t>Billet Lane Medical Centre</t>
  </si>
  <si>
    <t>58b Billet Lane</t>
  </si>
  <si>
    <t>RM11 1XA</t>
  </si>
  <si>
    <t>TQ 53895 87670</t>
  </si>
  <si>
    <t>F82663</t>
  </si>
  <si>
    <t>Brentwood Road Surgery (Dr Marks)</t>
  </si>
  <si>
    <t>107 Brentwood Road</t>
  </si>
  <si>
    <t>RM1 2SB</t>
  </si>
  <si>
    <t>TQ 52030 88243</t>
  </si>
  <si>
    <t>F82013</t>
  </si>
  <si>
    <t xml:space="preserve">Western Road Medical Centre </t>
  </si>
  <si>
    <t>HV-2</t>
  </si>
  <si>
    <t>Havering Marshall</t>
  </si>
  <si>
    <t>Marshall Network</t>
  </si>
  <si>
    <t>U50107</t>
  </si>
  <si>
    <t>99 Western Road</t>
  </si>
  <si>
    <t>RM1 3LS</t>
  </si>
  <si>
    <t>TQ 51671 88948</t>
  </si>
  <si>
    <t>F82021</t>
  </si>
  <si>
    <t>The New Medical Centre</t>
  </si>
  <si>
    <t>264 Brentwood Road</t>
  </si>
  <si>
    <t>RM2 5SU</t>
  </si>
  <si>
    <t>TQ 52819 88475</t>
  </si>
  <si>
    <t>F82009</t>
  </si>
  <si>
    <t>North Street Medical Care</t>
  </si>
  <si>
    <t>274 North Street</t>
  </si>
  <si>
    <t>RM1 4QJ</t>
  </si>
  <si>
    <t>TQ 50672 89720</t>
  </si>
  <si>
    <t>F82686</t>
  </si>
  <si>
    <t>HV-3</t>
  </si>
  <si>
    <t>Havering North</t>
  </si>
  <si>
    <t>North Network</t>
  </si>
  <si>
    <t>U55939</t>
  </si>
  <si>
    <t>Ashton Gardens</t>
  </si>
  <si>
    <t>F82010</t>
  </si>
  <si>
    <t>Petersfield Surgery</t>
  </si>
  <si>
    <t>70 Petersfield Ave</t>
  </si>
  <si>
    <t>Harold Hill</t>
  </si>
  <si>
    <t>RM3 9PD</t>
  </si>
  <si>
    <t>TQ 54717 92014</t>
  </si>
  <si>
    <t>F82648</t>
  </si>
  <si>
    <t>Ingrebourne Medical Centre</t>
  </si>
  <si>
    <t>135 Straight Road</t>
  </si>
  <si>
    <t>RM3 7JJ</t>
  </si>
  <si>
    <t>TQ 53197 91366</t>
  </si>
  <si>
    <t>F82671</t>
  </si>
  <si>
    <t>Straight Road Doctors Surgery (Dr Prasad)</t>
  </si>
  <si>
    <t>137 Straight Road</t>
  </si>
  <si>
    <t>F82670</t>
  </si>
  <si>
    <t>AbbaMoor Surgery</t>
  </si>
  <si>
    <t>Gooshays Drive</t>
  </si>
  <si>
    <t>RM3 9SU</t>
  </si>
  <si>
    <t>TQ 54169 92056</t>
  </si>
  <si>
    <t>F82014</t>
  </si>
  <si>
    <t>Harold Hill Health Centre (Dr Kuchhai)</t>
  </si>
  <si>
    <t>F82016</t>
  </si>
  <si>
    <t>Central Park Surgery (Dr Kakad)</t>
  </si>
  <si>
    <t>Y00312</t>
  </si>
  <si>
    <t>The Robins Surgery</t>
  </si>
  <si>
    <t>F82007</t>
  </si>
  <si>
    <t>The Greenwood Practice</t>
  </si>
  <si>
    <t>89 Gubbins Lane</t>
  </si>
  <si>
    <t>Harold Wood</t>
  </si>
  <si>
    <t>RM3 0DR</t>
  </si>
  <si>
    <t>TQ 54748 90860</t>
  </si>
  <si>
    <t>F82045</t>
  </si>
  <si>
    <t>Oak Lodge Surgery (Dr Chowdhury)</t>
  </si>
  <si>
    <t>6 Oak Road</t>
  </si>
  <si>
    <t>RM3 0PT</t>
  </si>
  <si>
    <t>TQ 54849 90533</t>
  </si>
  <si>
    <t>Y02973</t>
  </si>
  <si>
    <t>Kings Park Surgery</t>
  </si>
  <si>
    <t>St Clements Avenue</t>
  </si>
  <si>
    <t>RM3 0FE</t>
  </si>
  <si>
    <t>TQ 54268 90605</t>
  </si>
  <si>
    <t>F82030</t>
  </si>
  <si>
    <t>Lynwood Medical Centre</t>
  </si>
  <si>
    <t>4 Lynwood Drive</t>
  </si>
  <si>
    <t>Collier Row</t>
  </si>
  <si>
    <t>RM5 3QL</t>
  </si>
  <si>
    <t>TQ 49970 91426</t>
  </si>
  <si>
    <t>F82630</t>
  </si>
  <si>
    <t>Chase Cross Medical Centre (Dr Kulendran)</t>
  </si>
  <si>
    <t>Chase Cross Road</t>
  </si>
  <si>
    <t>RM5 3PJ</t>
  </si>
  <si>
    <t>TQ 50027 91251</t>
  </si>
  <si>
    <t>F82610</t>
  </si>
  <si>
    <t>Dr N K Gupta Surgery</t>
  </si>
  <si>
    <t>206 Mawney Road</t>
  </si>
  <si>
    <t>RM7 8BU</t>
  </si>
  <si>
    <t>TQ 50077 89338</t>
  </si>
  <si>
    <t>F82055</t>
  </si>
  <si>
    <t>Hornchurch Healthcare</t>
  </si>
  <si>
    <t>HV-4</t>
  </si>
  <si>
    <t>Havering South</t>
  </si>
  <si>
    <t>South Network</t>
  </si>
  <si>
    <t>U00367</t>
  </si>
  <si>
    <t>F82609</t>
  </si>
  <si>
    <t>Sutton Ave surgery (P M Patel)</t>
  </si>
  <si>
    <t>24 Suttons Ave</t>
  </si>
  <si>
    <t>RM12 4LF</t>
  </si>
  <si>
    <t>TQ 53941 86488</t>
  </si>
  <si>
    <t>F82002</t>
  </si>
  <si>
    <t>Haiderian Medical Centre</t>
  </si>
  <si>
    <t>181 Corbets Tey Road</t>
  </si>
  <si>
    <t>Upminster</t>
  </si>
  <si>
    <t>RM14 2YN</t>
  </si>
  <si>
    <t>TQ 55913 85795</t>
  </si>
  <si>
    <t>F82008</t>
  </si>
  <si>
    <t>Maylands Health Care</t>
  </si>
  <si>
    <t>300 Upper Rainham Road</t>
  </si>
  <si>
    <t>Elm Park</t>
  </si>
  <si>
    <t>RM12 4EQ</t>
  </si>
  <si>
    <t>TQ 51980 86056</t>
  </si>
  <si>
    <t>F82028</t>
  </si>
  <si>
    <t>Wood Lane Medical Centre</t>
  </si>
  <si>
    <t>39 Wood Lane</t>
  </si>
  <si>
    <t>RM12 5HX</t>
  </si>
  <si>
    <t>TQ 52375 85087</t>
  </si>
  <si>
    <t>F82666</t>
  </si>
  <si>
    <t>The Surgery (Dr Rahman)</t>
  </si>
  <si>
    <t>482 South End Road</t>
  </si>
  <si>
    <t>RM12 5PA</t>
  </si>
  <si>
    <t>TQ 52924 85456</t>
  </si>
  <si>
    <t>F82022</t>
  </si>
  <si>
    <t>The Rosewood Medical Centre</t>
  </si>
  <si>
    <t>30 Astra Close</t>
  </si>
  <si>
    <t>RM12 5NJ</t>
  </si>
  <si>
    <t>TQ 52722 84935</t>
  </si>
  <si>
    <t>F82619</t>
  </si>
  <si>
    <t>Harlow Road Surgery (Dr N Tariq)</t>
  </si>
  <si>
    <t>1 Harlow Road</t>
  </si>
  <si>
    <t>Rainham</t>
  </si>
  <si>
    <t>RM13 7UP</t>
  </si>
  <si>
    <t>TQ 51752 83712</t>
  </si>
  <si>
    <t>F82627</t>
  </si>
  <si>
    <t>Rainham Health Centre</t>
  </si>
  <si>
    <t>Upminster Road South</t>
  </si>
  <si>
    <t>RM13 9AB</t>
  </si>
  <si>
    <t>TQ 52533 82337</t>
  </si>
  <si>
    <t>F82649</t>
  </si>
  <si>
    <t>Berwick Surgery</t>
  </si>
  <si>
    <t>17 Berwick Road</t>
  </si>
  <si>
    <t>RM13 9QU</t>
  </si>
  <si>
    <t>TQ 53679 83242</t>
  </si>
  <si>
    <t>F82607</t>
  </si>
  <si>
    <t>South Hornchurch Medical Practice</t>
  </si>
  <si>
    <t>382 Upminster Road North</t>
  </si>
  <si>
    <t>North Rainham</t>
  </si>
  <si>
    <t>RM13 9RZ</t>
  </si>
  <si>
    <t>TQ 53703 82663</t>
  </si>
  <si>
    <t>F82674</t>
  </si>
  <si>
    <t>Avon Road Surgery (Cranham Health Centre)</t>
  </si>
  <si>
    <t>Avon Road</t>
  </si>
  <si>
    <t>Cranham</t>
  </si>
  <si>
    <t>RM14 1RG</t>
  </si>
  <si>
    <t>TQ 57095 87988</t>
  </si>
  <si>
    <t>F82006</t>
  </si>
  <si>
    <t>Cranham Village Surgery (Dr C Dahs &amp; Dr IP Humberstone Surgery)</t>
  </si>
  <si>
    <t>143 Ingrebourne Gardens</t>
  </si>
  <si>
    <t>RM14 1BJ</t>
  </si>
  <si>
    <t>TQ 56984 87288</t>
  </si>
  <si>
    <t>F82053</t>
  </si>
  <si>
    <t>Upminster Medical Centre</t>
  </si>
  <si>
    <t>226 St Mary's Lane</t>
  </si>
  <si>
    <t>RM14 3DH</t>
  </si>
  <si>
    <t>TQ 56440 86625</t>
  </si>
  <si>
    <t>F82624</t>
  </si>
  <si>
    <t>The Upminster Bridge Surgery (Dr O'Moore)</t>
  </si>
  <si>
    <t>126 Upminster Road</t>
  </si>
  <si>
    <t>RM12 6PL</t>
  </si>
  <si>
    <t>TQ 55046 86819</t>
  </si>
  <si>
    <t>F82033</t>
  </si>
  <si>
    <t>Dr V M Patel Surgery</t>
  </si>
  <si>
    <t>9 Glanville Drive</t>
  </si>
  <si>
    <t>RM11 3SZ</t>
  </si>
  <si>
    <t>TQ 54586 87037</t>
  </si>
  <si>
    <t>F84047</t>
  </si>
  <si>
    <t xml:space="preserve">Custom House Surgery </t>
  </si>
  <si>
    <t>NH</t>
  </si>
  <si>
    <t>Newham</t>
  </si>
  <si>
    <t>NH-PCN1</t>
  </si>
  <si>
    <t>South One Newham</t>
  </si>
  <si>
    <t>U23362</t>
  </si>
  <si>
    <t>16 Freemasons Rd</t>
  </si>
  <si>
    <t>E16 3NA</t>
  </si>
  <si>
    <t>TQ 40635 81244</t>
  </si>
  <si>
    <t>F84666</t>
  </si>
  <si>
    <t xml:space="preserve">Dr Ruiz – St Lukes Medical Centre </t>
  </si>
  <si>
    <t>2 St Luke's Square</t>
  </si>
  <si>
    <t>E16 1HT</t>
  </si>
  <si>
    <t>TQ 39825 81135</t>
  </si>
  <si>
    <t>F84092</t>
  </si>
  <si>
    <t xml:space="preserve">Glen Road Medical Centre </t>
  </si>
  <si>
    <t>1-9 Glen Rd</t>
  </si>
  <si>
    <t>E13 8RU</t>
  </si>
  <si>
    <t>TQ 41109 82327</t>
  </si>
  <si>
    <t>F84017</t>
  </si>
  <si>
    <t xml:space="preserve">Star Lane Medical Centre </t>
  </si>
  <si>
    <t>121 Star Ln</t>
  </si>
  <si>
    <t>E16 4QH</t>
  </si>
  <si>
    <t>TQ 39602 82012</t>
  </si>
  <si>
    <t>F84717</t>
  </si>
  <si>
    <t xml:space="preserve">Royal Docks Medical Centre </t>
  </si>
  <si>
    <t>NH-PCN10</t>
  </si>
  <si>
    <t>Docklands</t>
  </si>
  <si>
    <t>U56681</t>
  </si>
  <si>
    <t>21 East Ham Manor Way</t>
  </si>
  <si>
    <t>E6 5NA</t>
  </si>
  <si>
    <t>TQ 43258 80969</t>
  </si>
  <si>
    <t>F84093</t>
  </si>
  <si>
    <t xml:space="preserve">Tollgate Health Centre </t>
  </si>
  <si>
    <t>220 Tollgate Rd</t>
  </si>
  <si>
    <t>E6 5JS</t>
  </si>
  <si>
    <t>TQ 42787 81629</t>
  </si>
  <si>
    <t>Y02928</t>
  </si>
  <si>
    <t>E16 Health</t>
  </si>
  <si>
    <t>76 Albert Rd</t>
  </si>
  <si>
    <t>E16 2DY</t>
  </si>
  <si>
    <t>TQ 42593 80059</t>
  </si>
  <si>
    <t>F84735</t>
  </si>
  <si>
    <t xml:space="preserve">The Azad Practice </t>
  </si>
  <si>
    <t>NH-PCN2</t>
  </si>
  <si>
    <t>Central 1</t>
  </si>
  <si>
    <t>U71739</t>
  </si>
  <si>
    <t>152 Barking Road</t>
  </si>
  <si>
    <t>E6 3BD</t>
  </si>
  <si>
    <t>TQ 41930 83350</t>
  </si>
  <si>
    <t>F84669</t>
  </si>
  <si>
    <t xml:space="preserve">Newham Medical Centre </t>
  </si>
  <si>
    <t>576 Green St</t>
  </si>
  <si>
    <t>E13 9DA</t>
  </si>
  <si>
    <t>TQ 41405 83360</t>
  </si>
  <si>
    <t>F84010</t>
  </si>
  <si>
    <t xml:space="preserve">St Bartholomew Surgery </t>
  </si>
  <si>
    <t xml:space="preserve">292A Barking Road </t>
  </si>
  <si>
    <t>E6 3BA</t>
  </si>
  <si>
    <t>TQ 42477 83507</t>
  </si>
  <si>
    <t>F84004</t>
  </si>
  <si>
    <t>Market Street Health Group</t>
  </si>
  <si>
    <t>52 Market St</t>
  </si>
  <si>
    <t>E6 2RA</t>
  </si>
  <si>
    <t>TQ 42814 83350</t>
  </si>
  <si>
    <t>F84053</t>
  </si>
  <si>
    <t xml:space="preserve">Greengate Medical Practice </t>
  </si>
  <si>
    <t>497 Barking Road</t>
  </si>
  <si>
    <t>E13 8PS</t>
  </si>
  <si>
    <t>TQ 40757 82646</t>
  </si>
  <si>
    <t>F84124</t>
  </si>
  <si>
    <t xml:space="preserve">The Project Surgery </t>
  </si>
  <si>
    <t>10 Lettsom Walk</t>
  </si>
  <si>
    <t>E13 0LN</t>
  </si>
  <si>
    <t>TQ 40253 83419</t>
  </si>
  <si>
    <t>F84050</t>
  </si>
  <si>
    <t xml:space="preserve">Boleyn Medical Centre </t>
  </si>
  <si>
    <t>F84052</t>
  </si>
  <si>
    <t xml:space="preserve">Essex Lodge </t>
  </si>
  <si>
    <t>NH-PCN3</t>
  </si>
  <si>
    <t>Newham Central</t>
  </si>
  <si>
    <t>U11373</t>
  </si>
  <si>
    <t>94 Greengate St</t>
  </si>
  <si>
    <t>E13 0AS</t>
  </si>
  <si>
    <t>TQ 40684 82946</t>
  </si>
  <si>
    <t>F84681</t>
  </si>
  <si>
    <t xml:space="preserve">Balaam Street Practice </t>
  </si>
  <si>
    <t>113 Balaam St</t>
  </si>
  <si>
    <t>E13 8AF</t>
  </si>
  <si>
    <t>TQ 40488 82808</t>
  </si>
  <si>
    <t>F84642</t>
  </si>
  <si>
    <t>Lucas Avenue Surgery</t>
  </si>
  <si>
    <t>E13 0QP</t>
  </si>
  <si>
    <t>TQ 40943 83883</t>
  </si>
  <si>
    <t>F84749</t>
  </si>
  <si>
    <t>Carpenter's Practice</t>
  </si>
  <si>
    <t>236-252 High St</t>
  </si>
  <si>
    <t>E15 2JA</t>
  </si>
  <si>
    <t>TQ 38568 83938</t>
  </si>
  <si>
    <t>F84658</t>
  </si>
  <si>
    <t xml:space="preserve">Sangam Surgery </t>
  </si>
  <si>
    <t>NH-PCN4</t>
  </si>
  <si>
    <t>North East 1</t>
  </si>
  <si>
    <t>U34188</t>
  </si>
  <si>
    <t>Snowshill Rd</t>
  </si>
  <si>
    <t>E12 6BE</t>
  </si>
  <si>
    <t>TQ 42142 85378</t>
  </si>
  <si>
    <t>F84660</t>
  </si>
  <si>
    <t xml:space="preserve">Dr CM Patel </t>
  </si>
  <si>
    <t>2 Jephson Rd</t>
  </si>
  <si>
    <t>E7 8LZ</t>
  </si>
  <si>
    <t>TQ 41250 84414</t>
  </si>
  <si>
    <t>F84088</t>
  </si>
  <si>
    <t xml:space="preserve">Plashet Medical Centre </t>
  </si>
  <si>
    <t>152 Plashet Rd</t>
  </si>
  <si>
    <t>E13 0QT</t>
  </si>
  <si>
    <t>TQ 41097 84021</t>
  </si>
  <si>
    <t>F84670</t>
  </si>
  <si>
    <t>Westbury Road Medical Practice</t>
  </si>
  <si>
    <t>45 Westbury Terrace</t>
  </si>
  <si>
    <t>E7 8BU</t>
  </si>
  <si>
    <t>TQ 40876 84941</t>
  </si>
  <si>
    <t>F84729</t>
  </si>
  <si>
    <t>The Manor Park Practice</t>
  </si>
  <si>
    <t>778 Romford Rd</t>
  </si>
  <si>
    <t>E12 5JG</t>
  </si>
  <si>
    <t>TQ 42725 85896</t>
  </si>
  <si>
    <t>F84641</t>
  </si>
  <si>
    <t xml:space="preserve">Birchdale Road Medical Practice </t>
  </si>
  <si>
    <t>2 Birchdale Rd</t>
  </si>
  <si>
    <t>E7 8AR</t>
  </si>
  <si>
    <t>TQ 41441 85069</t>
  </si>
  <si>
    <t>F84739</t>
  </si>
  <si>
    <t xml:space="preserve">E12 Medical Practice </t>
  </si>
  <si>
    <t>NH-PCN5</t>
  </si>
  <si>
    <t>North East 2</t>
  </si>
  <si>
    <t>U06978</t>
  </si>
  <si>
    <t>243 High Street North</t>
  </si>
  <si>
    <t>E12 6SJ</t>
  </si>
  <si>
    <t>TQ 42286 84464</t>
  </si>
  <si>
    <t>F84006</t>
  </si>
  <si>
    <t xml:space="preserve">Shrewsbury Road Surgery </t>
  </si>
  <si>
    <t>Shrewsbury Annexe' Shrewsbury Road</t>
  </si>
  <si>
    <t>E7 8QP</t>
  </si>
  <si>
    <t>TQ 41796 84426</t>
  </si>
  <si>
    <t>F84074</t>
  </si>
  <si>
    <t xml:space="preserve">Wordsworth Health Centre </t>
  </si>
  <si>
    <t>19 Wordsworth Avenue</t>
  </si>
  <si>
    <t>E12 6SU</t>
  </si>
  <si>
    <t>TQ 42172 84503</t>
  </si>
  <si>
    <t>F84741</t>
  </si>
  <si>
    <t>Eastham Memorial Hospital</t>
  </si>
  <si>
    <t>F84070</t>
  </si>
  <si>
    <t xml:space="preserve">Lathom Medical Centre </t>
  </si>
  <si>
    <t>2A Lathom Rd</t>
  </si>
  <si>
    <t>E6 2DU</t>
  </si>
  <si>
    <t>TQ 42458 84130</t>
  </si>
  <si>
    <t>F84672</t>
  </si>
  <si>
    <t>E7 Health - First 4 Health Group</t>
  </si>
  <si>
    <t>NH-PCN6</t>
  </si>
  <si>
    <t xml:space="preserve">North Newham </t>
  </si>
  <si>
    <t>U52641</t>
  </si>
  <si>
    <t>157 Leytonstone Rd</t>
  </si>
  <si>
    <t>E15 1LH</t>
  </si>
  <si>
    <t>TQ 39102 85361</t>
  </si>
  <si>
    <t>F84097</t>
  </si>
  <si>
    <t xml:space="preserve">Claremont Clinic </t>
  </si>
  <si>
    <t>459-463 Romford Rd</t>
  </si>
  <si>
    <t>E7 8AB</t>
  </si>
  <si>
    <t>TQ 41105 85137</t>
  </si>
  <si>
    <t>F84724</t>
  </si>
  <si>
    <t xml:space="preserve">Woodgrange Medical Practice </t>
  </si>
  <si>
    <t>40 Woodgrange Rd</t>
  </si>
  <si>
    <t>E7 0QH</t>
  </si>
  <si>
    <t>TQ 40516 85243</t>
  </si>
  <si>
    <t>F84111</t>
  </si>
  <si>
    <t xml:space="preserve">Abbey Road Medical Practice </t>
  </si>
  <si>
    <t>NH-PCN8</t>
  </si>
  <si>
    <t>Stratford</t>
  </si>
  <si>
    <t>U76122</t>
  </si>
  <si>
    <t>28a Abbey Rd</t>
  </si>
  <si>
    <t>E15 3LT</t>
  </si>
  <si>
    <t>TQ 39225 83671</t>
  </si>
  <si>
    <t>Y04273</t>
  </si>
  <si>
    <t xml:space="preserve">Liberty Bridge Road </t>
  </si>
  <si>
    <t>40 Liberty Bridge Rd</t>
  </si>
  <si>
    <t>E20 1AS</t>
  </si>
  <si>
    <t>TQ 38349 85140</t>
  </si>
  <si>
    <t>F84730</t>
  </si>
  <si>
    <t>The Vicarage Lane Surgery</t>
  </si>
  <si>
    <t>10 Vicarage Ln</t>
  </si>
  <si>
    <t>E15 4HG</t>
  </si>
  <si>
    <t>TQ 39553 84332</t>
  </si>
  <si>
    <t>F84121</t>
  </si>
  <si>
    <t>First4Health Church Road</t>
  </si>
  <si>
    <t>30 Church Road</t>
  </si>
  <si>
    <t>E12 6AQ</t>
  </si>
  <si>
    <t>TQ 42460 85199</t>
  </si>
  <si>
    <t>F84009</t>
  </si>
  <si>
    <t xml:space="preserve">Stratford Village Surgery </t>
  </si>
  <si>
    <t>50C Romford Rd</t>
  </si>
  <si>
    <t>E15 4BZ</t>
  </si>
  <si>
    <t>TQ 39233 84486</t>
  </si>
  <si>
    <t>F84740</t>
  </si>
  <si>
    <t xml:space="preserve">Newham Transitional Team </t>
  </si>
  <si>
    <t>30 Church Rd</t>
  </si>
  <si>
    <t>F84077</t>
  </si>
  <si>
    <t>Newham Vicarage Practice</t>
  </si>
  <si>
    <t>NH-PCN9</t>
  </si>
  <si>
    <t>North West 2</t>
  </si>
  <si>
    <t>U94747</t>
  </si>
  <si>
    <t>E15 4ES</t>
  </si>
  <si>
    <t>TQ 39491 84416</t>
  </si>
  <si>
    <t>F84677</t>
  </si>
  <si>
    <t xml:space="preserve">East End Medical Centre </t>
  </si>
  <si>
    <t>61 Plashet Rd</t>
  </si>
  <si>
    <t>E13 0QA</t>
  </si>
  <si>
    <t>TQ 40567 83994</t>
  </si>
  <si>
    <t>F84022</t>
  </si>
  <si>
    <t xml:space="preserve">Stratford Health Centre </t>
  </si>
  <si>
    <t>123 The Grove</t>
  </si>
  <si>
    <t>E15 1EN</t>
  </si>
  <si>
    <t>TQ 39112 84766</t>
  </si>
  <si>
    <t>F84086</t>
  </si>
  <si>
    <t>The Forest Practice</t>
  </si>
  <si>
    <t>121 Woodgrange Rd</t>
  </si>
  <si>
    <t>E7 0EP</t>
  </si>
  <si>
    <t>TQ 40492 85464</t>
  </si>
  <si>
    <t>F84014</t>
  </si>
  <si>
    <t xml:space="preserve">Upton Lane Medical Centre </t>
  </si>
  <si>
    <t>75-77 Upton Ln</t>
  </si>
  <si>
    <t>E7 9PB</t>
  </si>
  <si>
    <t>TQ 40620 84636</t>
  </si>
  <si>
    <t>F86652</t>
  </si>
  <si>
    <t>Drive Surgery</t>
  </si>
  <si>
    <t>RB</t>
  </si>
  <si>
    <t>Redbridge</t>
  </si>
  <si>
    <t>RB-1</t>
  </si>
  <si>
    <t>Cranbrook</t>
  </si>
  <si>
    <t>U51307</t>
  </si>
  <si>
    <t>68 The Drive</t>
  </si>
  <si>
    <t>Ilford</t>
  </si>
  <si>
    <t>IG1 3HZ</t>
  </si>
  <si>
    <t>TQ 42899 87429</t>
  </si>
  <si>
    <t>F86702</t>
  </si>
  <si>
    <t>St Clements Surgery</t>
  </si>
  <si>
    <t>38 Bathhurst Road</t>
  </si>
  <si>
    <t>IG1 4LA</t>
  </si>
  <si>
    <t>TQ 43751 87002</t>
  </si>
  <si>
    <t>Y00918</t>
  </si>
  <si>
    <t>Granville Medical Centre</t>
  </si>
  <si>
    <t>4 Granville Road</t>
  </si>
  <si>
    <t>IG1 4JY</t>
  </si>
  <si>
    <t>TQ 43646 86952</t>
  </si>
  <si>
    <t>F86042</t>
  </si>
  <si>
    <t>Balfour Road Surgery</t>
  </si>
  <si>
    <t>92 Balfour Road</t>
  </si>
  <si>
    <t>IG1 4JE</t>
  </si>
  <si>
    <t>TQ 43990 86949</t>
  </si>
  <si>
    <t>F86698</t>
  </si>
  <si>
    <t>Cranbrook Surgery</t>
  </si>
  <si>
    <t>465 Cranbrook Road</t>
  </si>
  <si>
    <t>IG2 6EW</t>
  </si>
  <si>
    <t>TQ 43201 88032</t>
  </si>
  <si>
    <t>F86008</t>
  </si>
  <si>
    <t>Gants Hill Medical Centre</t>
  </si>
  <si>
    <t>63-65 Ethelbert Gardens</t>
  </si>
  <si>
    <t>Gants Hill</t>
  </si>
  <si>
    <t>IG2 6UW</t>
  </si>
  <si>
    <t>TQ 43151 88496</t>
  </si>
  <si>
    <t>F86703</t>
  </si>
  <si>
    <t>Redbridge Surgery</t>
  </si>
  <si>
    <t>49 Windermere Gardens</t>
  </si>
  <si>
    <t>IG4 5BZ</t>
  </si>
  <si>
    <t>TQ 42406 88530</t>
  </si>
  <si>
    <t>F86657</t>
  </si>
  <si>
    <t>York Road Surgery</t>
  </si>
  <si>
    <t>55 York Road</t>
  </si>
  <si>
    <t>IG1 3AF</t>
  </si>
  <si>
    <t>TQ 43305 86498</t>
  </si>
  <si>
    <t>F86081</t>
  </si>
  <si>
    <t>Kenwood Medical Centre</t>
  </si>
  <si>
    <t>RB-2</t>
  </si>
  <si>
    <t>Fairlop</t>
  </si>
  <si>
    <t>U03653</t>
  </si>
  <si>
    <t>Kenwood Gardens</t>
  </si>
  <si>
    <t>IG2 6YG</t>
  </si>
  <si>
    <t>TQ 43661 88984</t>
  </si>
  <si>
    <t>F86083</t>
  </si>
  <si>
    <t>Eastern Avenue Medical Centre</t>
  </si>
  <si>
    <t>167 Eastern Avenue</t>
  </si>
  <si>
    <t>IG4 5AW</t>
  </si>
  <si>
    <t>TQ 42226 88390</t>
  </si>
  <si>
    <t>F86612</t>
  </si>
  <si>
    <t>Fullwell Avenue Surgery</t>
  </si>
  <si>
    <t>272 Fullwell Avenue</t>
  </si>
  <si>
    <t>Fullwell Cross</t>
  </si>
  <si>
    <t>IG5 0SB</t>
  </si>
  <si>
    <t>TQ 43621 90647</t>
  </si>
  <si>
    <t>F86624</t>
  </si>
  <si>
    <t>Heathcote Primary Care Centre</t>
  </si>
  <si>
    <t>Heathcote Avenue</t>
  </si>
  <si>
    <t>Barkingside</t>
  </si>
  <si>
    <t>IG5 0QS</t>
  </si>
  <si>
    <t>TQ 42982 90347</t>
  </si>
  <si>
    <t>F86707</t>
  </si>
  <si>
    <t>Fencepiece Road Medical Practice</t>
  </si>
  <si>
    <t>83 Fencepiece Road</t>
  </si>
  <si>
    <t>IG6 2NB</t>
  </si>
  <si>
    <t>TQ 44453 91094</t>
  </si>
  <si>
    <t>F86057</t>
  </si>
  <si>
    <t>The Willows Practice</t>
  </si>
  <si>
    <t>Hainault Health Centre</t>
  </si>
  <si>
    <t>Chigwell</t>
  </si>
  <si>
    <t>IG7 4DF</t>
  </si>
  <si>
    <t>TQ 45822 91978</t>
  </si>
  <si>
    <t>F86007</t>
  </si>
  <si>
    <t>Forest Edge Practice</t>
  </si>
  <si>
    <t>F86009</t>
  </si>
  <si>
    <t>The Palms Medical Centre</t>
  </si>
  <si>
    <t>RB-3</t>
  </si>
  <si>
    <t>Seven Kings</t>
  </si>
  <si>
    <t>U27585</t>
  </si>
  <si>
    <t>97-101 Netley Road</t>
  </si>
  <si>
    <t>Newbury Park</t>
  </si>
  <si>
    <t>IG2 7NW</t>
  </si>
  <si>
    <t>TQ 44820 88524</t>
  </si>
  <si>
    <t>F86087</t>
  </si>
  <si>
    <t>Goodmayes Medical Centre</t>
  </si>
  <si>
    <t>4 Eastwood Road</t>
  </si>
  <si>
    <t>Goodmayes</t>
  </si>
  <si>
    <t>IG3 8XB</t>
  </si>
  <si>
    <t>TQ 46331 87526</t>
  </si>
  <si>
    <t>F86637</t>
  </si>
  <si>
    <t>Seven Kings Practice</t>
  </si>
  <si>
    <t>1 Salisbury Road</t>
  </si>
  <si>
    <t>IG3 8BG</t>
  </si>
  <si>
    <t>TQ 45438 87037</t>
  </si>
  <si>
    <t>Y00090</t>
  </si>
  <si>
    <t>Doctor's House</t>
  </si>
  <si>
    <t>40 Cameron Road</t>
  </si>
  <si>
    <t>IG3 8LF</t>
  </si>
  <si>
    <t>TQ 45249 87246</t>
  </si>
  <si>
    <t>F86034</t>
  </si>
  <si>
    <t>Green Lane, Goodmayes Medical practice</t>
  </si>
  <si>
    <t>595 Green Lane</t>
  </si>
  <si>
    <t>IG3 9RN</t>
  </si>
  <si>
    <t>TQ 46598 87054</t>
  </si>
  <si>
    <t>F86642</t>
  </si>
  <si>
    <t>Castleton Road Surgery</t>
  </si>
  <si>
    <t>19 Castleton Road</t>
  </si>
  <si>
    <t>IG3 9QW</t>
  </si>
  <si>
    <t>TQ 46532 87121</t>
  </si>
  <si>
    <t>F86028</t>
  </si>
  <si>
    <t>Chadwell Heath Surgery</t>
  </si>
  <si>
    <t>72 Chadwell Heath Lane</t>
  </si>
  <si>
    <t>RM6 4AF</t>
  </si>
  <si>
    <t>TQ 47352 88216</t>
  </si>
  <si>
    <t>Y00155</t>
  </si>
  <si>
    <t>200-202 Chadwell Heath Lane</t>
  </si>
  <si>
    <t>RM6 4YU</t>
  </si>
  <si>
    <t>TQ 47178 88535</t>
  </si>
  <si>
    <t>F86013</t>
  </si>
  <si>
    <t>Broadway Surgery</t>
  </si>
  <si>
    <t>RB-4</t>
  </si>
  <si>
    <t>Wanstead &amp; Woodford</t>
  </si>
  <si>
    <t>U78575</t>
  </si>
  <si>
    <t>3 The Broadway</t>
  </si>
  <si>
    <t>Woodford Green</t>
  </si>
  <si>
    <t>IG8 0HF</t>
  </si>
  <si>
    <t>TQ 40897 91927</t>
  </si>
  <si>
    <t>F86023</t>
  </si>
  <si>
    <t>The Evergreen Practice</t>
  </si>
  <si>
    <t>26 High Street</t>
  </si>
  <si>
    <t>Wanstead</t>
  </si>
  <si>
    <t>E11 2AQ</t>
  </si>
  <si>
    <t>TQ 40453 88526</t>
  </si>
  <si>
    <t>F86032</t>
  </si>
  <si>
    <t>Wanstead Place Surgery</t>
  </si>
  <si>
    <t>45 Wanstead Place</t>
  </si>
  <si>
    <t>E11 2SW</t>
  </si>
  <si>
    <t>TQ 40289 88521</t>
  </si>
  <si>
    <t>F86731</t>
  </si>
  <si>
    <t>Aldersbrook Medical Centre</t>
  </si>
  <si>
    <t>65 Aldersbrook Road</t>
  </si>
  <si>
    <t>Manor Park</t>
  </si>
  <si>
    <t>E12 5DL</t>
  </si>
  <si>
    <t>TQ 41394 86612</t>
  </si>
  <si>
    <t>F86066</t>
  </si>
  <si>
    <t>Southdene Surgery</t>
  </si>
  <si>
    <t>The Shrubberies, George Ln</t>
  </si>
  <si>
    <t>South Woodford</t>
  </si>
  <si>
    <t>E18 1BD</t>
  </si>
  <si>
    <t>TQ 40404 90279</t>
  </si>
  <si>
    <t>F86641</t>
  </si>
  <si>
    <t>Shrubberies Medical Centre</t>
  </si>
  <si>
    <t xml:space="preserve">12 The Shrubberies, </t>
  </si>
  <si>
    <t>F86020</t>
  </si>
  <si>
    <t>Glebelands Practice</t>
  </si>
  <si>
    <t>2 Glebelands Avenue</t>
  </si>
  <si>
    <t>E18 2AB</t>
  </si>
  <si>
    <t>TQ 40310 90124</t>
  </si>
  <si>
    <t>F86064</t>
  </si>
  <si>
    <t>Elmhurst Practice</t>
  </si>
  <si>
    <t>114 High Road</t>
  </si>
  <si>
    <t>E18 2QS</t>
  </si>
  <si>
    <t>TQ 40129 90669</t>
  </si>
  <si>
    <t>F86691</t>
  </si>
  <si>
    <t>Clayhall Clinic</t>
  </si>
  <si>
    <t>14 Clayhall Avenue</t>
  </si>
  <si>
    <t>IG5 0LG</t>
  </si>
  <si>
    <t>TQ 42206 90038</t>
  </si>
  <si>
    <t>F86012</t>
  </si>
  <si>
    <t>Rydal Practice</t>
  </si>
  <si>
    <t>375 High Road</t>
  </si>
  <si>
    <t>IG8 9QJ</t>
  </si>
  <si>
    <t>TQ 39982 91888</t>
  </si>
  <si>
    <t>F86658</t>
  </si>
  <si>
    <t>Queen Mary Practice</t>
  </si>
  <si>
    <t>F86022</t>
  </si>
  <si>
    <t>Ilford Medical Centre</t>
  </si>
  <si>
    <t>RB-5</t>
  </si>
  <si>
    <t>Loxford</t>
  </si>
  <si>
    <t>U20290</t>
  </si>
  <si>
    <t>61 Cleveland Road</t>
  </si>
  <si>
    <t>IG1 1EE</t>
  </si>
  <si>
    <t>TQ 43897 86254</t>
  </si>
  <si>
    <t>Y02987</t>
  </si>
  <si>
    <t>The Practice Loxford</t>
  </si>
  <si>
    <t>417 Ilford Lane</t>
  </si>
  <si>
    <t>IG1 2SN</t>
  </si>
  <si>
    <t>TQ 44106 85110</t>
  </si>
  <si>
    <t>F86692</t>
  </si>
  <si>
    <t>Mathukias Surgery</t>
  </si>
  <si>
    <t>281 Ilford Lane</t>
  </si>
  <si>
    <t>IG1 2SF</t>
  </si>
  <si>
    <t>TQ 43991 85477</t>
  </si>
  <si>
    <t>F86082</t>
  </si>
  <si>
    <t>Ilford Lane Surgery</t>
  </si>
  <si>
    <t>F86025</t>
  </si>
  <si>
    <t>Oak Tree Medical Practice</t>
  </si>
  <si>
    <t>273-275 Green Lane</t>
  </si>
  <si>
    <t>IG3 9TJ</t>
  </si>
  <si>
    <t>TQ 45422 86734</t>
  </si>
  <si>
    <t>F86085</t>
  </si>
  <si>
    <t>Hainault Surgery</t>
  </si>
  <si>
    <t>RB-6</t>
  </si>
  <si>
    <t>NewCross Alliance</t>
  </si>
  <si>
    <t>New Cross Alliance</t>
  </si>
  <si>
    <t>U08578</t>
  </si>
  <si>
    <t>34 New North Road</t>
  </si>
  <si>
    <t>Hainault</t>
  </si>
  <si>
    <t>IG6 2XG</t>
  </si>
  <si>
    <t>TQ 44572 91321</t>
  </si>
  <si>
    <t>F86010</t>
  </si>
  <si>
    <t>Fullwell Cross Medical Centre</t>
  </si>
  <si>
    <t>1 Tomswood Hill</t>
  </si>
  <si>
    <t>IG6 2HG</t>
  </si>
  <si>
    <t>TQ 44435 90476</t>
  </si>
  <si>
    <t>F86060</t>
  </si>
  <si>
    <t>Newbury Group Practice</t>
  </si>
  <si>
    <t>40 Perrymans Farm Road</t>
  </si>
  <si>
    <t>IG2 7LE</t>
  </si>
  <si>
    <t>TQ 44654 88447</t>
  </si>
  <si>
    <t>F84083</t>
  </si>
  <si>
    <t>Bethnal Green Health Centre</t>
  </si>
  <si>
    <t>TH</t>
  </si>
  <si>
    <t>Tower Hamlets</t>
  </si>
  <si>
    <t>TH-NW1</t>
  </si>
  <si>
    <t>The One Network</t>
  </si>
  <si>
    <t>Network 1</t>
  </si>
  <si>
    <t>U50771</t>
  </si>
  <si>
    <t>60 Florida Street</t>
  </si>
  <si>
    <t>E2 6LL</t>
  </si>
  <si>
    <t>TQ 34381 82665</t>
  </si>
  <si>
    <t>F84016</t>
  </si>
  <si>
    <t>The Mission Practice</t>
  </si>
  <si>
    <t>208 Cambridge Heath Road</t>
  </si>
  <si>
    <t>E2 9LS</t>
  </si>
  <si>
    <t>TQ 34907 83175</t>
  </si>
  <si>
    <t>F84123</t>
  </si>
  <si>
    <t>Globe Town Surgery</t>
  </si>
  <si>
    <t>82a Roman Road</t>
  </si>
  <si>
    <t>E2 0PJ</t>
  </si>
  <si>
    <t>TQ 35420 82859</t>
  </si>
  <si>
    <t>F84051</t>
  </si>
  <si>
    <t>Strouts Place Medical Centre</t>
  </si>
  <si>
    <t>3 Strouts Place, Pelter Street</t>
  </si>
  <si>
    <t>E2 7QU</t>
  </si>
  <si>
    <t>TQ 33683 82924</t>
  </si>
  <si>
    <t>F84081</t>
  </si>
  <si>
    <t>Spitalfields Practice</t>
  </si>
  <si>
    <t>TH-NW2</t>
  </si>
  <si>
    <t>East End Health Network</t>
  </si>
  <si>
    <t>Network 2</t>
  </si>
  <si>
    <t>U54453</t>
  </si>
  <si>
    <t>20 Old Montague Street</t>
  </si>
  <si>
    <t>E1 5PB</t>
  </si>
  <si>
    <t>TQ 34066 81571</t>
  </si>
  <si>
    <t>F84718</t>
  </si>
  <si>
    <t>Blithehale Medical Centre</t>
  </si>
  <si>
    <t>22 Dunbridge Street</t>
  </si>
  <si>
    <t>E2 6JA</t>
  </si>
  <si>
    <t>TQ 34306 82311</t>
  </si>
  <si>
    <t>F84733</t>
  </si>
  <si>
    <t>Health E1</t>
  </si>
  <si>
    <t>9-11 Brick Lane</t>
  </si>
  <si>
    <t>E1 6PU</t>
  </si>
  <si>
    <t>TQ 33910 81676</t>
  </si>
  <si>
    <t>F84012</t>
  </si>
  <si>
    <t>Albion Health Centre</t>
  </si>
  <si>
    <t>333 Whitechapel Road</t>
  </si>
  <si>
    <t>E1 1BU</t>
  </si>
  <si>
    <t>TQ 34859 81910</t>
  </si>
  <si>
    <t>F84087</t>
  </si>
  <si>
    <t>Harford Health Centre</t>
  </si>
  <si>
    <t>TH-NW3</t>
  </si>
  <si>
    <t>Tower Network</t>
  </si>
  <si>
    <t>U37286</t>
  </si>
  <si>
    <t>79 Ben Jonson Road</t>
  </si>
  <si>
    <t>E1 4SA</t>
  </si>
  <si>
    <t>TQ 35898 81752</t>
  </si>
  <si>
    <t>F84039</t>
  </si>
  <si>
    <t>Goodman’s Field Health Centre</t>
  </si>
  <si>
    <t>44-56 Hessel Street</t>
  </si>
  <si>
    <t>E1 2LP</t>
  </si>
  <si>
    <t>TQ 34537 81246</t>
  </si>
  <si>
    <t>F84114</t>
  </si>
  <si>
    <t>City Square Medical Group</t>
  </si>
  <si>
    <t>129 Cannon Street Road</t>
  </si>
  <si>
    <t>E1 2LX</t>
  </si>
  <si>
    <t>TQ 34595 81156</t>
  </si>
  <si>
    <t>F84079</t>
  </si>
  <si>
    <t>Wapping Group Practice</t>
  </si>
  <si>
    <t>22 Wapping Lane</t>
  </si>
  <si>
    <t>E1W 2RL</t>
  </si>
  <si>
    <t>TQ 34810 80364</t>
  </si>
  <si>
    <t>F84031</t>
  </si>
  <si>
    <t>Jubilee Street Practice</t>
  </si>
  <si>
    <t>368-374 Commercial Road</t>
  </si>
  <si>
    <t>E1 0LS</t>
  </si>
  <si>
    <t>TQ 35359 81212</t>
  </si>
  <si>
    <t>F84731</t>
  </si>
  <si>
    <t>St Katharine Docks Practice</t>
  </si>
  <si>
    <t>12-14 Nightingale House, 50 Thomas More Street</t>
  </si>
  <si>
    <t>E1W 1UA</t>
  </si>
  <si>
    <t>TQ 34160 80441</t>
  </si>
  <si>
    <t>F84044</t>
  </si>
  <si>
    <t>Harley Grove Medical Centre</t>
  </si>
  <si>
    <t>TH-NW4</t>
  </si>
  <si>
    <t xml:space="preserve">Bow Health </t>
  </si>
  <si>
    <t>Network 5</t>
  </si>
  <si>
    <t>U87199</t>
  </si>
  <si>
    <t>15 Harley Grove</t>
  </si>
  <si>
    <t>E3 2AT</t>
  </si>
  <si>
    <t>TQ 36903 82836</t>
  </si>
  <si>
    <t>F84034</t>
  </si>
  <si>
    <t>St Stephens Health Centre</t>
  </si>
  <si>
    <t>Bow Community Hall, William Place</t>
  </si>
  <si>
    <t>E3 5ED</t>
  </si>
  <si>
    <t>TQ 36678 83316</t>
  </si>
  <si>
    <t>F84030</t>
  </si>
  <si>
    <t>Ruston Street Clinic (Dr Amin)</t>
  </si>
  <si>
    <t>Ruston Street</t>
  </si>
  <si>
    <t>E3 2LR</t>
  </si>
  <si>
    <t>TQ 36931 83782</t>
  </si>
  <si>
    <t>F84055</t>
  </si>
  <si>
    <t>Grove Road Surgery (Dr Shah)</t>
  </si>
  <si>
    <t>3 Ivanhoe House, 130 Grove Road</t>
  </si>
  <si>
    <t>E3 5TW</t>
  </si>
  <si>
    <t>TQ 36133 83031</t>
  </si>
  <si>
    <t>F84696</t>
  </si>
  <si>
    <t>The Tredegar Practice</t>
  </si>
  <si>
    <t>35 St. Stephens Road</t>
  </si>
  <si>
    <t>E3 5JD</t>
  </si>
  <si>
    <t>TQ 36617 83214</t>
  </si>
  <si>
    <t>TH-NW5</t>
  </si>
  <si>
    <t>Mile End East and Bromley by Bow Network</t>
  </si>
  <si>
    <t>Network 6</t>
  </si>
  <si>
    <t>U08803</t>
  </si>
  <si>
    <t>Y03023</t>
  </si>
  <si>
    <t>St Andrews Health Centre</t>
  </si>
  <si>
    <t>2 Hannaford Way</t>
  </si>
  <si>
    <t>E3 3FF</t>
  </si>
  <si>
    <t>TQ 37837 82418</t>
  </si>
  <si>
    <t>F84118</t>
  </si>
  <si>
    <t>5 Merchant Street</t>
  </si>
  <si>
    <t>E3 4LJ</t>
  </si>
  <si>
    <t>TQ 36940 82648</t>
  </si>
  <si>
    <t>F84714</t>
  </si>
  <si>
    <t>St Pauls Way Medical Centre</t>
  </si>
  <si>
    <t>First Floor. 11 Selsey Street</t>
  </si>
  <si>
    <t>E14 7LJ</t>
  </si>
  <si>
    <t>TQ 37160 81748</t>
  </si>
  <si>
    <t>F84122</t>
  </si>
  <si>
    <t>XX Place /Bromley-by-Bow</t>
  </si>
  <si>
    <t>St Leonard’s Street</t>
  </si>
  <si>
    <t>E3 3BT</t>
  </si>
  <si>
    <t>TQ 37975 82706</t>
  </si>
  <si>
    <t>F84054</t>
  </si>
  <si>
    <t>Limehouse Practice (Gill Street)</t>
  </si>
  <si>
    <t>TH-NW6</t>
  </si>
  <si>
    <t>Poplar and Limehouse Network</t>
  </si>
  <si>
    <t>Network 7</t>
  </si>
  <si>
    <t>U60865</t>
  </si>
  <si>
    <t>Gill St Health Centre, 11 Gill Street</t>
  </si>
  <si>
    <t>E14 8HQ</t>
  </si>
  <si>
    <t>TQ 36891 80989</t>
  </si>
  <si>
    <t>F84062</t>
  </si>
  <si>
    <t>Chrisp Street Health Centre</t>
  </si>
  <si>
    <t>100 Chrisp Street</t>
  </si>
  <si>
    <t>E14 6PG</t>
  </si>
  <si>
    <t>TQ 37882 81345</t>
  </si>
  <si>
    <t>F84698</t>
  </si>
  <si>
    <t>Aberfeldy Practice</t>
  </si>
  <si>
    <t>2a Ettrick Street</t>
  </si>
  <si>
    <t>E14 0PU</t>
  </si>
  <si>
    <t>TQ 38534 81393</t>
  </si>
  <si>
    <t>F84025</t>
  </si>
  <si>
    <t>Gough Walk (Dr Selvan)</t>
  </si>
  <si>
    <t xml:space="preserve">21 Newby Place </t>
  </si>
  <si>
    <t>E14 0EY</t>
  </si>
  <si>
    <t>TQ 38012 80933</t>
  </si>
  <si>
    <t>F84710</t>
  </si>
  <si>
    <t>Island Health</t>
  </si>
  <si>
    <t>TH-NW7</t>
  </si>
  <si>
    <t>Healthy Island Network</t>
  </si>
  <si>
    <t>Network 8</t>
  </si>
  <si>
    <t>U09193</t>
  </si>
  <si>
    <t>145 East Ferry Road</t>
  </si>
  <si>
    <t>E14 3BQ</t>
  </si>
  <si>
    <t>TQ 37996 79250</t>
  </si>
  <si>
    <t>F84656</t>
  </si>
  <si>
    <t>Docklands Medical Centre</t>
  </si>
  <si>
    <t>100 Spindrift Avenue</t>
  </si>
  <si>
    <t>E14 9WU</t>
  </si>
  <si>
    <t>TQ 37480 78772</t>
  </si>
  <si>
    <t>F84647</t>
  </si>
  <si>
    <t>Island Medical Centre</t>
  </si>
  <si>
    <t>Roserton Street</t>
  </si>
  <si>
    <t>E14 3PG</t>
  </si>
  <si>
    <t>TQ 38227 79604</t>
  </si>
  <si>
    <t>F84747</t>
  </si>
  <si>
    <t>Barkantine Practice</t>
  </si>
  <si>
    <t>121 Westferry Road</t>
  </si>
  <si>
    <t>E14 8JH</t>
  </si>
  <si>
    <t>TQ 37136 79834</t>
  </si>
  <si>
    <t>WF</t>
  </si>
  <si>
    <t>Chingford/Walthamstow</t>
  </si>
  <si>
    <t>U92720</t>
  </si>
  <si>
    <t>2 Macdonald Road</t>
  </si>
  <si>
    <t>Walthamstow</t>
  </si>
  <si>
    <t>E17 4BA</t>
  </si>
  <si>
    <t>TQ 38283 90316</t>
  </si>
  <si>
    <t>178 Kings Head Hill</t>
  </si>
  <si>
    <t>Chingford</t>
  </si>
  <si>
    <t>E4 7NX</t>
  </si>
  <si>
    <t>TQ 37715 94859</t>
  </si>
  <si>
    <t>1 Larkshall Road</t>
  </si>
  <si>
    <t>E4 7HS</t>
  </si>
  <si>
    <t>TQ 38739 93914</t>
  </si>
  <si>
    <t>The Penryhn Surgery</t>
  </si>
  <si>
    <t>2a Penryn Avenue</t>
  </si>
  <si>
    <t>E17 5DB</t>
  </si>
  <si>
    <t>TQ 36985 90544</t>
  </si>
  <si>
    <t>354-358 Forest Rd</t>
  </si>
  <si>
    <t>E17 5JG</t>
  </si>
  <si>
    <t>TQ 36694 89687</t>
  </si>
  <si>
    <t>12b Sinnott Road</t>
  </si>
  <si>
    <t>E17 5QB</t>
  </si>
  <si>
    <t>TQ 35891 90652</t>
  </si>
  <si>
    <t>107 Shernhall Street</t>
  </si>
  <si>
    <t>E17 9HS</t>
  </si>
  <si>
    <t>TQ 38167 89081</t>
  </si>
  <si>
    <t>107 Chingford Mount Road</t>
  </si>
  <si>
    <t>E4 8LT</t>
  </si>
  <si>
    <t>TQ 37307 92314</t>
  </si>
  <si>
    <t>U47946</t>
  </si>
  <si>
    <t>Highams Park, Handsworth Avenue</t>
  </si>
  <si>
    <t>E4 9PD</t>
  </si>
  <si>
    <t>109 York Road</t>
  </si>
  <si>
    <t>E4 8LF</t>
  </si>
  <si>
    <t>TQ 37006 92657</t>
  </si>
  <si>
    <t>1 Churchill Terrace</t>
  </si>
  <si>
    <t>E4 8DG</t>
  </si>
  <si>
    <t>TQ 37293 92913</t>
  </si>
  <si>
    <t>1 Mount Echo Avenue</t>
  </si>
  <si>
    <t>E4 7JX</t>
  </si>
  <si>
    <t>TQ 37765 94083</t>
  </si>
  <si>
    <t>99 Chingford Avenue</t>
  </si>
  <si>
    <t>E4 6RG</t>
  </si>
  <si>
    <t>TQ 37534 93450</t>
  </si>
  <si>
    <t>U87776</t>
  </si>
  <si>
    <t>Leyton Orient Football Club (West Stand), 75 Oliver Road</t>
  </si>
  <si>
    <t>Leyton</t>
  </si>
  <si>
    <t>E10 5LG</t>
  </si>
  <si>
    <t>TQ 37815 86429</t>
  </si>
  <si>
    <t>454 Lea Bridge Road</t>
  </si>
  <si>
    <t>E10 7DY</t>
  </si>
  <si>
    <t>TQ 37179 87682</t>
  </si>
  <si>
    <t>693-695 High Road</t>
  </si>
  <si>
    <t>E10 6RA</t>
  </si>
  <si>
    <t>TQ 38108 87688</t>
  </si>
  <si>
    <t>Forest Intergrated Health</t>
  </si>
  <si>
    <t>U65471</t>
  </si>
  <si>
    <t>Ecclesbourne Warwick Terrace, Leabridge Rd</t>
  </si>
  <si>
    <t>E17 9DP</t>
  </si>
  <si>
    <t>TQ 38574 88755</t>
  </si>
  <si>
    <t>Fairlop Road</t>
  </si>
  <si>
    <t>Leytonstone</t>
  </si>
  <si>
    <t>E11 1BN</t>
  </si>
  <si>
    <t>TQ 38947 87574</t>
  </si>
  <si>
    <t>Crawley Road Medical Centre</t>
  </si>
  <si>
    <t>479 High Road</t>
  </si>
  <si>
    <t>E10 5EL</t>
  </si>
  <si>
    <t>TQ 37940 86918</t>
  </si>
  <si>
    <t>94 Francis Road</t>
  </si>
  <si>
    <t>E10 6PP</t>
  </si>
  <si>
    <t>TQ 38466 86672</t>
  </si>
  <si>
    <t>1 Pretoria Road</t>
  </si>
  <si>
    <t>E11 4BB</t>
  </si>
  <si>
    <t>TQ 38721 87186</t>
  </si>
  <si>
    <t>38 Cann Hall Road</t>
  </si>
  <si>
    <t>E11 3HZ</t>
  </si>
  <si>
    <t>TQ 39258 85734</t>
  </si>
  <si>
    <t>53 Lyndhurst Drive</t>
  </si>
  <si>
    <t>E10 6JB</t>
  </si>
  <si>
    <t>TQ 38433 87787</t>
  </si>
  <si>
    <t>U47812</t>
  </si>
  <si>
    <t>1 Hanbury Drive</t>
  </si>
  <si>
    <t>E11 1HR</t>
  </si>
  <si>
    <t>TQ 39685 87696</t>
  </si>
  <si>
    <t>287 High Road</t>
  </si>
  <si>
    <t>E11 4HH</t>
  </si>
  <si>
    <t>TQ 39101 85749</t>
  </si>
  <si>
    <t>13 Langthorne Rd</t>
  </si>
  <si>
    <t>E11 4HX</t>
  </si>
  <si>
    <t>TQ 38897 85957</t>
  </si>
  <si>
    <t>2-8 Harrow Road</t>
  </si>
  <si>
    <t>E11 3QF</t>
  </si>
  <si>
    <t>TQ 39369 86366</t>
  </si>
  <si>
    <t>U93045</t>
  </si>
  <si>
    <t>Comely Bank Clinic</t>
  </si>
  <si>
    <t>E17 9LY</t>
  </si>
  <si>
    <t>TQ 38040 89024</t>
  </si>
  <si>
    <t>29-31 Claremont Medical Centre</t>
  </si>
  <si>
    <t>E17 5RJ</t>
  </si>
  <si>
    <t>TQ 36291 90221</t>
  </si>
  <si>
    <t>The Firs</t>
  </si>
  <si>
    <t>26 Stephenson Road</t>
  </si>
  <si>
    <t>E17 7JT</t>
  </si>
  <si>
    <t>TQ 36241 88655</t>
  </si>
  <si>
    <t>6 Linford Rd</t>
  </si>
  <si>
    <t>E17 3LA</t>
  </si>
  <si>
    <t>TQ 38444 89544</t>
  </si>
  <si>
    <t xml:space="preserve">Walthamstow West </t>
  </si>
  <si>
    <t>U17084</t>
  </si>
  <si>
    <t>266 Lea Bridge Road</t>
  </si>
  <si>
    <t>E10 7LD</t>
  </si>
  <si>
    <t>TQ 36763 87420</t>
  </si>
  <si>
    <t>48 Queens Road</t>
  </si>
  <si>
    <t>E17 8PX</t>
  </si>
  <si>
    <t>TQ 37259 88627</t>
  </si>
  <si>
    <t>103-105 Grove Road</t>
  </si>
  <si>
    <t>E17 9BU</t>
  </si>
  <si>
    <t>TQ 37919 88578</t>
  </si>
  <si>
    <t>258-260 Higham Hill Road</t>
  </si>
  <si>
    <t>E17 5RQ</t>
  </si>
  <si>
    <t>TQ 36234 90272</t>
  </si>
  <si>
    <t>U17085</t>
  </si>
  <si>
    <t>47 St James St</t>
  </si>
  <si>
    <t>E17 7NH</t>
  </si>
  <si>
    <t>TQ 36455 88670</t>
  </si>
  <si>
    <t>N/A</t>
  </si>
  <si>
    <t>Y06760</t>
  </si>
  <si>
    <t>City &amp; Hackney GP Confederation</t>
  </si>
  <si>
    <t xml:space="preserve"> The Penryhn Surgery</t>
  </si>
  <si>
    <t xml:space="preserve"> Crawley Road Medical Centre</t>
  </si>
  <si>
    <t xml:space="preserve"> The Firs</t>
  </si>
  <si>
    <t>The Oval Practice</t>
  </si>
  <si>
    <t>Ashton Gardens Surgery</t>
  </si>
  <si>
    <t>Wellington Way Health Centre</t>
  </si>
  <si>
    <t>New West</t>
  </si>
  <si>
    <t>Network New West</t>
  </si>
  <si>
    <t>NHS Health Check Invite 2022 -2023</t>
  </si>
  <si>
    <t>NHS Health Done 2022 - 2023</t>
  </si>
  <si>
    <t>NHS Health Check Complete  to date 2022 - 2023</t>
  </si>
  <si>
    <t>NHS Health Check Done 2022-2023</t>
  </si>
  <si>
    <t>Waltham Forst NHS Health Check 2022 -2023</t>
  </si>
  <si>
    <t>The Dewey Practice</t>
  </si>
  <si>
    <t>281 Oxlow Lane</t>
  </si>
  <si>
    <t>RM10 7YU</t>
  </si>
  <si>
    <t>{WF-HC02} NHS Health Started 2022-2023</t>
  </si>
  <si>
    <t>{WF-HC02-Q1} NHS Health Check Started [Q1]</t>
  </si>
  <si>
    <t>{WF-HC02-Q2} NHS Health Check Started [Q2]</t>
  </si>
  <si>
    <t>{WF-HC02-Q3} NHS Health Check Started [Q3]</t>
  </si>
  <si>
    <t>{WF-HC02-Q4} NHS Health Check Started [Q4]</t>
  </si>
  <si>
    <t>{WF-HC03} NHS Health Check Complete 2022-2023 [EOY RECONC]</t>
  </si>
  <si>
    <t>{WF-HC01} NHS Health Check Invite 2022-2023</t>
  </si>
  <si>
    <t>F86644FN</t>
  </si>
  <si>
    <t>F86627FN</t>
  </si>
  <si>
    <t>F86650FN</t>
  </si>
  <si>
    <t>F86664FN</t>
  </si>
  <si>
    <t>F86626FN</t>
  </si>
  <si>
    <t>F86607FN</t>
  </si>
  <si>
    <t>F86616FN</t>
  </si>
  <si>
    <t>F86625FN</t>
  </si>
  <si>
    <t>F86621FN</t>
  </si>
  <si>
    <t>F86666FN</t>
  </si>
  <si>
    <t>F86712FN</t>
  </si>
  <si>
    <t>F86708FN</t>
  </si>
  <si>
    <t>Y01839FN</t>
  </si>
  <si>
    <t>Y01291FN</t>
  </si>
  <si>
    <t>F86705FN</t>
  </si>
  <si>
    <t>F86689FN</t>
  </si>
  <si>
    <t>F86679FN</t>
  </si>
  <si>
    <t>F86701FN</t>
  </si>
  <si>
    <t>F86696FN</t>
  </si>
  <si>
    <t>F86088FN</t>
  </si>
  <si>
    <t>F86004FN</t>
  </si>
  <si>
    <t>F86001FN</t>
  </si>
  <si>
    <t>F86011FN</t>
  </si>
  <si>
    <t>F86005FN</t>
  </si>
  <si>
    <t>F86018FN</t>
  </si>
  <si>
    <t>F86074FN</t>
  </si>
  <si>
    <t>F86058FN</t>
  </si>
  <si>
    <t>F86086FN</t>
  </si>
  <si>
    <t>F86078FN</t>
  </si>
  <si>
    <t>F86045FN</t>
  </si>
  <si>
    <t>F86036FN</t>
  </si>
  <si>
    <t>F86026FN</t>
  </si>
  <si>
    <t>F86044FN</t>
  </si>
  <si>
    <t>F86038FN</t>
  </si>
  <si>
    <t>{NHS HC Fednet}</t>
  </si>
  <si>
    <t>Last Run:</t>
  </si>
  <si>
    <t>24/01/2023 12:41</t>
  </si>
  <si>
    <t>Relative Date:</t>
  </si>
  <si>
    <t>01-Jan-23</t>
  </si>
  <si>
    <t>Population Count</t>
  </si>
  <si>
    <t>Males</t>
  </si>
  <si>
    <t>Females</t>
  </si>
  <si>
    <t>163666</t>
  </si>
  <si>
    <t>72799</t>
  </si>
  <si>
    <t>90867</t>
  </si>
  <si>
    <t>Organisation Code</t>
  </si>
  <si>
    <t>Y04900</t>
  </si>
  <si>
    <t>Search</t>
  </si>
  <si>
    <t>#REF!</t>
  </si>
  <si>
    <t>King's Head Medical Practice</t>
  </si>
  <si>
    <t>2924</t>
  </si>
  <si>
    <t>F86700{WF-HC02} NHS Health Started 2022-2023</t>
  </si>
  <si>
    <t>171</t>
  </si>
  <si>
    <t>F86700{WF-HC02-Q1} NHS Health Check Started [Q1]</t>
  </si>
  <si>
    <t>32</t>
  </si>
  <si>
    <t>29</t>
  </si>
  <si>
    <t>F86700{WF-HC02-Q2} NHS Health Check Started [Q2]</t>
  </si>
  <si>
    <t>63</t>
  </si>
  <si>
    <t>F86700{WF-HC02-Q3} NHS Health Check Started [Q3]</t>
  </si>
  <si>
    <t>76</t>
  </si>
  <si>
    <t>F86700{WF-HC02-Q4} NHS Health Check Started [Q4]</t>
  </si>
  <si>
    <t>0</t>
  </si>
  <si>
    <t>F86700{WF-HC03} NHS Health Check Complete 2022-2023 [EOY RECONC]</t>
  </si>
  <si>
    <t>168</t>
  </si>
  <si>
    <t>F86700{WF-HC01} NHS Health Check Invite 2022-2023</t>
  </si>
  <si>
    <t>596</t>
  </si>
  <si>
    <t>169</t>
  </si>
  <si>
    <t>170</t>
  </si>
  <si>
    <t>166</t>
  </si>
  <si>
    <t>31</t>
  </si>
  <si>
    <t>67</t>
  </si>
  <si>
    <t>Queen's Road Medical Centre</t>
  </si>
  <si>
    <t>5345</t>
  </si>
  <si>
    <t>F86030{WF-HC02} NHS Health Started 2022-2023</t>
  </si>
  <si>
    <t>81</t>
  </si>
  <si>
    <t>F86030{WF-HC02-Q1} NHS Health Check Started [Q1]</t>
  </si>
  <si>
    <t>24</t>
  </si>
  <si>
    <t>F86030{WF-HC02-Q2} NHS Health Check Started [Q2]</t>
  </si>
  <si>
    <t>17</t>
  </si>
  <si>
    <t>F86030{WF-HC02-Q3} NHS Health Check Started [Q3]</t>
  </si>
  <si>
    <t>40</t>
  </si>
  <si>
    <t>F86030{WF-HC02-Q4} NHS Health Check Started [Q4]</t>
  </si>
  <si>
    <t>F86030{WF-HC03} NHS Health Check Complete 2022-2023 [EOY RECONC]</t>
  </si>
  <si>
    <t>F86030{WF-HC01} NHS Health Check Invite 2022-2023</t>
  </si>
  <si>
    <t>540</t>
  </si>
  <si>
    <t>79</t>
  </si>
  <si>
    <t>8</t>
  </si>
  <si>
    <t>77</t>
  </si>
  <si>
    <t>2</t>
  </si>
  <si>
    <t>The Grove Medical Centre</t>
  </si>
  <si>
    <t>4344</t>
  </si>
  <si>
    <t>F86062{WF-HC02} NHS Health Started 2022-2023</t>
  </si>
  <si>
    <t>114</t>
  </si>
  <si>
    <t>F86062{WF-HC02-Q1} NHS Health Check Started [Q1]</t>
  </si>
  <si>
    <t>21</t>
  </si>
  <si>
    <t>F86062{WF-HC02-Q2} NHS Health Check Started [Q2]</t>
  </si>
  <si>
    <t>64</t>
  </si>
  <si>
    <t>F86062{WF-HC02-Q3} NHS Health Check Started [Q3]</t>
  </si>
  <si>
    <t>F86062{WF-HC02-Q4} NHS Health Check Started [Q4]</t>
  </si>
  <si>
    <t>F86062{WF-HC03} NHS Health Check Complete 2022-2023 [EOY RECONC]</t>
  </si>
  <si>
    <t>F86062{WF-HC01} NHS Health Check Invite 2022-2023</t>
  </si>
  <si>
    <t>420</t>
  </si>
  <si>
    <t>113</t>
  </si>
  <si>
    <t>27</t>
  </si>
  <si>
    <t>112</t>
  </si>
  <si>
    <t>7</t>
  </si>
  <si>
    <t>3522</t>
  </si>
  <si>
    <t>F86638{WF-HC02} NHS Health Started 2022-2023</t>
  </si>
  <si>
    <t>11</t>
  </si>
  <si>
    <t>F86638{WF-HC02-Q1} NHS Health Check Started [Q1]</t>
  </si>
  <si>
    <t>10</t>
  </si>
  <si>
    <t>F86638{WF-HC02-Q2} NHS Health Check Started [Q2]</t>
  </si>
  <si>
    <t>F86638{WF-HC02-Q3} NHS Health Check Started [Q3]</t>
  </si>
  <si>
    <t>F86638{WF-HC02-Q4} NHS Health Check Started [Q4]</t>
  </si>
  <si>
    <t>F86638{WF-HC03} NHS Health Check Complete 2022-2023 [EOY RECONC]</t>
  </si>
  <si>
    <t>F86638{WF-HC01} NHS Health Check Invite 2022-2023</t>
  </si>
  <si>
    <t>15</t>
  </si>
  <si>
    <t>3</t>
  </si>
  <si>
    <t>3128</t>
  </si>
  <si>
    <t>F86006{WF-HC02} NHS Health Started 2022-2023</t>
  </si>
  <si>
    <t>53</t>
  </si>
  <si>
    <t>F86006{WF-HC02-Q1} NHS Health Check Started [Q1]</t>
  </si>
  <si>
    <t>1</t>
  </si>
  <si>
    <t>F86006{WF-HC02-Q2} NHS Health Check Started [Q2]</t>
  </si>
  <si>
    <t>F86006{WF-HC02-Q3} NHS Health Check Started [Q3]</t>
  </si>
  <si>
    <t>44</t>
  </si>
  <si>
    <t>43</t>
  </si>
  <si>
    <t>F86006{WF-HC02-Q4} NHS Health Check Started [Q4]</t>
  </si>
  <si>
    <t>F86006{WF-HC03} NHS Health Check Complete 2022-2023 [EOY RECONC]</t>
  </si>
  <si>
    <t>52</t>
  </si>
  <si>
    <t>F86006{WF-HC01} NHS Health Check Invite 2022-2023</t>
  </si>
  <si>
    <t>391</t>
  </si>
  <si>
    <t>51</t>
  </si>
  <si>
    <t>4</t>
  </si>
  <si>
    <t>16</t>
  </si>
  <si>
    <t>6</t>
  </si>
  <si>
    <t>19</t>
  </si>
  <si>
    <t>Addison Road Medical Centre</t>
  </si>
  <si>
    <t>9928</t>
  </si>
  <si>
    <t>F86607{WF-HC02} NHS Health Started 2022-2023</t>
  </si>
  <si>
    <t>F86607{WF-HC02-Q1} NHS Health Check Started [Q1]</t>
  </si>
  <si>
    <t>F86607{WF-HC03-Q1} NHS Health Check Complete [Q1, PAY]</t>
  </si>
  <si>
    <t>F86607{WF-HC02-Q2} NHS Health Check Started [Q2]</t>
  </si>
  <si>
    <t>F86607{WF-HC03-Q2} NHS Health Check Complete [Q2, PAY]</t>
  </si>
  <si>
    <t>F86607{WF-HC02-Q3} NHS Health Check Started [Q3]</t>
  </si>
  <si>
    <t>F86607{WF-HC03-Q3} NHS Health Check Complete [Q3,PAY]</t>
  </si>
  <si>
    <t>F86607{WF-HC02-Q4} NHS Health Check Started [Q4]</t>
  </si>
  <si>
    <t>F86607{WF-HC03-Q4} NHS Health Check Complete [Q4, PAY]</t>
  </si>
  <si>
    <t>F86607{WF-HC03} NHS Health Check Complete 2022-2023 [EOY RECONC]</t>
  </si>
  <si>
    <t>F86607{WF-HC01} NHS Health Check Invite 2022-2023</t>
  </si>
  <si>
    <t>F86607{WF-HC-P01} - BMI</t>
  </si>
  <si>
    <t>F86607{WF-HC-P02} - Ethnicity</t>
  </si>
  <si>
    <t>F86607{WF-HC-P03} - Blood Pressure Measurement</t>
  </si>
  <si>
    <t>F86607{WF-HC-P04} - Cardiovascular risk score - QRISK2</t>
  </si>
  <si>
    <t>F86607{WF-HC-P05} - Smoking status</t>
  </si>
  <si>
    <t>F86607{WF-HC-Q01} - Family history of heart disease</t>
  </si>
  <si>
    <t>F86607{WF-HC-Q02} - Physical Activity</t>
  </si>
  <si>
    <t>F86607{WF-HC-Q03} - Waist Circumference</t>
  </si>
  <si>
    <t>F86607{WF-HC-Q04} - Pulse Check</t>
  </si>
  <si>
    <t>F86607{WF-HC-Q05} - Alcohol Screening</t>
  </si>
  <si>
    <t>F86607{WF-HC-Q06} - Random Total Cholesterol and HDL</t>
  </si>
  <si>
    <t>F86607{WF-HC-Q07} - Raise Awareness of Dementia for Age &gt;65</t>
  </si>
  <si>
    <t>F86607{WF-HC-Q08} - Optician</t>
  </si>
  <si>
    <t>3715</t>
  </si>
  <si>
    <t>Y01291{WF-HC02} NHS Health Started 2022-2023</t>
  </si>
  <si>
    <t>Y01291{WF-HC02-Q1} NHS Health Check Started [Q1]</t>
  </si>
  <si>
    <t>Y01291{WF-HC03-Q1} NHS Health Check Complete [Q1, PAY]</t>
  </si>
  <si>
    <t>Y01291{WF-HC02-Q2} NHS Health Check Started [Q2]</t>
  </si>
  <si>
    <t>Y01291{WF-HC03-Q2} NHS Health Check Complete [Q2, PAY]</t>
  </si>
  <si>
    <t>Y01291{WF-HC02-Q3} NHS Health Check Started [Q3]</t>
  </si>
  <si>
    <t>Y01291{WF-HC03-Q3} NHS Health Check Complete [Q3,PAY]</t>
  </si>
  <si>
    <t>Y01291{WF-HC02-Q4} NHS Health Check Started [Q4]</t>
  </si>
  <si>
    <t>Y01291{WF-HC03-Q4} NHS Health Check Complete [Q4, PAY]</t>
  </si>
  <si>
    <t>Y01291{WF-HC03} NHS Health Check Complete 2022-2023 [EOY RECONC]</t>
  </si>
  <si>
    <t>Y01291{WF-HC01} NHS Health Check Invite 2022-2023</t>
  </si>
  <si>
    <t>Y01291{WF-HC-P01} - BMI</t>
  </si>
  <si>
    <t>Y01291{WF-HC-P02} - Ethnicity</t>
  </si>
  <si>
    <t>Y01291{WF-HC-P03} - Blood Pressure Measurement</t>
  </si>
  <si>
    <t>Y01291{WF-HC-P04} - Cardiovascular risk score - QRISK2</t>
  </si>
  <si>
    <t>Y01291{WF-HC-P05} - Smoking status</t>
  </si>
  <si>
    <t>Y01291{WF-HC-Q01} - Family history of heart disease</t>
  </si>
  <si>
    <t>Y01291{WF-HC-Q02} - Physical Activity</t>
  </si>
  <si>
    <t>Y01291{WF-HC-Q03} - Waist Circumference</t>
  </si>
  <si>
    <t>Y01291{WF-HC-Q04} - Pulse Check</t>
  </si>
  <si>
    <t>Y01291{WF-HC-Q05} - Alcohol Screening</t>
  </si>
  <si>
    <t>Y01291{WF-HC-Q06} - Random Total Cholesterol and HDL</t>
  </si>
  <si>
    <t>Y01291{WF-HC-Q07} - Raise Awareness of Dementia for Age &gt;65</t>
  </si>
  <si>
    <t>Y01291{WF-HC-Q08} - Optician</t>
  </si>
  <si>
    <t>5713</t>
  </si>
  <si>
    <t>F86627{WF-HC02} NHS Health Started 2022-2023</t>
  </si>
  <si>
    <t>F86627{WF-HC02-Q1} NHS Health Check Started [Q1]</t>
  </si>
  <si>
    <t>F86627{WF-HC03-Q1} NHS Health Check Complete [Q1, PAY]</t>
  </si>
  <si>
    <t>F86627{WF-HC02-Q2} NHS Health Check Started [Q2]</t>
  </si>
  <si>
    <t>F86627{WF-HC03-Q2} NHS Health Check Complete [Q2, PAY]</t>
  </si>
  <si>
    <t>F86627{WF-HC02-Q3} NHS Health Check Started [Q3]</t>
  </si>
  <si>
    <t>F86627{WF-HC03-Q3} NHS Health Check Complete [Q3,PAY]</t>
  </si>
  <si>
    <t>F86627{WF-HC02-Q4} NHS Health Check Started [Q4]</t>
  </si>
  <si>
    <t>F86627{WF-HC03-Q4} NHS Health Check Complete [Q4, PAY]</t>
  </si>
  <si>
    <t>F86627{WF-HC03} NHS Health Check Complete 2022-2023 [EOY RECONC]</t>
  </si>
  <si>
    <t>F86627{WF-HC01} NHS Health Check Invite 2022-2023</t>
  </si>
  <si>
    <t>F86627{WF-HC-P01} - BMI</t>
  </si>
  <si>
    <t>F86627{WF-HC-P02} - Ethnicity</t>
  </si>
  <si>
    <t>F86627{WF-HC-P03} - Blood Pressure Measurement</t>
  </si>
  <si>
    <t>F86627{WF-HC-P04} - Cardiovascular risk score - QRISK2</t>
  </si>
  <si>
    <t>F86627{WF-HC-P05} - Smoking status</t>
  </si>
  <si>
    <t>F86627{WF-HC-Q01} - Family history of heart disease</t>
  </si>
  <si>
    <t>F86627{WF-HC-Q02} - Physical Activity</t>
  </si>
  <si>
    <t>F86627{WF-HC-Q03} - Waist Circumference</t>
  </si>
  <si>
    <t>F86627{WF-HC-Q04} - Pulse Check</t>
  </si>
  <si>
    <t>F86627{WF-HC-Q05} - Alcohol Screening</t>
  </si>
  <si>
    <t>F86627{WF-HC-Q06} - Random Total Cholesterol and HDL</t>
  </si>
  <si>
    <t>F86627{WF-HC-Q07} - Raise Awareness of Dementia for Age &gt;65</t>
  </si>
  <si>
    <t>F86627{WF-HC-Q08} - Optician</t>
  </si>
  <si>
    <t>1337</t>
  </si>
  <si>
    <t>F86708{WF-HC02} NHS Health Started 2022-2023</t>
  </si>
  <si>
    <t>F86708{WF-HC02-Q1} NHS Health Check Started [Q1]</t>
  </si>
  <si>
    <t>F86708{WF-HC03-Q1} NHS Health Check Complete [Q1, PAY]</t>
  </si>
  <si>
    <t>F86708{WF-HC02-Q2} NHS Health Check Started [Q2]</t>
  </si>
  <si>
    <t>F86708{WF-HC03-Q2} NHS Health Check Complete [Q2, PAY]</t>
  </si>
  <si>
    <t>F86708{WF-HC02-Q3} NHS Health Check Started [Q3]</t>
  </si>
  <si>
    <t>F86708{WF-HC03-Q3} NHS Health Check Complete [Q3,PAY]</t>
  </si>
  <si>
    <t>F86708{WF-HC02-Q4} NHS Health Check Started [Q4]</t>
  </si>
  <si>
    <t>F86708{WF-HC03-Q4} NHS Health Check Complete [Q4, PAY]</t>
  </si>
  <si>
    <t>F86708{WF-HC03} NHS Health Check Complete 2022-2023 [EOY RECONC]</t>
  </si>
  <si>
    <t>F86708{WF-HC01} NHS Health Check Invite 2022-2023</t>
  </si>
  <si>
    <t>F86708{WF-HC-P01} - BMI</t>
  </si>
  <si>
    <t>F86708{WF-HC-P02} - Ethnicity</t>
  </si>
  <si>
    <t>F86708{WF-HC-P03} - Blood Pressure Measurement</t>
  </si>
  <si>
    <t>F86708{WF-HC-P04} - Cardiovascular risk score - QRISK2</t>
  </si>
  <si>
    <t>F86708{WF-HC-P05} - Smoking status</t>
  </si>
  <si>
    <t>F86708{WF-HC-Q01} - Family history of heart disease</t>
  </si>
  <si>
    <t>F86708{WF-HC-Q02} - Physical Activity</t>
  </si>
  <si>
    <t>F86708{WF-HC-Q03} - Waist Circumference</t>
  </si>
  <si>
    <t>F86708{WF-HC-Q04} - Pulse Check</t>
  </si>
  <si>
    <t>F86708{WF-HC-Q05} - Alcohol Screening</t>
  </si>
  <si>
    <t>F86708{WF-HC-Q06} - Random Total Cholesterol and HDL</t>
  </si>
  <si>
    <t>F86708{WF-HC-Q07} - Raise Awareness of Dementia for Age &gt;65</t>
  </si>
  <si>
    <t>F86708{WF-HC-Q08} - Optician</t>
  </si>
  <si>
    <t>6059</t>
  </si>
  <si>
    <t>F86044{WF-HC02} NHS Health Started 2022-2023</t>
  </si>
  <si>
    <t>F86044{WF-HC02-Q1} NHS Health Check Started [Q1]</t>
  </si>
  <si>
    <t>F86044{WF-HC03-Q1} NHS Health Check Complete [Q1, PAY]</t>
  </si>
  <si>
    <t>F86044{WF-HC02-Q2} NHS Health Check Started [Q2]</t>
  </si>
  <si>
    <t>F86044{WF-HC03-Q2} NHS Health Check Complete [Q2, PAY]</t>
  </si>
  <si>
    <t>F86044{WF-HC02-Q3} NHS Health Check Started [Q3]</t>
  </si>
  <si>
    <t>F86044{WF-HC03-Q3} NHS Health Check Complete [Q3,PAY]</t>
  </si>
  <si>
    <t>F86044{WF-HC02-Q4} NHS Health Check Started [Q4]</t>
  </si>
  <si>
    <t>F86044{WF-HC03-Q4} NHS Health Check Complete [Q4, PAY]</t>
  </si>
  <si>
    <t>F86044{WF-HC03} NHS Health Check Complete 2022-2023 [EOY RECONC]</t>
  </si>
  <si>
    <t>F86044{WF-HC01} NHS Health Check Invite 2022-2023</t>
  </si>
  <si>
    <t>F86044{WF-HC-P01} - BMI</t>
  </si>
  <si>
    <t>F86044{WF-HC-P02} - Ethnicity</t>
  </si>
  <si>
    <t>F86044{WF-HC-P03} - Blood Pressure Measurement</t>
  </si>
  <si>
    <t>F86044{WF-HC-P04} - Cardiovascular risk score - QRISK2</t>
  </si>
  <si>
    <t>F86044{WF-HC-P05} - Smoking status</t>
  </si>
  <si>
    <t>F86044{WF-HC-Q01} - Family history of heart disease</t>
  </si>
  <si>
    <t>F86044{WF-HC-Q02} - Physical Activity</t>
  </si>
  <si>
    <t>F86044{WF-HC-Q03} - Waist Circumference</t>
  </si>
  <si>
    <t>F86044{WF-HC-Q04} - Pulse Check</t>
  </si>
  <si>
    <t>F86044{WF-HC-Q05} - Alcohol Screening</t>
  </si>
  <si>
    <t>F86044{WF-HC-Q06} - Random Total Cholesterol and HDL</t>
  </si>
  <si>
    <t>F86044{WF-HC-Q07} - Raise Awareness of Dementia for Age &gt;65</t>
  </si>
  <si>
    <t>F86044{WF-HC-Q08} - Optician</t>
  </si>
  <si>
    <t>430</t>
  </si>
  <si>
    <t>F86045{WF-HC02} NHS Health Started 2022-2023</t>
  </si>
  <si>
    <t>F86045{WF-HC02-Q1} NHS Health Check Started [Q1]</t>
  </si>
  <si>
    <t>F86045{WF-HC03-Q1} NHS Health Check Complete [Q1, PAY]</t>
  </si>
  <si>
    <t>F86045{WF-HC02-Q2} NHS Health Check Started [Q2]</t>
  </si>
  <si>
    <t>F86045{WF-HC03-Q2} NHS Health Check Complete [Q2, PAY]</t>
  </si>
  <si>
    <t>F86045{WF-HC02-Q3} NHS Health Check Started [Q3]</t>
  </si>
  <si>
    <t>F86045{WF-HC03-Q3} NHS Health Check Complete [Q3,PAY]</t>
  </si>
  <si>
    <t>F86045{WF-HC02-Q4} NHS Health Check Started [Q4]</t>
  </si>
  <si>
    <t>F86045{WF-HC03-Q4} NHS Health Check Complete [Q4, PAY]</t>
  </si>
  <si>
    <t>F86045{WF-HC03} NHS Health Check Complete 2022-2023 [EOY RECONC]</t>
  </si>
  <si>
    <t>F86045{WF-HC01} NHS Health Check Invite 2022-2023</t>
  </si>
  <si>
    <t>F86045{WF-HC-P01} - BMI</t>
  </si>
  <si>
    <t>F86045{WF-HC-P02} - Ethnicity</t>
  </si>
  <si>
    <t>F86045{WF-HC-P03} - Blood Pressure Measurement</t>
  </si>
  <si>
    <t>F86045{WF-HC-P04} - Cardiovascular risk score - QRISK2</t>
  </si>
  <si>
    <t>F86045{WF-HC-P05} - Smoking status</t>
  </si>
  <si>
    <t>F86045{WF-HC-Q01} - Family history of heart disease</t>
  </si>
  <si>
    <t>F86045{WF-HC-Q02} - Physical Activity</t>
  </si>
  <si>
    <t>F86045{WF-HC-Q03} - Waist Circumference</t>
  </si>
  <si>
    <t>F86045{WF-HC-Q04} - Pulse Check</t>
  </si>
  <si>
    <t>F86045{WF-HC-Q05} - Alcohol Screening</t>
  </si>
  <si>
    <t>F86045{WF-HC-Q06} - Random Total Cholesterol and HDL</t>
  </si>
  <si>
    <t>F86045{WF-HC-Q07} - Raise Awareness of Dementia for Age &gt;65</t>
  </si>
  <si>
    <t>F86045{WF-HC-Q08} - Optician</t>
  </si>
  <si>
    <t>2029</t>
  </si>
  <si>
    <t>F86621{WF-HC02} NHS Health Started 2022-2023</t>
  </si>
  <si>
    <t>F86621{WF-HC02-Q1} NHS Health Check Started [Q1]</t>
  </si>
  <si>
    <t>F86621{WF-HC03-Q1} NHS Health Check Complete [Q1, PAY]</t>
  </si>
  <si>
    <t>F86621{WF-HC02-Q2} NHS Health Check Started [Q2]</t>
  </si>
  <si>
    <t>F86621{WF-HC03-Q2} NHS Health Check Complete [Q2, PAY]</t>
  </si>
  <si>
    <t>F86621{WF-HC02-Q3} NHS Health Check Started [Q3]</t>
  </si>
  <si>
    <t>F86621{WF-HC03-Q3} NHS Health Check Complete [Q3,PAY]</t>
  </si>
  <si>
    <t>F86621{WF-HC02-Q4} NHS Health Check Started [Q4]</t>
  </si>
  <si>
    <t>F86621{WF-HC03-Q4} NHS Health Check Complete [Q4, PAY]</t>
  </si>
  <si>
    <t>F86621{WF-HC03} NHS Health Check Complete 2022-2023 [EOY RECONC]</t>
  </si>
  <si>
    <t>F86621{WF-HC01} NHS Health Check Invite 2022-2023</t>
  </si>
  <si>
    <t>F86621{WF-HC-P01} - BMI</t>
  </si>
  <si>
    <t>F86621{WF-HC-P02} - Ethnicity</t>
  </si>
  <si>
    <t>F86621{WF-HC-P03} - Blood Pressure Measurement</t>
  </si>
  <si>
    <t>F86621{WF-HC-P04} - Cardiovascular risk score - QRISK2</t>
  </si>
  <si>
    <t>F86621{WF-HC-P05} - Smoking status</t>
  </si>
  <si>
    <t>F86621{WF-HC-Q01} - Family history of heart disease</t>
  </si>
  <si>
    <t>F86621{WF-HC-Q02} - Physical Activity</t>
  </si>
  <si>
    <t>F86621{WF-HC-Q03} - Waist Circumference</t>
  </si>
  <si>
    <t>F86621{WF-HC-Q04} - Pulse Check</t>
  </si>
  <si>
    <t>F86621{WF-HC-Q05} - Alcohol Screening</t>
  </si>
  <si>
    <t>F86621{WF-HC-Q06} - Random Total Cholesterol and HDL</t>
  </si>
  <si>
    <t>F86621{WF-HC-Q07} - Raise Awareness of Dementia for Age &gt;65</t>
  </si>
  <si>
    <t>F86621{WF-HC-Q08} - Optician</t>
  </si>
  <si>
    <t>3570</t>
  </si>
  <si>
    <t>F86626{WF-HC02} NHS Health Started 2022-2023</t>
  </si>
  <si>
    <t>F86626{WF-HC02-Q1} NHS Health Check Started [Q1]</t>
  </si>
  <si>
    <t>F86626{WF-HC03-Q1} NHS Health Check Complete [Q1, PAY]</t>
  </si>
  <si>
    <t>F86626{WF-HC02-Q2} NHS Health Check Started [Q2]</t>
  </si>
  <si>
    <t>F86626{WF-HC03-Q2} NHS Health Check Complete [Q2, PAY]</t>
  </si>
  <si>
    <t>F86626{WF-HC02-Q3} NHS Health Check Started [Q3]</t>
  </si>
  <si>
    <t>F86626{WF-HC03-Q3} NHS Health Check Complete [Q3,PAY]</t>
  </si>
  <si>
    <t>F86626{WF-HC02-Q4} NHS Health Check Started [Q4]</t>
  </si>
  <si>
    <t>F86626{WF-HC03-Q4} NHS Health Check Complete [Q4, PAY]</t>
  </si>
  <si>
    <t>F86626{WF-HC03} NHS Health Check Complete 2022-2023 [EOY RECONC]</t>
  </si>
  <si>
    <t>F86626{WF-HC01} NHS Health Check Invite 2022-2023</t>
  </si>
  <si>
    <t>5</t>
  </si>
  <si>
    <t>F86626{WF-HC-P01} - BMI</t>
  </si>
  <si>
    <t>F86626{WF-HC-P02} - Ethnicity</t>
  </si>
  <si>
    <t>F86626{WF-HC-P03} - Blood Pressure Measurement</t>
  </si>
  <si>
    <t>F86626{WF-HC-P04} - Cardiovascular risk score - QRISK2</t>
  </si>
  <si>
    <t>F86626{WF-HC-P05} - Smoking status</t>
  </si>
  <si>
    <t>F86626{WF-HC-Q01} - Family history of heart disease</t>
  </si>
  <si>
    <t>F86626{WF-HC-Q02} - Physical Activity</t>
  </si>
  <si>
    <t>F86626{WF-HC-Q03} - Waist Circumference</t>
  </si>
  <si>
    <t>F86626{WF-HC-Q04} - Pulse Check</t>
  </si>
  <si>
    <t>F86626{WF-HC-Q05} - Alcohol Screening</t>
  </si>
  <si>
    <t>F86626{WF-HC-Q06} - Random Total Cholesterol and HDL</t>
  </si>
  <si>
    <t>F86626{WF-HC-Q07} - Raise Awareness of Dementia for Age &gt;65</t>
  </si>
  <si>
    <t>F86626{WF-HC-Q08} - Optician</t>
  </si>
  <si>
    <t>3580</t>
  </si>
  <si>
    <t>F86696{WF-HC02} NHS Health Started 2022-2023</t>
  </si>
  <si>
    <t>F86696{WF-HC02-Q1} NHS Health Check Started [Q1]</t>
  </si>
  <si>
    <t>F86696{WF-HC03-Q1} NHS Health Check Complete [Q1, PAY]</t>
  </si>
  <si>
    <t>F86696{WF-HC02-Q2} NHS Health Check Started [Q2]</t>
  </si>
  <si>
    <t>F86696{WF-HC03-Q2} NHS Health Check Complete [Q2, PAY]</t>
  </si>
  <si>
    <t>F86696{WF-HC02-Q3} NHS Health Check Started [Q3]</t>
  </si>
  <si>
    <t>F86696{WF-HC03-Q3} NHS Health Check Complete [Q3,PAY]</t>
  </si>
  <si>
    <t>F86696{WF-HC02-Q4} NHS Health Check Started [Q4]</t>
  </si>
  <si>
    <t>F86696{WF-HC03-Q4} NHS Health Check Complete [Q4, PAY]</t>
  </si>
  <si>
    <t>F86696{WF-HC03} NHS Health Check Complete 2022-2023 [EOY RECONC]</t>
  </si>
  <si>
    <t>F86696{WF-HC01} NHS Health Check Invite 2022-2023</t>
  </si>
  <si>
    <t>F86696{WF-HC-P01} - BMI</t>
  </si>
  <si>
    <t>F86696{WF-HC-P02} - Ethnicity</t>
  </si>
  <si>
    <t>F86696{WF-HC-P03} - Blood Pressure Measurement</t>
  </si>
  <si>
    <t>F86696{WF-HC-P04} - Cardiovascular risk score - QRISK2</t>
  </si>
  <si>
    <t>F86696{WF-HC-P05} - Smoking status</t>
  </si>
  <si>
    <t>F86696{WF-HC-Q01} - Family history of heart disease</t>
  </si>
  <si>
    <t>F86696{WF-HC-Q02} - Physical Activity</t>
  </si>
  <si>
    <t>F86696{WF-HC-Q03} - Waist Circumference</t>
  </si>
  <si>
    <t>F86696{WF-HC-Q04} - Pulse Check</t>
  </si>
  <si>
    <t>F86696{WF-HC-Q05} - Alcohol Screening</t>
  </si>
  <si>
    <t>F86696{WF-HC-Q06} - Random Total Cholesterol and HDL</t>
  </si>
  <si>
    <t>F86696{WF-HC-Q07} - Raise Awareness of Dementia for Age &gt;65</t>
  </si>
  <si>
    <t>F86696{WF-HC-Q08} - Optician</t>
  </si>
  <si>
    <t>1416</t>
  </si>
  <si>
    <t>F86712{WF-HC02} NHS Health Started 2022-2023</t>
  </si>
  <si>
    <t>F86712{WF-HC02-Q1} NHS Health Check Started [Q1]</t>
  </si>
  <si>
    <t>F86712{WF-HC03-Q1} NHS Health Check Complete [Q1, PAY]</t>
  </si>
  <si>
    <t>F86712{WF-HC02-Q2} NHS Health Check Started [Q2]</t>
  </si>
  <si>
    <t>F86712{WF-HC03-Q2} NHS Health Check Complete [Q2, PAY]</t>
  </si>
  <si>
    <t>F86712{WF-HC02-Q3} NHS Health Check Started [Q3]</t>
  </si>
  <si>
    <t>F86712{WF-HC03-Q3} NHS Health Check Complete [Q3,PAY]</t>
  </si>
  <si>
    <t>F86712{WF-HC02-Q4} NHS Health Check Started [Q4]</t>
  </si>
  <si>
    <t>F86712{WF-HC03-Q4} NHS Health Check Complete [Q4, PAY]</t>
  </si>
  <si>
    <t>F86712{WF-HC03} NHS Health Check Complete 2022-2023 [EOY RECONC]</t>
  </si>
  <si>
    <t>F86712{WF-HC01} NHS Health Check Invite 2022-2023</t>
  </si>
  <si>
    <t>F86712{WF-HC-P01} - BMI</t>
  </si>
  <si>
    <t>F86712{WF-HC-P02} - Ethnicity</t>
  </si>
  <si>
    <t>F86712{WF-HC-P03} - Blood Pressure Measurement</t>
  </si>
  <si>
    <t>F86712{WF-HC-P04} - Cardiovascular risk score - QRISK2</t>
  </si>
  <si>
    <t>F86712{WF-HC-P05} - Smoking status</t>
  </si>
  <si>
    <t>F86712{WF-HC-Q01} - Family history of heart disease</t>
  </si>
  <si>
    <t>F86712{WF-HC-Q02} - Physical Activity</t>
  </si>
  <si>
    <t>F86712{WF-HC-Q03} - Waist Circumference</t>
  </si>
  <si>
    <t>F86712{WF-HC-Q04} - Pulse Check</t>
  </si>
  <si>
    <t>F86712{WF-HC-Q05} - Alcohol Screening</t>
  </si>
  <si>
    <t>F86712{WF-HC-Q06} - Random Total Cholesterol and HDL</t>
  </si>
  <si>
    <t>F86712{WF-HC-Q07} - Raise Awareness of Dementia for Age &gt;65</t>
  </si>
  <si>
    <t>F86712{WF-HC-Q08} - Optician</t>
  </si>
  <si>
    <t>Handsworth Medical Practice</t>
  </si>
  <si>
    <t>4705</t>
  </si>
  <si>
    <t>F86004{WF-HC02} NHS Health Started 2022-2023</t>
  </si>
  <si>
    <t>F86004{WF-HC02-Q1} NHS Health Check Started [Q1]</t>
  </si>
  <si>
    <t>F86004{WF-HC03-Q1} NHS Health Check Complete [Q1, PAY]</t>
  </si>
  <si>
    <t>F86004{WF-HC02-Q2} NHS Health Check Started [Q2]</t>
  </si>
  <si>
    <t>F86004{WF-HC03-Q2} NHS Health Check Complete [Q2, PAY]</t>
  </si>
  <si>
    <t>F86004{WF-HC02-Q3} NHS Health Check Started [Q3]</t>
  </si>
  <si>
    <t>F86004{WF-HC03-Q3} NHS Health Check Complete [Q3,PAY]</t>
  </si>
  <si>
    <t>F86004{WF-HC02-Q4} NHS Health Check Started [Q4]</t>
  </si>
  <si>
    <t>F86004{WF-HC03-Q4} NHS Health Check Complete [Q4, PAY]</t>
  </si>
  <si>
    <t>F86004{WF-HC03} NHS Health Check Complete 2022-2023 [EOY RECONC]</t>
  </si>
  <si>
    <t>F86004{WF-HC01} NHS Health Check Invite 2022-2023</t>
  </si>
  <si>
    <t>F86004{WF-HC-P01} - BMI</t>
  </si>
  <si>
    <t>F86004{WF-HC-P02} - Ethnicity</t>
  </si>
  <si>
    <t>F86004{WF-HC-P03} - Blood Pressure Measurement</t>
  </si>
  <si>
    <t>F86004{WF-HC-P04} - Cardiovascular risk score - QRISK2</t>
  </si>
  <si>
    <t>F86004{WF-HC-P05} - Smoking status</t>
  </si>
  <si>
    <t>F86004{WF-HC-Q01} - Family history of heart disease</t>
  </si>
  <si>
    <t>F86004{WF-HC-Q02} - Physical Activity</t>
  </si>
  <si>
    <t>F86004{WF-HC-Q03} - Waist Circumference</t>
  </si>
  <si>
    <t>F86004{WF-HC-Q04} - Pulse Check</t>
  </si>
  <si>
    <t>F86004{WF-HC-Q05} - Alcohol Screening</t>
  </si>
  <si>
    <t>F86004{WF-HC-Q06} - Random Total Cholesterol and HDL</t>
  </si>
  <si>
    <t>F86004{WF-HC-Q07} - Raise Awareness of Dementia for Age &gt;65</t>
  </si>
  <si>
    <t>F86004{WF-HC-Q08} - Optician</t>
  </si>
  <si>
    <t>Harrow Road GP Practice</t>
  </si>
  <si>
    <t>6201</t>
  </si>
  <si>
    <t>F86666{WF-HC02} NHS Health Started 2022-2023</t>
  </si>
  <si>
    <t>F86666{WF-HC02-Q1} NHS Health Check Started [Q1]</t>
  </si>
  <si>
    <t>F86666{WF-HC03-Q1} NHS Health Check Complete [Q1, PAY]</t>
  </si>
  <si>
    <t>F86666{WF-HC02-Q2} NHS Health Check Started [Q2]</t>
  </si>
  <si>
    <t>F86666{WF-HC03-Q2} NHS Health Check Complete [Q2, PAY]</t>
  </si>
  <si>
    <t>F86666{WF-HC02-Q3} NHS Health Check Started [Q3]</t>
  </si>
  <si>
    <t>F86666{WF-HC03-Q3} NHS Health Check Complete [Q3,PAY]</t>
  </si>
  <si>
    <t>F86666{WF-HC02-Q4} NHS Health Check Started [Q4]</t>
  </si>
  <si>
    <t>F86666{WF-HC03-Q4} NHS Health Check Complete [Q4, PAY]</t>
  </si>
  <si>
    <t>F86666{WF-HC03} NHS Health Check Complete 2022-2023 [EOY RECONC]</t>
  </si>
  <si>
    <t>F86666{WF-HC01} NHS Health Check Invite 2022-2023</t>
  </si>
  <si>
    <t>F86666{WF-HC-P01} - BMI</t>
  </si>
  <si>
    <t>F86666{WF-HC-P02} - Ethnicity</t>
  </si>
  <si>
    <t>F86666{WF-HC-P03} - Blood Pressure Measurement</t>
  </si>
  <si>
    <t>F86666{WF-HC-P04} - Cardiovascular risk score - QRISK2</t>
  </si>
  <si>
    <t>F86666{WF-HC-P05} - Smoking status</t>
  </si>
  <si>
    <t>F86666{WF-HC-Q01} - Family history of heart disease</t>
  </si>
  <si>
    <t>F86666{WF-HC-Q02} - Physical Activity</t>
  </si>
  <si>
    <t>F86666{WF-HC-Q03} - Waist Circumference</t>
  </si>
  <si>
    <t>F86666{WF-HC-Q04} - Pulse Check</t>
  </si>
  <si>
    <t>F86666{WF-HC-Q05} - Alcohol Screening</t>
  </si>
  <si>
    <t>F86666{WF-HC-Q06} - Random Total Cholesterol and HDL</t>
  </si>
  <si>
    <t>F86666{WF-HC-Q07} - Raise Awareness of Dementia for Age &gt;65</t>
  </si>
  <si>
    <t>F86666{WF-HC-Q08} - Optician</t>
  </si>
  <si>
    <t>3870</t>
  </si>
  <si>
    <t>F86679{WF-HC02} NHS Health Started 2022-2023</t>
  </si>
  <si>
    <t>12</t>
  </si>
  <si>
    <t>F86679{WF-HC02-Q1} NHS Health Check Started [Q1]</t>
  </si>
  <si>
    <t>F86679{WF-HC03-Q1} NHS Health Check Complete [Q1, PAY]</t>
  </si>
  <si>
    <t>F86679{WF-HC02-Q2} NHS Health Check Started [Q2]</t>
  </si>
  <si>
    <t>F86679{WF-HC03-Q2} NHS Health Check Complete [Q2, PAY]</t>
  </si>
  <si>
    <t>F86679{WF-HC02-Q3} NHS Health Check Started [Q3]</t>
  </si>
  <si>
    <t>F86679{WF-HC03-Q3} NHS Health Check Complete [Q3,PAY]</t>
  </si>
  <si>
    <t>F86679{WF-HC02-Q4} NHS Health Check Started [Q4]</t>
  </si>
  <si>
    <t>F86679{WF-HC03-Q4} NHS Health Check Complete [Q4, PAY]</t>
  </si>
  <si>
    <t>F86679{WF-HC03} NHS Health Check Complete 2022-2023 [EOY RECONC]</t>
  </si>
  <si>
    <t>F86679{WF-HC01} NHS Health Check Invite 2022-2023</t>
  </si>
  <si>
    <t>18</t>
  </si>
  <si>
    <t>F86679{WF-HC-P01} - BMI</t>
  </si>
  <si>
    <t>F86679{WF-HC-P02} - Ethnicity</t>
  </si>
  <si>
    <t>F86679{WF-HC-P03} - Blood Pressure Measurement</t>
  </si>
  <si>
    <t>F86679{WF-HC-P04} - Cardiovascular risk score - QRISK2</t>
  </si>
  <si>
    <t>F86679{WF-HC-P05} - Smoking status</t>
  </si>
  <si>
    <t>F86679{WF-HC-Q01} - Family history of heart disease</t>
  </si>
  <si>
    <t>F86679{WF-HC-Q02} - Physical Activity</t>
  </si>
  <si>
    <t>F86679{WF-HC-Q03} - Waist Circumference</t>
  </si>
  <si>
    <t>F86679{WF-HC-Q04} - Pulse Check</t>
  </si>
  <si>
    <t>F86679{WF-HC-Q05} - Alcohol Screening</t>
  </si>
  <si>
    <t>F86679{WF-HC-Q06} - Random Total Cholesterol and HDL</t>
  </si>
  <si>
    <t>F86679{WF-HC-Q07} - Raise Awareness of Dementia for Age &gt;65</t>
  </si>
  <si>
    <t>F86679{WF-HC-Q08} - Optician</t>
  </si>
  <si>
    <t>2017</t>
  </si>
  <si>
    <t>F86701{WF-HC02} NHS Health Started 2022-2023</t>
  </si>
  <si>
    <t>F86701{WF-HC02-Q1} NHS Health Check Started [Q1]</t>
  </si>
  <si>
    <t>F86701{WF-HC03-Q1} NHS Health Check Complete [Q1, PAY]</t>
  </si>
  <si>
    <t>F86701{WF-HC02-Q2} NHS Health Check Started [Q2]</t>
  </si>
  <si>
    <t>F86701{WF-HC03-Q2} NHS Health Check Complete [Q2, PAY]</t>
  </si>
  <si>
    <t>F86701{WF-HC02-Q3} NHS Health Check Started [Q3]</t>
  </si>
  <si>
    <t>F86701{WF-HC03-Q3} NHS Health Check Complete [Q3,PAY]</t>
  </si>
  <si>
    <t>F86701{WF-HC02-Q4} NHS Health Check Started [Q4]</t>
  </si>
  <si>
    <t>F86701{WF-HC03-Q4} NHS Health Check Complete [Q4, PAY]</t>
  </si>
  <si>
    <t>F86701{WF-HC03} NHS Health Check Complete 2022-2023 [EOY RECONC]</t>
  </si>
  <si>
    <t>F86701{WF-HC01} NHS Health Check Invite 2022-2023</t>
  </si>
  <si>
    <t>F86701{WF-HC-P01} - BMI</t>
  </si>
  <si>
    <t>F86701{WF-HC-P02} - Ethnicity</t>
  </si>
  <si>
    <t>F86701{WF-HC-P03} - Blood Pressure Measurement</t>
  </si>
  <si>
    <t>F86701{WF-HC-P04} - Cardiovascular risk score - QRISK2</t>
  </si>
  <si>
    <t>F86701{WF-HC-P05} - Smoking status</t>
  </si>
  <si>
    <t>F86701{WF-HC-Q01} - Family history of heart disease</t>
  </si>
  <si>
    <t>F86701{WF-HC-Q02} - Physical Activity</t>
  </si>
  <si>
    <t>F86701{WF-HC-Q03} - Waist Circumference</t>
  </si>
  <si>
    <t>F86701{WF-HC-Q04} - Pulse Check</t>
  </si>
  <si>
    <t>F86701{WF-HC-Q05} - Alcohol Screening</t>
  </si>
  <si>
    <t>F86701{WF-HC-Q06} - Random Total Cholesterol and HDL</t>
  </si>
  <si>
    <t>F86701{WF-HC-Q07} - Raise Awareness of Dementia for Age &gt;65</t>
  </si>
  <si>
    <t>F86701{WF-HC-Q08} - Optician</t>
  </si>
  <si>
    <t>Langthorne Sharma Family Practice</t>
  </si>
  <si>
    <t>1557</t>
  </si>
  <si>
    <t>F86705{WF-HC02} NHS Health Started 2022-2023</t>
  </si>
  <si>
    <t>F86705{WF-HC02-Q1} NHS Health Check Started [Q1]</t>
  </si>
  <si>
    <t>F86705{WF-HC03-Q1} NHS Health Check Complete [Q1, PAY]</t>
  </si>
  <si>
    <t>F86705{WF-HC02-Q2} NHS Health Check Started [Q2]</t>
  </si>
  <si>
    <t>F86705{WF-HC03-Q2} NHS Health Check Complete [Q2, PAY]</t>
  </si>
  <si>
    <t>F86705{WF-HC02-Q3} NHS Health Check Started [Q3]</t>
  </si>
  <si>
    <t>F86705{WF-HC03-Q3} NHS Health Check Complete [Q3,PAY]</t>
  </si>
  <si>
    <t>F86705{WF-HC02-Q4} NHS Health Check Started [Q4]</t>
  </si>
  <si>
    <t>F86705{WF-HC03-Q4} NHS Health Check Complete [Q4, PAY]</t>
  </si>
  <si>
    <t>F86705{WF-HC03} NHS Health Check Complete 2022-2023 [EOY RECONC]</t>
  </si>
  <si>
    <t>F86705{WF-HC01} NHS Health Check Invite 2022-2023</t>
  </si>
  <si>
    <t>F86705{WF-HC-P01} - BMI</t>
  </si>
  <si>
    <t>F86705{WF-HC-P02} - Ethnicity</t>
  </si>
  <si>
    <t>F86705{WF-HC-P03} - Blood Pressure Measurement</t>
  </si>
  <si>
    <t>F86705{WF-HC-P04} - Cardiovascular risk score - QRISK2</t>
  </si>
  <si>
    <t>F86705{WF-HC-P05} - Smoking status</t>
  </si>
  <si>
    <t>F86705{WF-HC-Q01} - Family history of heart disease</t>
  </si>
  <si>
    <t>F86705{WF-HC-Q02} - Physical Activity</t>
  </si>
  <si>
    <t>F86705{WF-HC-Q03} - Waist Circumference</t>
  </si>
  <si>
    <t>F86705{WF-HC-Q04} - Pulse Check</t>
  </si>
  <si>
    <t>F86705{WF-HC-Q05} - Alcohol Screening</t>
  </si>
  <si>
    <t>F86705{WF-HC-Q06} - Random Total Cholesterol and HDL</t>
  </si>
  <si>
    <t>F86705{WF-HC-Q07} - Raise Awareness of Dementia for Age &gt;65</t>
  </si>
  <si>
    <t>F86705{WF-HC-Q08} - Optician</t>
  </si>
  <si>
    <t>4305</t>
  </si>
  <si>
    <t>F86664{WF-HC02} NHS Health Started 2022-2023</t>
  </si>
  <si>
    <t>F86664{WF-HC02-Q1} NHS Health Check Started [Q1]</t>
  </si>
  <si>
    <t>F86664{WF-HC03-Q1} NHS Health Check Complete [Q1, PAY]</t>
  </si>
  <si>
    <t>F86664{WF-HC02-Q2} NHS Health Check Started [Q2]</t>
  </si>
  <si>
    <t>F86664{WF-HC03-Q2} NHS Health Check Complete [Q2, PAY]</t>
  </si>
  <si>
    <t>F86664{WF-HC02-Q3} NHS Health Check Started [Q3]</t>
  </si>
  <si>
    <t>F86664{WF-HC03-Q3} NHS Health Check Complete [Q3,PAY]</t>
  </si>
  <si>
    <t>F86664{WF-HC02-Q4} NHS Health Check Started [Q4]</t>
  </si>
  <si>
    <t>F86664{WF-HC03-Q4} NHS Health Check Complete [Q4, PAY]</t>
  </si>
  <si>
    <t>F86664{WF-HC03} NHS Health Check Complete 2022-2023 [EOY RECONC]</t>
  </si>
  <si>
    <t>F86664{WF-HC01} NHS Health Check Invite 2022-2023</t>
  </si>
  <si>
    <t>F86664{WF-HC-P01} - BMI</t>
  </si>
  <si>
    <t>F86664{WF-HC-P02} - Ethnicity</t>
  </si>
  <si>
    <t>F86664{WF-HC-P03} - Blood Pressure Measurement</t>
  </si>
  <si>
    <t>F86664{WF-HC-P04} - Cardiovascular risk score - QRISK2</t>
  </si>
  <si>
    <t>F86664{WF-HC-P05} - Smoking status</t>
  </si>
  <si>
    <t>F86664{WF-HC-Q01} - Family history of heart disease</t>
  </si>
  <si>
    <t>F86664{WF-HC-Q02} - Physical Activity</t>
  </si>
  <si>
    <t>F86664{WF-HC-Q03} - Waist Circumference</t>
  </si>
  <si>
    <t>F86664{WF-HC-Q04} - Pulse Check</t>
  </si>
  <si>
    <t>F86664{WF-HC-Q05} - Alcohol Screening</t>
  </si>
  <si>
    <t>F86664{WF-HC-Q06} - Random Total Cholesterol and HDL</t>
  </si>
  <si>
    <t>F86664{WF-HC-Q07} - Raise Awareness of Dementia for Age &gt;65</t>
  </si>
  <si>
    <t>F86664{WF-HC-Q08} - Optician</t>
  </si>
  <si>
    <t>Leyton Healthcare</t>
  </si>
  <si>
    <t>3626</t>
  </si>
  <si>
    <t>F86074{WF-HC02} NHS Health Started 2022-2023</t>
  </si>
  <si>
    <t>F86074{WF-HC02-Q1} NHS Health Check Started [Q1]</t>
  </si>
  <si>
    <t>F86074{WF-HC03-Q1} NHS Health Check Complete [Q1, PAY]</t>
  </si>
  <si>
    <t>F86074{WF-HC02-Q2} NHS Health Check Started [Q2]</t>
  </si>
  <si>
    <t>F86074{WF-HC03-Q2} NHS Health Check Complete [Q2, PAY]</t>
  </si>
  <si>
    <t>F86074{WF-HC02-Q3} NHS Health Check Started [Q3]</t>
  </si>
  <si>
    <t>F86074{WF-HC03-Q3} NHS Health Check Complete [Q3,PAY]</t>
  </si>
  <si>
    <t>F86074{WF-HC02-Q4} NHS Health Check Started [Q4]</t>
  </si>
  <si>
    <t>F86074{WF-HC03-Q4} NHS Health Check Complete [Q4, PAY]</t>
  </si>
  <si>
    <t>F86074{WF-HC03} NHS Health Check Complete 2022-2023 [EOY RECONC]</t>
  </si>
  <si>
    <t>F86074{WF-HC01} NHS Health Check Invite 2022-2023</t>
  </si>
  <si>
    <t>F86074{WF-HC-P01} - BMI</t>
  </si>
  <si>
    <t>F86074{WF-HC-P02} - Ethnicity</t>
  </si>
  <si>
    <t>F86074{WF-HC-P03} - Blood Pressure Measurement</t>
  </si>
  <si>
    <t>F86074{WF-HC-P04} - Cardiovascular risk score - QRISK2</t>
  </si>
  <si>
    <t>F86074{WF-HC-P05} - Smoking status</t>
  </si>
  <si>
    <t>F86074{WF-HC-Q01} - Family history of heart disease</t>
  </si>
  <si>
    <t>F86074{WF-HC-Q02} - Physical Activity</t>
  </si>
  <si>
    <t>F86074{WF-HC-Q03} - Waist Circumference</t>
  </si>
  <si>
    <t>F86074{WF-HC-Q04} - Pulse Check</t>
  </si>
  <si>
    <t>F86074{WF-HC-Q05} - Alcohol Screening</t>
  </si>
  <si>
    <t>F86074{WF-HC-Q06} - Random Total Cholesterol and HDL</t>
  </si>
  <si>
    <t>F86074{WF-HC-Q07} - Raise Awareness of Dementia for Age &gt;65</t>
  </si>
  <si>
    <t>F86074{WF-HC-Q08} - Optician</t>
  </si>
  <si>
    <t>3267</t>
  </si>
  <si>
    <t>F86650{WF-HC02} NHS Health Started 2022-2023</t>
  </si>
  <si>
    <t>F86650{WF-HC02-Q1} NHS Health Check Started [Q1]</t>
  </si>
  <si>
    <t>F86650{WF-HC03-Q1} NHS Health Check Complete [Q1, PAY]</t>
  </si>
  <si>
    <t>F86650{WF-HC02-Q2} NHS Health Check Started [Q2]</t>
  </si>
  <si>
    <t>F86650{WF-HC03-Q2} NHS Health Check Complete [Q2, PAY]</t>
  </si>
  <si>
    <t>F86650{WF-HC02-Q3} NHS Health Check Started [Q3]</t>
  </si>
  <si>
    <t>F86650{WF-HC03-Q3} NHS Health Check Complete [Q3,PAY]</t>
  </si>
  <si>
    <t>F86650{WF-HC02-Q4} NHS Health Check Started [Q4]</t>
  </si>
  <si>
    <t>F86650{WF-HC03-Q4} NHS Health Check Complete [Q4, PAY]</t>
  </si>
  <si>
    <t>F86650{WF-HC03} NHS Health Check Complete 2022-2023 [EOY RECONC]</t>
  </si>
  <si>
    <t>F86650{WF-HC01} NHS Health Check Invite 2022-2023</t>
  </si>
  <si>
    <t>F86650{WF-HC-P01} - BMI</t>
  </si>
  <si>
    <t>F86650{WF-HC-P02} - Ethnicity</t>
  </si>
  <si>
    <t>F86650{WF-HC-P03} - Blood Pressure Measurement</t>
  </si>
  <si>
    <t>F86650{WF-HC-P04} - Cardiovascular risk score - QRISK2</t>
  </si>
  <si>
    <t>F86650{WF-HC-P05} - Smoking status</t>
  </si>
  <si>
    <t>F86650{WF-HC-Q01} - Family history of heart disease</t>
  </si>
  <si>
    <t>F86650{WF-HC-Q02} - Physical Activity</t>
  </si>
  <si>
    <t>F86650{WF-HC-Q03} - Waist Circumference</t>
  </si>
  <si>
    <t>F86650{WF-HC-Q04} - Pulse Check</t>
  </si>
  <si>
    <t>F86650{WF-HC-Q05} - Alcohol Screening</t>
  </si>
  <si>
    <t>F86650{WF-HC-Q06} - Random Total Cholesterol and HDL</t>
  </si>
  <si>
    <t>F86650{WF-HC-Q07} - Raise Awareness of Dementia for Age &gt;65</t>
  </si>
  <si>
    <t>F86650{WF-HC-Q08} - Optician</t>
  </si>
  <si>
    <t>LL Medical Centre</t>
  </si>
  <si>
    <t>2116</t>
  </si>
  <si>
    <t>F86625{WF-HC02} NHS Health Started 2022-2023</t>
  </si>
  <si>
    <t>F86625{WF-HC02-Q1} NHS Health Check Started [Q1]</t>
  </si>
  <si>
    <t>F86625{WF-HC03-Q1} NHS Health Check Complete [Q1, PAY]</t>
  </si>
  <si>
    <t>F86625{WF-HC02-Q2} NHS Health Check Started [Q2]</t>
  </si>
  <si>
    <t>F86625{WF-HC03-Q2} NHS Health Check Complete [Q2, PAY]</t>
  </si>
  <si>
    <t>F86625{WF-HC02-Q3} NHS Health Check Started [Q3]</t>
  </si>
  <si>
    <t>F86625{WF-HC03-Q3} NHS Health Check Complete [Q3,PAY]</t>
  </si>
  <si>
    <t>F86625{WF-HC02-Q4} NHS Health Check Started [Q4]</t>
  </si>
  <si>
    <t>F86625{WF-HC03-Q4} NHS Health Check Complete [Q4, PAY]</t>
  </si>
  <si>
    <t>F86625{WF-HC03} NHS Health Check Complete 2022-2023 [EOY RECONC]</t>
  </si>
  <si>
    <t>F86625{WF-HC01} NHS Health Check Invite 2022-2023</t>
  </si>
  <si>
    <t>F86625{WF-HC-P01} - BMI</t>
  </si>
  <si>
    <t>F86625{WF-HC-P02} - Ethnicity</t>
  </si>
  <si>
    <t>F86625{WF-HC-P03} - Blood Pressure Measurement</t>
  </si>
  <si>
    <t>F86625{WF-HC-P04} - Cardiovascular risk score - QRISK2</t>
  </si>
  <si>
    <t>F86625{WF-HC-P05} - Smoking status</t>
  </si>
  <si>
    <t>F86625{WF-HC-Q01} - Family history of heart disease</t>
  </si>
  <si>
    <t>F86625{WF-HC-Q02} - Physical Activity</t>
  </si>
  <si>
    <t>F86625{WF-HC-Q03} - Waist Circumference</t>
  </si>
  <si>
    <t>F86625{WF-HC-Q04} - Pulse Check</t>
  </si>
  <si>
    <t>F86625{WF-HC-Q05} - Alcohol Screening</t>
  </si>
  <si>
    <t>F86625{WF-HC-Q06} - Random Total Cholesterol and HDL</t>
  </si>
  <si>
    <t>F86625{WF-HC-Q07} - Raise Awareness of Dementia for Age &gt;65</t>
  </si>
  <si>
    <t>F86625{WF-HC-Q08} - Optician</t>
  </si>
  <si>
    <t>Limetree &amp; Sinnott Medical Centre</t>
  </si>
  <si>
    <t>4061</t>
  </si>
  <si>
    <t>Y01839{WF-HC02} NHS Health Started 2022-2023</t>
  </si>
  <si>
    <t>Y01839{WF-HC02-Q1} NHS Health Check Started [Q1]</t>
  </si>
  <si>
    <t>Y01839{WF-HC03-Q1} NHS Health Check Complete [Q1, PAY]</t>
  </si>
  <si>
    <t>Y01839{WF-HC02-Q2} NHS Health Check Started [Q2]</t>
  </si>
  <si>
    <t>Y01839{WF-HC03-Q2} NHS Health Check Complete [Q2, PAY]</t>
  </si>
  <si>
    <t>Y01839{WF-HC02-Q3} NHS Health Check Started [Q3]</t>
  </si>
  <si>
    <t>Y01839{WF-HC03-Q3} NHS Health Check Complete [Q3,PAY]</t>
  </si>
  <si>
    <t>Y01839{WF-HC02-Q4} NHS Health Check Started [Q4]</t>
  </si>
  <si>
    <t>Y01839{WF-HC03-Q4} NHS Health Check Complete [Q4, PAY]</t>
  </si>
  <si>
    <t>Y01839{WF-HC03} NHS Health Check Complete 2022-2023 [EOY RECONC]</t>
  </si>
  <si>
    <t>Y01839{WF-HC01} NHS Health Check Invite 2022-2023</t>
  </si>
  <si>
    <t>Y01839{WF-HC-P01} - BMI</t>
  </si>
  <si>
    <t>Y01839{WF-HC-P02} - Ethnicity</t>
  </si>
  <si>
    <t>Y01839{WF-HC-P03} - Blood Pressure Measurement</t>
  </si>
  <si>
    <t>Y01839{WF-HC-P04} - Cardiovascular risk score - QRISK2</t>
  </si>
  <si>
    <t>Y01839{WF-HC-P05} - Smoking status</t>
  </si>
  <si>
    <t>Y01839{WF-HC-Q01} - Family history of heart disease</t>
  </si>
  <si>
    <t>Y01839{WF-HC-Q02} - Physical Activity</t>
  </si>
  <si>
    <t>Y01839{WF-HC-Q03} - Waist Circumference</t>
  </si>
  <si>
    <t>Y01839{WF-HC-Q04} - Pulse Check</t>
  </si>
  <si>
    <t>Y01839{WF-HC-Q05} - Alcohol Screening</t>
  </si>
  <si>
    <t>Y01839{WF-HC-Q06} - Random Total Cholesterol and HDL</t>
  </si>
  <si>
    <t>Y01839{WF-HC-Q07} - Raise Awareness of Dementia for Age &gt;65</t>
  </si>
  <si>
    <t>Y01839{WF-HC-Q08} - Optician</t>
  </si>
  <si>
    <t>SMA Medical Practice</t>
  </si>
  <si>
    <t>5899</t>
  </si>
  <si>
    <t>F86038{WF-HC02} NHS Health Started 2022-2023</t>
  </si>
  <si>
    <t>F86038{WF-HC02-Q1} NHS Health Check Started [Q1]</t>
  </si>
  <si>
    <t>F86038{WF-HC03-Q1} NHS Health Check Complete [Q1, PAY]</t>
  </si>
  <si>
    <t>F86038{WF-HC02-Q2} NHS Health Check Started [Q2]</t>
  </si>
  <si>
    <t>F86038{WF-HC03-Q2} NHS Health Check Complete [Q2, PAY]</t>
  </si>
  <si>
    <t>F86038{WF-HC02-Q3} NHS Health Check Started [Q3]</t>
  </si>
  <si>
    <t>F86038{WF-HC03-Q3} NHS Health Check Complete [Q3,PAY]</t>
  </si>
  <si>
    <t>F86038{WF-HC02-Q4} NHS Health Check Started [Q4]</t>
  </si>
  <si>
    <t>F86038{WF-HC03-Q4} NHS Health Check Complete [Q4, PAY]</t>
  </si>
  <si>
    <t>F86038{WF-HC03} NHS Health Check Complete 2022-2023 [EOY RECONC]</t>
  </si>
  <si>
    <t>F86038{WF-HC01} NHS Health Check Invite 2022-2023</t>
  </si>
  <si>
    <t>F86038{WF-HC-P01} - BMI</t>
  </si>
  <si>
    <t>F86038{WF-HC-P02} - Ethnicity</t>
  </si>
  <si>
    <t>F86038{WF-HC-P03} - Blood Pressure Measurement</t>
  </si>
  <si>
    <t>F86038{WF-HC-P04} - Cardiovascular risk score - QRISK2</t>
  </si>
  <si>
    <t>F86038{WF-HC-P05} - Smoking status</t>
  </si>
  <si>
    <t>F86038{WF-HC-Q01} - Family history of heart disease</t>
  </si>
  <si>
    <t>F86038{WF-HC-Q02} - Physical Activity</t>
  </si>
  <si>
    <t>F86038{WF-HC-Q03} - Waist Circumference</t>
  </si>
  <si>
    <t>F86038{WF-HC-Q04} - Pulse Check</t>
  </si>
  <si>
    <t>F86038{WF-HC-Q05} - Alcohol Screening</t>
  </si>
  <si>
    <t>F86038{WF-HC-Q06} - Random Total Cholesterol and HDL</t>
  </si>
  <si>
    <t>F86038{WF-HC-Q07} - Raise Awareness of Dementia for Age &gt;65</t>
  </si>
  <si>
    <t>F86038{WF-HC-Q08} - Optician</t>
  </si>
  <si>
    <t>7819</t>
  </si>
  <si>
    <t>F86036{WF-HC02} NHS Health Started 2022-2023</t>
  </si>
  <si>
    <t>F86036{WF-HC02-Q1} NHS Health Check Started [Q1]</t>
  </si>
  <si>
    <t>F86036{WF-HC03-Q1} NHS Health Check Complete [Q1, PAY]</t>
  </si>
  <si>
    <t>F86036{WF-HC02-Q2} NHS Health Check Started [Q2]</t>
  </si>
  <si>
    <t>F86036{WF-HC03-Q2} NHS Health Check Complete [Q2, PAY]</t>
  </si>
  <si>
    <t>F86036{WF-HC02-Q3} NHS Health Check Started [Q3]</t>
  </si>
  <si>
    <t>F86036{WF-HC03-Q3} NHS Health Check Complete [Q3,PAY]</t>
  </si>
  <si>
    <t>F86036{WF-HC02-Q4} NHS Health Check Started [Q4]</t>
  </si>
  <si>
    <t>F86036{WF-HC03-Q4} NHS Health Check Complete [Q4, PAY]</t>
  </si>
  <si>
    <t>F86036{WF-HC03} NHS Health Check Complete 2022-2023 [EOY RECONC]</t>
  </si>
  <si>
    <t>F86036{WF-HC01} NHS Health Check Invite 2022-2023</t>
  </si>
  <si>
    <t>F86036{WF-HC-P01} - BMI</t>
  </si>
  <si>
    <t>F86036{WF-HC-P02} - Ethnicity</t>
  </si>
  <si>
    <t>F86036{WF-HC-P03} - Blood Pressure Measurement</t>
  </si>
  <si>
    <t>F86036{WF-HC-P04} - Cardiovascular risk score - QRISK2</t>
  </si>
  <si>
    <t>F86036{WF-HC-P05} - Smoking status</t>
  </si>
  <si>
    <t>F86036{WF-HC-Q01} - Family history of heart disease</t>
  </si>
  <si>
    <t>F86036{WF-HC-Q02} - Physical Activity</t>
  </si>
  <si>
    <t>F86036{WF-HC-Q03} - Waist Circumference</t>
  </si>
  <si>
    <t>F86036{WF-HC-Q04} - Pulse Check</t>
  </si>
  <si>
    <t>F86036{WF-HC-Q05} - Alcohol Screening</t>
  </si>
  <si>
    <t>F86036{WF-HC-Q06} - Random Total Cholesterol and HDL</t>
  </si>
  <si>
    <t>F86036{WF-HC-Q07} - Raise Awareness of Dementia for Age &gt;65</t>
  </si>
  <si>
    <t>F86036{WF-HC-Q08} - Optician</t>
  </si>
  <si>
    <t>2153</t>
  </si>
  <si>
    <t>F86689{WF-HC02} NHS Health Started 2022-2023</t>
  </si>
  <si>
    <t>F86689{WF-HC02-Q1} NHS Health Check Started [Q1]</t>
  </si>
  <si>
    <t>F86689{WF-HC03-Q1} NHS Health Check Complete [Q1, PAY]</t>
  </si>
  <si>
    <t>F86689{WF-HC02-Q2} NHS Health Check Started [Q2]</t>
  </si>
  <si>
    <t>F86689{WF-HC03-Q2} NHS Health Check Complete [Q2, PAY]</t>
  </si>
  <si>
    <t>F86689{WF-HC02-Q3} NHS Health Check Started [Q3]</t>
  </si>
  <si>
    <t>F86689{WF-HC03-Q3} NHS Health Check Complete [Q3,PAY]</t>
  </si>
  <si>
    <t>F86689{WF-HC02-Q4} NHS Health Check Started [Q4]</t>
  </si>
  <si>
    <t>F86689{WF-HC03-Q4} NHS Health Check Complete [Q4, PAY]</t>
  </si>
  <si>
    <t>F86689{WF-HC03} NHS Health Check Complete 2022-2023 [EOY RECONC]</t>
  </si>
  <si>
    <t>F86689{WF-HC01} NHS Health Check Invite 2022-2023</t>
  </si>
  <si>
    <t>F86689{WF-HC-P01} - BMI</t>
  </si>
  <si>
    <t>F86689{WF-HC-P02} - Ethnicity</t>
  </si>
  <si>
    <t>F86689{WF-HC-P03} - Blood Pressure Measurement</t>
  </si>
  <si>
    <t>F86689{WF-HC-P04} - Cardiovascular risk score - QRISK2</t>
  </si>
  <si>
    <t>F86689{WF-HC-P05} - Smoking status</t>
  </si>
  <si>
    <t>F86689{WF-HC-Q01} - Family history of heart disease</t>
  </si>
  <si>
    <t>F86689{WF-HC-Q02} - Physical Activity</t>
  </si>
  <si>
    <t>F86689{WF-HC-Q03} - Waist Circumference</t>
  </si>
  <si>
    <t>F86689{WF-HC-Q04} - Pulse Check</t>
  </si>
  <si>
    <t>F86689{WF-HC-Q05} - Alcohol Screening</t>
  </si>
  <si>
    <t>F86689{WF-HC-Q06} - Random Total Cholesterol and HDL</t>
  </si>
  <si>
    <t>F86689{WF-HC-Q07} - Raise Awareness of Dementia for Age &gt;65</t>
  </si>
  <si>
    <t>F86689{WF-HC-Q08} - Optician</t>
  </si>
  <si>
    <t>Ecclesbourne Practice</t>
  </si>
  <si>
    <t>2512</t>
  </si>
  <si>
    <t>F86018{WF-HC02} NHS Health Started 2022-2023</t>
  </si>
  <si>
    <t>F86018{WF-HC02-Q1} NHS Health Check Started [Q1]</t>
  </si>
  <si>
    <t>F86018{WF-HC03-Q1} NHS Health Check Complete [Q1, PAY]</t>
  </si>
  <si>
    <t>F86018{WF-HC02-Q2} NHS Health Check Started [Q2]</t>
  </si>
  <si>
    <t>F86018{WF-HC03-Q2} NHS Health Check Complete [Q2, PAY]</t>
  </si>
  <si>
    <t>F86018{WF-HC02-Q3} NHS Health Check Started [Q3]</t>
  </si>
  <si>
    <t>F86018{WF-HC03-Q3} NHS Health Check Complete [Q3,PAY]</t>
  </si>
  <si>
    <t>F86018{WF-HC02-Q4} NHS Health Check Started [Q4]</t>
  </si>
  <si>
    <t>F86018{WF-HC03-Q4} NHS Health Check Complete [Q4, PAY]</t>
  </si>
  <si>
    <t>F86018{WF-HC03} NHS Health Check Complete 2022-2023 [EOY RECONC]</t>
  </si>
  <si>
    <t>F86018{WF-HC01} NHS Health Check Invite 2022-2023</t>
  </si>
  <si>
    <t>F86018{WF-HC-P01} - BMI</t>
  </si>
  <si>
    <t>F86018{WF-HC-P02} - Ethnicity</t>
  </si>
  <si>
    <t>F86018{WF-HC-P03} - Blood Pressure Measurement</t>
  </si>
  <si>
    <t>F86018{WF-HC-P04} - Cardiovascular risk score - QRISK2</t>
  </si>
  <si>
    <t>F86018{WF-HC-P05} - Smoking status</t>
  </si>
  <si>
    <t>F86018{WF-HC-Q01} - Family history of heart disease</t>
  </si>
  <si>
    <t>F86018{WF-HC-Q02} - Physical Activity</t>
  </si>
  <si>
    <t>F86018{WF-HC-Q03} - Waist Circumference</t>
  </si>
  <si>
    <t>F86018{WF-HC-Q04} - Pulse Check</t>
  </si>
  <si>
    <t>F86018{WF-HC-Q05} - Alcohol Screening</t>
  </si>
  <si>
    <t>F86018{WF-HC-Q06} - Random Total Cholesterol and HDL</t>
  </si>
  <si>
    <t>F86018{WF-HC-Q07} - Raise Awareness of Dementia for Age &gt;65</t>
  </si>
  <si>
    <t>F86018{WF-HC-Q08} - Optician</t>
  </si>
  <si>
    <t>3979</t>
  </si>
  <si>
    <t>F86001{WF-HC02} NHS Health Started 2022-2023</t>
  </si>
  <si>
    <t>F86001{WF-HC02-Q1} NHS Health Check Started [Q1]</t>
  </si>
  <si>
    <t>F86001{WF-HC03-Q1} NHS Health Check Complete [Q1, PAY]</t>
  </si>
  <si>
    <t>F86001{WF-HC02-Q2} NHS Health Check Started [Q2]</t>
  </si>
  <si>
    <t>F86001{WF-HC03-Q2} NHS Health Check Complete [Q2, PAY]</t>
  </si>
  <si>
    <t>F86001{WF-HC02-Q3} NHS Health Check Started [Q3]</t>
  </si>
  <si>
    <t>F86001{WF-HC03-Q3} NHS Health Check Complete [Q3,PAY]</t>
  </si>
  <si>
    <t>F86001{WF-HC02-Q4} NHS Health Check Started [Q4]</t>
  </si>
  <si>
    <t>F86001{WF-HC03-Q4} NHS Health Check Complete [Q4, PAY]</t>
  </si>
  <si>
    <t>F86001{WF-HC03} NHS Health Check Complete 2022-2023 [EOY RECONC]</t>
  </si>
  <si>
    <t>F86001{WF-HC01} NHS Health Check Invite 2022-2023</t>
  </si>
  <si>
    <t>F86001{WF-HC-P01} - BMI</t>
  </si>
  <si>
    <t>F86001{WF-HC-P02} - Ethnicity</t>
  </si>
  <si>
    <t>F86001{WF-HC-P03} - Blood Pressure Measurement</t>
  </si>
  <si>
    <t>F86001{WF-HC-P04} - Cardiovascular risk score - QRISK2</t>
  </si>
  <si>
    <t>F86001{WF-HC-P05} - Smoking status</t>
  </si>
  <si>
    <t>F86001{WF-HC-Q01} - Family history of heart disease</t>
  </si>
  <si>
    <t>F86001{WF-HC-Q02} - Physical Activity</t>
  </si>
  <si>
    <t>F86001{WF-HC-Q03} - Waist Circumference</t>
  </si>
  <si>
    <t>F86001{WF-HC-Q04} - Pulse Check</t>
  </si>
  <si>
    <t>F86001{WF-HC-Q05} - Alcohol Screening</t>
  </si>
  <si>
    <t>F86001{WF-HC-Q06} - Random Total Cholesterol and HDL</t>
  </si>
  <si>
    <t>F86001{WF-HC-Q07} - Raise Awareness of Dementia for Age &gt;65</t>
  </si>
  <si>
    <t>F86001{WF-HC-Q08} - Optician</t>
  </si>
  <si>
    <t>3976</t>
  </si>
  <si>
    <t>F86026{WF-HC02} NHS Health Started 2022-2023</t>
  </si>
  <si>
    <t>F86026{WF-HC02-Q1} NHS Health Check Started [Q1]</t>
  </si>
  <si>
    <t>F86026{WF-HC03-Q1} NHS Health Check Complete [Q1, PAY]</t>
  </si>
  <si>
    <t>F86026{WF-HC02-Q2} NHS Health Check Started [Q2]</t>
  </si>
  <si>
    <t>F86026{WF-HC03-Q2} NHS Health Check Complete [Q2, PAY]</t>
  </si>
  <si>
    <t>F86026{WF-HC02-Q3} NHS Health Check Started [Q3]</t>
  </si>
  <si>
    <t>F86026{WF-HC03-Q3} NHS Health Check Complete [Q3,PAY]</t>
  </si>
  <si>
    <t>F86026{WF-HC02-Q4} NHS Health Check Started [Q4]</t>
  </si>
  <si>
    <t>F86026{WF-HC03-Q4} NHS Health Check Complete [Q4, PAY]</t>
  </si>
  <si>
    <t>F86026{WF-HC03} NHS Health Check Complete 2022-2023 [EOY RECONC]</t>
  </si>
  <si>
    <t>F86026{WF-HC01} NHS Health Check Invite 2022-2023</t>
  </si>
  <si>
    <t>F86026{WF-HC-P01} - BMI</t>
  </si>
  <si>
    <t>F86026{WF-HC-P02} - Ethnicity</t>
  </si>
  <si>
    <t>F86026{WF-HC-P03} - Blood Pressure Measurement</t>
  </si>
  <si>
    <t>F86026{WF-HC-P04} - Cardiovascular risk score - QRISK2</t>
  </si>
  <si>
    <t>F86026{WF-HC-P05} - Smoking status</t>
  </si>
  <si>
    <t>F86026{WF-HC-Q01} - Family history of heart disease</t>
  </si>
  <si>
    <t>F86026{WF-HC-Q02} - Physical Activity</t>
  </si>
  <si>
    <t>F86026{WF-HC-Q03} - Waist Circumference</t>
  </si>
  <si>
    <t>F86026{WF-HC-Q04} - Pulse Check</t>
  </si>
  <si>
    <t>F86026{WF-HC-Q05} - Alcohol Screening</t>
  </si>
  <si>
    <t>F86026{WF-HC-Q06} - Random Total Cholesterol and HDL</t>
  </si>
  <si>
    <t>F86026{WF-HC-Q07} - Raise Awareness of Dementia for Age &gt;65</t>
  </si>
  <si>
    <t>F86026{WF-HC-Q08} - Optician</t>
  </si>
  <si>
    <t>2117</t>
  </si>
  <si>
    <t>F86088{WF-HC02} NHS Health Started 2022-2023</t>
  </si>
  <si>
    <t>F86088{WF-HC02-Q1} NHS Health Check Started [Q1]</t>
  </si>
  <si>
    <t>F86088{WF-HC03-Q1} NHS Health Check Complete [Q1, PAY]</t>
  </si>
  <si>
    <t>F86088{WF-HC02-Q2} NHS Health Check Started [Q2]</t>
  </si>
  <si>
    <t>F86088{WF-HC03-Q2} NHS Health Check Complete [Q2, PAY]</t>
  </si>
  <si>
    <t>F86088{WF-HC02-Q3} NHS Health Check Started [Q3]</t>
  </si>
  <si>
    <t>F86088{WF-HC03-Q3} NHS Health Check Complete [Q3,PAY]</t>
  </si>
  <si>
    <t>F86088{WF-HC02-Q4} NHS Health Check Started [Q4]</t>
  </si>
  <si>
    <t>F86088{WF-HC03-Q4} NHS Health Check Complete [Q4, PAY]</t>
  </si>
  <si>
    <t>F86088{WF-HC03} NHS Health Check Complete 2022-2023 [EOY RECONC]</t>
  </si>
  <si>
    <t>F86088{WF-HC01} NHS Health Check Invite 2022-2023</t>
  </si>
  <si>
    <t>F86088{WF-HC-P01} - BMI</t>
  </si>
  <si>
    <t>F86088{WF-HC-P02} - Ethnicity</t>
  </si>
  <si>
    <t>F86088{WF-HC-P03} - Blood Pressure Measurement</t>
  </si>
  <si>
    <t>F86088{WF-HC-P04} - Cardiovascular risk score - QRISK2</t>
  </si>
  <si>
    <t>F86088{WF-HC-P05} - Smoking status</t>
  </si>
  <si>
    <t>F86088{WF-HC-Q01} - Family history of heart disease</t>
  </si>
  <si>
    <t>F86088{WF-HC-Q02} - Physical Activity</t>
  </si>
  <si>
    <t>F86088{WF-HC-Q03} - Waist Circumference</t>
  </si>
  <si>
    <t>F86088{WF-HC-Q04} - Pulse Check</t>
  </si>
  <si>
    <t>F86088{WF-HC-Q05} - Alcohol Screening</t>
  </si>
  <si>
    <t>F86088{WF-HC-Q06} - Random Total Cholesterol and HDL</t>
  </si>
  <si>
    <t>F86088{WF-HC-Q07} - Raise Awareness of Dementia for Age &gt;65</t>
  </si>
  <si>
    <t>F86088{WF-HC-Q08} - Optician</t>
  </si>
  <si>
    <t>4239</t>
  </si>
  <si>
    <t>F86011{WF-HC02} NHS Health Started 2022-2023</t>
  </si>
  <si>
    <t>F86011{WF-HC02-Q1} NHS Health Check Started [Q1]</t>
  </si>
  <si>
    <t>F86011{WF-HC03-Q1} NHS Health Check Complete [Q1, PAY]</t>
  </si>
  <si>
    <t>F86011{WF-HC02-Q2} NHS Health Check Started [Q2]</t>
  </si>
  <si>
    <t>F86011{WF-HC03-Q2} NHS Health Check Complete [Q2, PAY]</t>
  </si>
  <si>
    <t>F86011{WF-HC02-Q3} NHS Health Check Started [Q3]</t>
  </si>
  <si>
    <t>F86011{WF-HC03-Q3} NHS Health Check Complete [Q3,PAY]</t>
  </si>
  <si>
    <t>F86011{WF-HC02-Q4} NHS Health Check Started [Q4]</t>
  </si>
  <si>
    <t>F86011{WF-HC03-Q4} NHS Health Check Complete [Q4, PAY]</t>
  </si>
  <si>
    <t>F86011{WF-HC03} NHS Health Check Complete 2022-2023 [EOY RECONC]</t>
  </si>
  <si>
    <t>F86011{WF-HC01} NHS Health Check Invite 2022-2023</t>
  </si>
  <si>
    <t>F86011{WF-HC-P01} - BMI</t>
  </si>
  <si>
    <t>F86011{WF-HC-P02} - Ethnicity</t>
  </si>
  <si>
    <t>F86011{WF-HC-P03} - Blood Pressure Measurement</t>
  </si>
  <si>
    <t>F86011{WF-HC-P04} - Cardiovascular risk score - QRISK2</t>
  </si>
  <si>
    <t>F86011{WF-HC-P05} - Smoking status</t>
  </si>
  <si>
    <t>F86011{WF-HC-Q01} - Family history of heart disease</t>
  </si>
  <si>
    <t>F86011{WF-HC-Q02} - Physical Activity</t>
  </si>
  <si>
    <t>F86011{WF-HC-Q03} - Waist Circumference</t>
  </si>
  <si>
    <t>F86011{WF-HC-Q04} - Pulse Check</t>
  </si>
  <si>
    <t>F86011{WF-HC-Q05} - Alcohol Screening</t>
  </si>
  <si>
    <t>F86011{WF-HC-Q06} - Random Total Cholesterol and HDL</t>
  </si>
  <si>
    <t>F86011{WF-HC-Q07} - Raise Awareness of Dementia for Age &gt;65</t>
  </si>
  <si>
    <t>F86011{WF-HC-Q08} - Optician</t>
  </si>
  <si>
    <t>2047</t>
  </si>
  <si>
    <t>F86616{WF-HC02} NHS Health Started 2022-2023</t>
  </si>
  <si>
    <t>F86616{WF-HC02-Q1} NHS Health Check Started [Q1]</t>
  </si>
  <si>
    <t>F86616{WF-HC03-Q1} NHS Health Check Complete [Q1, PAY]</t>
  </si>
  <si>
    <t>F86616{WF-HC02-Q2} NHS Health Check Started [Q2]</t>
  </si>
  <si>
    <t>F86616{WF-HC03-Q2} NHS Health Check Complete [Q2, PAY]</t>
  </si>
  <si>
    <t>F86616{WF-HC02-Q3} NHS Health Check Started [Q3]</t>
  </si>
  <si>
    <t>F86616{WF-HC03-Q3} NHS Health Check Complete [Q3,PAY]</t>
  </si>
  <si>
    <t>F86616{WF-HC02-Q4} NHS Health Check Started [Q4]</t>
  </si>
  <si>
    <t>F86616{WF-HC03-Q4} NHS Health Check Complete [Q4, PAY]</t>
  </si>
  <si>
    <t>F86616{WF-HC03} NHS Health Check Complete 2022-2023 [EOY RECONC]</t>
  </si>
  <si>
    <t>F86616{WF-HC01} NHS Health Check Invite 2022-2023</t>
  </si>
  <si>
    <t>F86616{WF-HC-P01} - BMI</t>
  </si>
  <si>
    <t>F86616{WF-HC-P02} - Ethnicity</t>
  </si>
  <si>
    <t>F86616{WF-HC-P03} - Blood Pressure Measurement</t>
  </si>
  <si>
    <t>F86616{WF-HC-P04} - Cardiovascular risk score - QRISK2</t>
  </si>
  <si>
    <t>F86616{WF-HC-P05} - Smoking status</t>
  </si>
  <si>
    <t>F86616{WF-HC-Q01} - Family history of heart disease</t>
  </si>
  <si>
    <t>F86616{WF-HC-Q02} - Physical Activity</t>
  </si>
  <si>
    <t>F86616{WF-HC-Q03} - Waist Circumference</t>
  </si>
  <si>
    <t>F86616{WF-HC-Q04} - Pulse Check</t>
  </si>
  <si>
    <t>F86616{WF-HC-Q05} - Alcohol Screening</t>
  </si>
  <si>
    <t>F86616{WF-HC-Q06} - Random Total Cholesterol and HDL</t>
  </si>
  <si>
    <t>F86616{WF-HC-Q07} - Raise Awareness of Dementia for Age &gt;65</t>
  </si>
  <si>
    <t>F86616{WF-HC-Q08} - Optician</t>
  </si>
  <si>
    <t>The Penrhyn Surgery</t>
  </si>
  <si>
    <t>6290</t>
  </si>
  <si>
    <t>F86005{WF-HC02} NHS Health Started 2022-2023</t>
  </si>
  <si>
    <t>F86005{WF-HC02-Q1} NHS Health Check Started [Q1]</t>
  </si>
  <si>
    <t>F86005{WF-HC03-Q1} NHS Health Check Complete [Q1, PAY]</t>
  </si>
  <si>
    <t>F86005{WF-HC02-Q2} NHS Health Check Started [Q2]</t>
  </si>
  <si>
    <t>F86005{WF-HC03-Q2} NHS Health Check Complete [Q2, PAY]</t>
  </si>
  <si>
    <t>F86005{WF-HC02-Q3} NHS Health Check Started [Q3]</t>
  </si>
  <si>
    <t>F86005{WF-HC03-Q3} NHS Health Check Complete [Q3,PAY]</t>
  </si>
  <si>
    <t>F86005{WF-HC02-Q4} NHS Health Check Started [Q4]</t>
  </si>
  <si>
    <t>F86005{WF-HC03-Q4} NHS Health Check Complete [Q4, PAY]</t>
  </si>
  <si>
    <t>F86005{WF-HC03} NHS Health Check Complete 2022-2023 [EOY RECONC]</t>
  </si>
  <si>
    <t>F86005{WF-HC01} NHS Health Check Invite 2022-2023</t>
  </si>
  <si>
    <t>9</t>
  </si>
  <si>
    <t>F86005{WF-HC-P01} - BMI</t>
  </si>
  <si>
    <t>F86005{WF-HC-P02} - Ethnicity</t>
  </si>
  <si>
    <t>F86005{WF-HC-P03} - Blood Pressure Measurement</t>
  </si>
  <si>
    <t>F86005{WF-HC-P04} - Cardiovascular risk score - QRISK2</t>
  </si>
  <si>
    <t>F86005{WF-HC-P05} - Smoking status</t>
  </si>
  <si>
    <t>F86005{WF-HC-Q01} - Family history of heart disease</t>
  </si>
  <si>
    <t>F86005{WF-HC-Q02} - Physical Activity</t>
  </si>
  <si>
    <t>F86005{WF-HC-Q03} - Waist Circumference</t>
  </si>
  <si>
    <t>F86005{WF-HC-Q04} - Pulse Check</t>
  </si>
  <si>
    <t>F86005{WF-HC-Q05} - Alcohol Screening</t>
  </si>
  <si>
    <t>F86005{WF-HC-Q06} - Random Total Cholesterol and HDL</t>
  </si>
  <si>
    <t>F86005{WF-HC-Q07} - Raise Awareness of Dementia for Age &gt;65</t>
  </si>
  <si>
    <t>F86005{WF-HC-Q08} - Optician</t>
  </si>
  <si>
    <t>4026</t>
  </si>
  <si>
    <t>F86078{WF-HC02} NHS Health Started 2022-2023</t>
  </si>
  <si>
    <t>F86078{WF-HC02-Q1} NHS Health Check Started [Q1]</t>
  </si>
  <si>
    <t>F86078{WF-HC03-Q1} NHS Health Check Complete [Q1, PAY]</t>
  </si>
  <si>
    <t>F86078{WF-HC02-Q2} NHS Health Check Started [Q2]</t>
  </si>
  <si>
    <t>F86078{WF-HC03-Q2} NHS Health Check Complete [Q2, PAY]</t>
  </si>
  <si>
    <t>F86078{WF-HC02-Q3} NHS Health Check Started [Q3]</t>
  </si>
  <si>
    <t>F86078{WF-HC03-Q3} NHS Health Check Complete [Q3,PAY]</t>
  </si>
  <si>
    <t>F86078{WF-HC02-Q4} NHS Health Check Started [Q4]</t>
  </si>
  <si>
    <t>F86078{WF-HC03-Q4} NHS Health Check Complete [Q4, PAY]</t>
  </si>
  <si>
    <t>F86078{WF-HC03} NHS Health Check Complete 2022-2023 [EOY RECONC]</t>
  </si>
  <si>
    <t>F86078{WF-HC01} NHS Health Check Invite 2022-2023</t>
  </si>
  <si>
    <t>F86078{WF-HC-P01} - BMI</t>
  </si>
  <si>
    <t>F86078{WF-HC-P02} - Ethnicity</t>
  </si>
  <si>
    <t>F86078{WF-HC-P03} - Blood Pressure Measurement</t>
  </si>
  <si>
    <t>F86078{WF-HC-P04} - Cardiovascular risk score - QRISK2</t>
  </si>
  <si>
    <t>F86078{WF-HC-P05} - Smoking status</t>
  </si>
  <si>
    <t>F86078{WF-HC-Q01} - Family history of heart disease</t>
  </si>
  <si>
    <t>F86078{WF-HC-Q02} - Physical Activity</t>
  </si>
  <si>
    <t>F86078{WF-HC-Q03} - Waist Circumference</t>
  </si>
  <si>
    <t>F86078{WF-HC-Q04} - Pulse Check</t>
  </si>
  <si>
    <t>F86078{WF-HC-Q05} - Alcohol Screening</t>
  </si>
  <si>
    <t>F86078{WF-HC-Q06} - Random Total Cholesterol and HDL</t>
  </si>
  <si>
    <t>F86078{WF-HC-Q07} - Raise Awareness of Dementia for Age &gt;65</t>
  </si>
  <si>
    <t>F86078{WF-HC-Q08} - Optician</t>
  </si>
  <si>
    <t>St James Medical Practice</t>
  </si>
  <si>
    <t>10930</t>
  </si>
  <si>
    <t>F86058{WF-HC02} NHS Health Started 2022-2023</t>
  </si>
  <si>
    <t>F86058{WF-HC02-Q1} NHS Health Check Started [Q1]</t>
  </si>
  <si>
    <t>F86058{WF-HC03-Q1} NHS Health Check Complete [Q1, PAY]</t>
  </si>
  <si>
    <t>F86058{WF-HC02-Q2} NHS Health Check Started [Q2]</t>
  </si>
  <si>
    <t>F86058{WF-HC03-Q2} NHS Health Check Complete [Q2, PAY]</t>
  </si>
  <si>
    <t>F86058{WF-HC02-Q3} NHS Health Check Started [Q3]</t>
  </si>
  <si>
    <t>F86058{WF-HC03-Q3} NHS Health Check Complete [Q3,PAY]</t>
  </si>
  <si>
    <t>F86058{WF-HC02-Q4} NHS Health Check Started [Q4]</t>
  </si>
  <si>
    <t>F86058{WF-HC03-Q4} NHS Health Check Complete [Q4, PAY]</t>
  </si>
  <si>
    <t>F86058{WF-HC03} NHS Health Check Complete 2022-2023 [EOY RECONC]</t>
  </si>
  <si>
    <t>F86058{WF-HC01} NHS Health Check Invite 2022-2023</t>
  </si>
  <si>
    <t>F86058{WF-HC-P01} - BMI</t>
  </si>
  <si>
    <t>F86058{WF-HC-P02} - Ethnicity</t>
  </si>
  <si>
    <t>F86058{WF-HC-P03} - Blood Pressure Measurement</t>
  </si>
  <si>
    <t>F86058{WF-HC-P04} - Cardiovascular risk score - QRISK2</t>
  </si>
  <si>
    <t>F86058{WF-HC-P05} - Smoking status</t>
  </si>
  <si>
    <t>F86058{WF-HC-Q01} - Family history of heart disease</t>
  </si>
  <si>
    <t>F86058{WF-HC-Q02} - Physical Activity</t>
  </si>
  <si>
    <t>F86058{WF-HC-Q03} - Waist Circumference</t>
  </si>
  <si>
    <t>F86058{WF-HC-Q04} - Pulse Check</t>
  </si>
  <si>
    <t>F86058{WF-HC-Q05} - Alcohol Screening</t>
  </si>
  <si>
    <t>F86058{WF-HC-Q06} - Random Total Cholesterol and HDL</t>
  </si>
  <si>
    <t>F86058{WF-HC-Q07} - Raise Awareness of Dementia for Age &gt;65</t>
  </si>
  <si>
    <t>F86058{WF-HC-Q08} - Optician</t>
  </si>
  <si>
    <t>3321</t>
  </si>
  <si>
    <t>F86644{WF-HC02} NHS Health Started 2022-2023</t>
  </si>
  <si>
    <t>F86644{WF-HC02-Q1} NHS Health Check Started [Q1]</t>
  </si>
  <si>
    <t>F86644{WF-HC03-Q1} NHS Health Check Complete [Q1, PAY]</t>
  </si>
  <si>
    <t>F86644{WF-HC02-Q2} NHS Health Check Started [Q2]</t>
  </si>
  <si>
    <t>F86644{WF-HC03-Q2} NHS Health Check Complete [Q2, PAY]</t>
  </si>
  <si>
    <t>F86644{WF-HC02-Q3} NHS Health Check Started [Q3]</t>
  </si>
  <si>
    <t>F86644{WF-HC03-Q3} NHS Health Check Complete [Q3,PAY]</t>
  </si>
  <si>
    <t>F86644{WF-HC02-Q4} NHS Health Check Started [Q4]</t>
  </si>
  <si>
    <t>F86644{WF-HC03-Q4} NHS Health Check Complete [Q4, PAY]</t>
  </si>
  <si>
    <t>F86644{WF-HC03} NHS Health Check Complete 2022-2023 [EOY RECONC]</t>
  </si>
  <si>
    <t>F86644{WF-HC01} NHS Health Check Invite 2022-2023</t>
  </si>
  <si>
    <t>F86644{WF-HC-P01} - BMI</t>
  </si>
  <si>
    <t>F86644{WF-HC-P02} - Ethnicity</t>
  </si>
  <si>
    <t>F86644{WF-HC-P03} - Blood Pressure Measurement</t>
  </si>
  <si>
    <t>F86644{WF-HC-P04} - Cardiovascular risk score - QRISK2</t>
  </si>
  <si>
    <t>F86644{WF-HC-P05} - Smoking status</t>
  </si>
  <si>
    <t>F86644{WF-HC-Q01} - Family history of heart disease</t>
  </si>
  <si>
    <t>F86644{WF-HC-Q02} - Physical Activity</t>
  </si>
  <si>
    <t>F86644{WF-HC-Q03} - Waist Circumference</t>
  </si>
  <si>
    <t>F86644{WF-HC-Q04} - Pulse Check</t>
  </si>
  <si>
    <t>F86644{WF-HC-Q05} - Alcohol Screening</t>
  </si>
  <si>
    <t>F86644{WF-HC-Q06} - Random Total Cholesterol and HDL</t>
  </si>
  <si>
    <t>F86644{WF-HC-Q07} - Raise Awareness of Dementia for Age &gt;65</t>
  </si>
  <si>
    <t>F86644{WF-HC-Q08} - Optician</t>
  </si>
  <si>
    <t>3339</t>
  </si>
  <si>
    <t>F86086{WF-HC02} NHS Health Started 2022-2023</t>
  </si>
  <si>
    <t>F86086{WF-HC02-Q1} NHS Health Check Started [Q1]</t>
  </si>
  <si>
    <t>F86086{WF-HC03-Q1} NHS Health Check Complete [Q1, PAY]</t>
  </si>
  <si>
    <t>F86086{WF-HC02-Q2} NHS Health Check Started [Q2]</t>
  </si>
  <si>
    <t>F86086{WF-HC03-Q2} NHS Health Check Complete [Q2, PAY]</t>
  </si>
  <si>
    <t>F86086{WF-HC02-Q3} NHS Health Check Started [Q3]</t>
  </si>
  <si>
    <t>F86086{WF-HC03-Q3} NHS Health Check Complete [Q3,PAY]</t>
  </si>
  <si>
    <t>F86086{WF-HC02-Q4} NHS Health Check Started [Q4]</t>
  </si>
  <si>
    <t>F86086{WF-HC03-Q4} NHS Health Check Complete [Q4, PAY]</t>
  </si>
  <si>
    <t>F86086{WF-HC03} NHS Health Check Complete 2022-2023 [EOY RECONC]</t>
  </si>
  <si>
    <t>F86086{WF-HC01} NHS Health Check Invite 2022-2023</t>
  </si>
  <si>
    <t>F86086{WF-HC-P01} - BMI</t>
  </si>
  <si>
    <t>F86086{WF-HC-P02} - Ethnicity</t>
  </si>
  <si>
    <t>F86086{WF-HC-P03} - Blood Pressure Measurement</t>
  </si>
  <si>
    <t>F86086{WF-HC-P04} - Cardiovascular risk score - QRISK2</t>
  </si>
  <si>
    <t>F86086{WF-HC-P05} - Smoking status</t>
  </si>
  <si>
    <t>F86086{WF-HC-Q01} - Family history of heart disease</t>
  </si>
  <si>
    <t>F86086{WF-HC-Q02} - Physical Activity</t>
  </si>
  <si>
    <t>F86086{WF-HC-Q03} - Waist Circumference</t>
  </si>
  <si>
    <t>F86086{WF-HC-Q04} - Pulse Check</t>
  </si>
  <si>
    <t>F86086{WF-HC-Q05} - Alcohol Screening</t>
  </si>
  <si>
    <t>F86086{WF-HC-Q06} - Random Total Cholesterol and HDL</t>
  </si>
  <si>
    <t>F86086{WF-HC-Q07} - Raise Awareness of Dementia for Age &gt;65</t>
  </si>
  <si>
    <t>F86086{WF-HC-Q08} - Optician</t>
  </si>
  <si>
    <t>Forest Surgery(Fednet)</t>
  </si>
  <si>
    <t>Handsworth Medical Centre(Fednet)</t>
  </si>
  <si>
    <t>Larkshall Medical Centre(Fednet)</t>
  </si>
  <si>
    <t xml:space="preserve"> The Penryhn Surgery(Fednet)</t>
  </si>
  <si>
    <t>Dr Shantir Practice(Fednet)</t>
  </si>
  <si>
    <t>Lime Tree &amp; Sinnott Healthcare Ltd(Fednet)</t>
  </si>
  <si>
    <t>The Bailey Practice(Fednet)</t>
  </si>
  <si>
    <t>Leyton Healthcare (Oliver Road)(Fednet)</t>
  </si>
  <si>
    <t>Chingford Medical Practice(Fednet)</t>
  </si>
  <si>
    <t>Churchill Medical Centre(Fednet)</t>
  </si>
  <si>
    <t>The Ridgeway Surgery(Fednet)</t>
  </si>
  <si>
    <t>Old Church Surgery(Fednet)</t>
  </si>
  <si>
    <t>The Ecclesbourne Practice(Fednet)</t>
  </si>
  <si>
    <t>The Manor Practice(Fednet)</t>
  </si>
  <si>
    <t>Sma Medical Centre(Fednet)</t>
  </si>
  <si>
    <t>The Microfaculty(Fednet)</t>
  </si>
  <si>
    <t>The Allum Medical Centre(Fednet)</t>
  </si>
  <si>
    <t xml:space="preserve"> Crawley Road Medical Centre(Fednet)</t>
  </si>
  <si>
    <t>Francis Road Medical Centre(Fednet)</t>
  </si>
  <si>
    <t>Hampton Medical Centre(Fednet)</t>
  </si>
  <si>
    <t>Lime Tree Surgery(Fednet)</t>
  </si>
  <si>
    <t>The Lyndhurst Surgery(Fednet)</t>
  </si>
  <si>
    <t>Green Man Medical Centre(Fednet)</t>
  </si>
  <si>
    <t>High Road Surgery(Fednet)</t>
  </si>
  <si>
    <t>Kiyani Medical Practice(Fednet)</t>
  </si>
  <si>
    <t>LL Medical Care (Agarwal &amp; Agrwal Practice)(Fednet)</t>
  </si>
  <si>
    <t>The Harrow Road Surgery(Fednet)</t>
  </si>
  <si>
    <t>The Langthorne Sharma Family Practice(Fednet)</t>
  </si>
  <si>
    <t>Addison Road Medical Practice(Fednet)</t>
  </si>
  <si>
    <t>Claremont Medical Centre(Fednet)</t>
  </si>
  <si>
    <t xml:space="preserve"> The Firs(Fednet)</t>
  </si>
  <si>
    <t>Dr Dhital Practice(Fednet)</t>
  </si>
  <si>
    <t>Waltham Forest Community &amp; Family Health Services Ltd(Fednet)</t>
  </si>
  <si>
    <t>Seymour Medical Centre(Fednet)</t>
  </si>
  <si>
    <t>Queens Road Medical Centre(Fednet)</t>
  </si>
  <si>
    <t>Grove Surgery(Fednet)</t>
  </si>
  <si>
    <t>Higham Hill Medical Centre(Fednet)</t>
  </si>
  <si>
    <t>St James Medical Practice Ltd(Fednet)</t>
  </si>
  <si>
    <t>Sum of {WF-HC01} NHS Health Check Invite 2022-2023</t>
  </si>
  <si>
    <t>Sum of {WF-HC03} NHS Health Check Complete 2022-2023 [EOY RECONC]</t>
  </si>
  <si>
    <t>Sum of {WF-HC02} NHS Health Started 2022-2023</t>
  </si>
  <si>
    <t>Sum of {WF-HC02-Q1} NHS Health Check Started [Q1]</t>
  </si>
  <si>
    <t>Sum of {WF-HC02-Q2} NHS Health Check Started [Q2]</t>
  </si>
  <si>
    <t>Sum of {WF-HC02-Q3} NHS Health Check Started [Q3]</t>
  </si>
  <si>
    <t>Sum of {WF-HC02-Q4} NHS Health Check Started [Q4]</t>
  </si>
  <si>
    <t>Plashet Harmony Practice</t>
  </si>
  <si>
    <t>Grove Surgery*</t>
  </si>
  <si>
    <t>Column135</t>
  </si>
  <si>
    <t>Column136</t>
  </si>
  <si>
    <t>Column137</t>
  </si>
  <si>
    <t>Column138</t>
  </si>
  <si>
    <t>Column139</t>
  </si>
  <si>
    <t>Column140</t>
  </si>
  <si>
    <t>Column141</t>
  </si>
  <si>
    <t>Column142</t>
  </si>
  <si>
    <t>Column143</t>
  </si>
  <si>
    <t>Column144</t>
  </si>
  <si>
    <t>Column145</t>
  </si>
  <si>
    <t>Column146</t>
  </si>
  <si>
    <t>Column147</t>
  </si>
  <si>
    <t>Column148</t>
  </si>
  <si>
    <t>Column149</t>
  </si>
  <si>
    <t>Column150</t>
  </si>
  <si>
    <t>Column151</t>
  </si>
  <si>
    <t>Column152</t>
  </si>
  <si>
    <t>Column153</t>
  </si>
  <si>
    <t>Column154</t>
  </si>
  <si>
    <t>Column155</t>
  </si>
  <si>
    <t>Column156</t>
  </si>
  <si>
    <t>Column157</t>
  </si>
  <si>
    <t>Column158</t>
  </si>
  <si>
    <t>Column159</t>
  </si>
  <si>
    <t>Column160</t>
  </si>
  <si>
    <t>Column161</t>
  </si>
  <si>
    <t>Column162</t>
  </si>
  <si>
    <t>Column163</t>
  </si>
  <si>
    <t>Column164</t>
  </si>
  <si>
    <t>Column165</t>
  </si>
  <si>
    <t>Column166</t>
  </si>
  <si>
    <t>Column167</t>
  </si>
  <si>
    <t>Column168</t>
  </si>
  <si>
    <t>Column169</t>
  </si>
  <si>
    <t>Column170</t>
  </si>
  <si>
    <t>Column171</t>
  </si>
  <si>
    <t>Column172</t>
  </si>
  <si>
    <t>Column173</t>
  </si>
  <si>
    <t>Column174</t>
  </si>
  <si>
    <t>Column175</t>
  </si>
  <si>
    <t>Column176</t>
  </si>
  <si>
    <t>Column177</t>
  </si>
  <si>
    <t>Column178</t>
  </si>
  <si>
    <t>Column179</t>
  </si>
  <si>
    <t>Column180</t>
  </si>
  <si>
    <t>Column181</t>
  </si>
  <si>
    <t>Column182</t>
  </si>
  <si>
    <t>Column183</t>
  </si>
  <si>
    <t>Column184</t>
  </si>
  <si>
    <t>Column185</t>
  </si>
  <si>
    <t>Column186</t>
  </si>
  <si>
    <t>Column187</t>
  </si>
  <si>
    <t>Column188</t>
  </si>
  <si>
    <t>Column189</t>
  </si>
  <si>
    <t>Column190</t>
  </si>
  <si>
    <t>Column191</t>
  </si>
  <si>
    <t>Column192</t>
  </si>
  <si>
    <t>Column193</t>
  </si>
  <si>
    <t>Column194</t>
  </si>
  <si>
    <t>Column195</t>
  </si>
  <si>
    <t>Column196</t>
  </si>
  <si>
    <t>Column197</t>
  </si>
  <si>
    <t>Column198</t>
  </si>
  <si>
    <t>Column199</t>
  </si>
  <si>
    <t>Column200</t>
  </si>
  <si>
    <t>Column201</t>
  </si>
  <si>
    <t>Column202</t>
  </si>
  <si>
    <t>Column203</t>
  </si>
  <si>
    <t>Column204</t>
  </si>
  <si>
    <t>Column205</t>
  </si>
  <si>
    <t>Column206</t>
  </si>
  <si>
    <t>Column207</t>
  </si>
  <si>
    <t>Column208</t>
  </si>
  <si>
    <t>Column209</t>
  </si>
  <si>
    <t>Column210</t>
  </si>
  <si>
    <t>Column211</t>
  </si>
  <si>
    <t>Column212</t>
  </si>
  <si>
    <t>Column213</t>
  </si>
  <si>
    <t>Column214</t>
  </si>
  <si>
    <t>Column215</t>
  </si>
  <si>
    <t>Column216</t>
  </si>
  <si>
    <t>Column217</t>
  </si>
  <si>
    <t>Column218</t>
  </si>
  <si>
    <t>Column219</t>
  </si>
  <si>
    <t>Column220</t>
  </si>
  <si>
    <t>Column221</t>
  </si>
  <si>
    <t>Column222</t>
  </si>
  <si>
    <t>Column223</t>
  </si>
  <si>
    <t>Column224</t>
  </si>
  <si>
    <t>Column225</t>
  </si>
  <si>
    <t>Column226</t>
  </si>
  <si>
    <t>Column227</t>
  </si>
  <si>
    <t>Column228</t>
  </si>
  <si>
    <t>Column229</t>
  </si>
  <si>
    <t>Column230</t>
  </si>
  <si>
    <t>Column231</t>
  </si>
  <si>
    <t>Column232</t>
  </si>
  <si>
    <t>Column233</t>
  </si>
  <si>
    <t>Column234</t>
  </si>
  <si>
    <t>Column235</t>
  </si>
  <si>
    <t>Column236</t>
  </si>
  <si>
    <t>Column237</t>
  </si>
  <si>
    <t>Column238</t>
  </si>
  <si>
    <t>Column239</t>
  </si>
  <si>
    <t>Column240</t>
  </si>
  <si>
    <t>Column241</t>
  </si>
  <si>
    <t>Column242</t>
  </si>
  <si>
    <t>Column243</t>
  </si>
  <si>
    <t>Column244</t>
  </si>
  <si>
    <t>Column245</t>
  </si>
  <si>
    <t>Column246</t>
  </si>
  <si>
    <t>Column247</t>
  </si>
  <si>
    <t>Column248</t>
  </si>
  <si>
    <t>Column249</t>
  </si>
  <si>
    <t>Column250</t>
  </si>
  <si>
    <t>Column251</t>
  </si>
  <si>
    <t>Column252</t>
  </si>
  <si>
    <t>Column253</t>
  </si>
  <si>
    <t>Column254</t>
  </si>
  <si>
    <t>Column255</t>
  </si>
  <si>
    <t>Column256</t>
  </si>
  <si>
    <t>Column257</t>
  </si>
  <si>
    <t>Column258</t>
  </si>
  <si>
    <t>Column259</t>
  </si>
  <si>
    <t>Column260</t>
  </si>
  <si>
    <t>Column261</t>
  </si>
  <si>
    <t>Column262</t>
  </si>
  <si>
    <t>Column263</t>
  </si>
  <si>
    <t>Column264</t>
  </si>
  <si>
    <t>Column265</t>
  </si>
  <si>
    <t>Column266</t>
  </si>
  <si>
    <t>Column267</t>
  </si>
  <si>
    <t>Column268</t>
  </si>
  <si>
    <t>Column269</t>
  </si>
  <si>
    <t>Column270</t>
  </si>
  <si>
    <t>Column271</t>
  </si>
  <si>
    <t>Column272</t>
  </si>
  <si>
    <t>Column273</t>
  </si>
  <si>
    <t>Column274</t>
  </si>
  <si>
    <t>Column275</t>
  </si>
  <si>
    <t>Column276</t>
  </si>
  <si>
    <t>Column277</t>
  </si>
  <si>
    <t>Column278</t>
  </si>
  <si>
    <t>Column279</t>
  </si>
  <si>
    <t>Column280</t>
  </si>
  <si>
    <t>Column281</t>
  </si>
  <si>
    <t>Column282</t>
  </si>
  <si>
    <t>Column283</t>
  </si>
  <si>
    <t>Column284</t>
  </si>
  <si>
    <t>Column285</t>
  </si>
  <si>
    <t>Column286</t>
  </si>
  <si>
    <t>Column287</t>
  </si>
  <si>
    <t>Column288</t>
  </si>
  <si>
    <t>Column289</t>
  </si>
  <si>
    <t>Column290</t>
  </si>
  <si>
    <t>Column291</t>
  </si>
  <si>
    <t>Column292</t>
  </si>
  <si>
    <t>Column293</t>
  </si>
  <si>
    <t>Column294</t>
  </si>
  <si>
    <t>Column295</t>
  </si>
  <si>
    <t>Column296</t>
  </si>
  <si>
    <t>Column297</t>
  </si>
  <si>
    <t>Column298</t>
  </si>
  <si>
    <t>Column299</t>
  </si>
  <si>
    <t>Column300</t>
  </si>
  <si>
    <t>Column301</t>
  </si>
  <si>
    <t>Column302</t>
  </si>
  <si>
    <t>Column303</t>
  </si>
  <si>
    <t>Column304</t>
  </si>
  <si>
    <t>Column305</t>
  </si>
  <si>
    <t>Column306</t>
  </si>
  <si>
    <t>Column307</t>
  </si>
  <si>
    <t>Column308</t>
  </si>
  <si>
    <t>Column309</t>
  </si>
  <si>
    <t>Column310</t>
  </si>
  <si>
    <t>Column311</t>
  </si>
  <si>
    <t>Column312</t>
  </si>
  <si>
    <t>Column313</t>
  </si>
  <si>
    <t>Column314</t>
  </si>
  <si>
    <t>Column315</t>
  </si>
  <si>
    <t>Column316</t>
  </si>
  <si>
    <t>Column317</t>
  </si>
  <si>
    <t>Column318</t>
  </si>
  <si>
    <t>Column319</t>
  </si>
  <si>
    <t>Column320</t>
  </si>
  <si>
    <t>Column321</t>
  </si>
  <si>
    <t>Column322</t>
  </si>
  <si>
    <t>Column323</t>
  </si>
  <si>
    <t>Column324</t>
  </si>
  <si>
    <t>Column325</t>
  </si>
  <si>
    <t>Column326</t>
  </si>
  <si>
    <t>Column327</t>
  </si>
  <si>
    <t>Column328</t>
  </si>
  <si>
    <t>Column329</t>
  </si>
  <si>
    <t>Column330</t>
  </si>
  <si>
    <t>Column331</t>
  </si>
  <si>
    <t>Column332</t>
  </si>
  <si>
    <t>Column333</t>
  </si>
  <si>
    <t>Column334</t>
  </si>
  <si>
    <t>Column335</t>
  </si>
  <si>
    <t>Column336</t>
  </si>
  <si>
    <t>Column337</t>
  </si>
  <si>
    <t>Column338</t>
  </si>
  <si>
    <t>Column339</t>
  </si>
  <si>
    <t>Column340</t>
  </si>
  <si>
    <t>Column341</t>
  </si>
  <si>
    <t>Column342</t>
  </si>
  <si>
    <t>Column343</t>
  </si>
  <si>
    <t>Column344</t>
  </si>
  <si>
    <t>Column345</t>
  </si>
  <si>
    <t>Column346</t>
  </si>
  <si>
    <t>Column347</t>
  </si>
  <si>
    <t>Column348</t>
  </si>
  <si>
    <t>Column349</t>
  </si>
  <si>
    <t>Column350</t>
  </si>
  <si>
    <t>Column351</t>
  </si>
  <si>
    <t>Column352</t>
  </si>
  <si>
    <t>Column353</t>
  </si>
  <si>
    <t>Column354</t>
  </si>
  <si>
    <t>Column355</t>
  </si>
  <si>
    <t>Column356</t>
  </si>
  <si>
    <t>Column357</t>
  </si>
  <si>
    <t>Column358</t>
  </si>
  <si>
    <t>Column359</t>
  </si>
  <si>
    <t>Column360</t>
  </si>
  <si>
    <t>Column361</t>
  </si>
  <si>
    <t>Column362</t>
  </si>
  <si>
    <t>Column363</t>
  </si>
  <si>
    <t>Column364</t>
  </si>
  <si>
    <t>Column365</t>
  </si>
  <si>
    <t>Column366</t>
  </si>
  <si>
    <t>Column367</t>
  </si>
  <si>
    <t>Column368</t>
  </si>
  <si>
    <t>Column369</t>
  </si>
  <si>
    <t>Column370</t>
  </si>
  <si>
    <t>Column371</t>
  </si>
  <si>
    <t>Column372</t>
  </si>
  <si>
    <t>Column373</t>
  </si>
  <si>
    <t>Column374</t>
  </si>
  <si>
    <t>Column375</t>
  </si>
  <si>
    <t>Column376</t>
  </si>
  <si>
    <t>Column377</t>
  </si>
  <si>
    <t>Column378</t>
  </si>
  <si>
    <t>Column379</t>
  </si>
  <si>
    <t>Column380</t>
  </si>
  <si>
    <t>Column381</t>
  </si>
  <si>
    <t>Column382</t>
  </si>
  <si>
    <t>Column383</t>
  </si>
  <si>
    <t>Column384</t>
  </si>
  <si>
    <t>Column385</t>
  </si>
  <si>
    <t>Column386</t>
  </si>
  <si>
    <t>Column387</t>
  </si>
  <si>
    <t>Column388</t>
  </si>
  <si>
    <t>Column389</t>
  </si>
  <si>
    <t>Column390</t>
  </si>
  <si>
    <t>Column391</t>
  </si>
  <si>
    <t>Column392</t>
  </si>
  <si>
    <t>Column393</t>
  </si>
  <si>
    <t>Column394</t>
  </si>
  <si>
    <t>Column395</t>
  </si>
  <si>
    <t>Column396</t>
  </si>
  <si>
    <t>Column397</t>
  </si>
  <si>
    <t>Column398</t>
  </si>
  <si>
    <t>Column399</t>
  </si>
  <si>
    <t>Column400</t>
  </si>
  <si>
    <t>Column401</t>
  </si>
  <si>
    <t>Column402</t>
  </si>
  <si>
    <t>Column403</t>
  </si>
  <si>
    <t>Column404</t>
  </si>
  <si>
    <t>Column405</t>
  </si>
  <si>
    <t>Column406</t>
  </si>
  <si>
    <t>Column407</t>
  </si>
  <si>
    <t>Column408</t>
  </si>
  <si>
    <t>Column409</t>
  </si>
  <si>
    <t>Column410</t>
  </si>
  <si>
    <t>Column411</t>
  </si>
  <si>
    <t>Column412</t>
  </si>
  <si>
    <t>Column413</t>
  </si>
  <si>
    <t>Column414</t>
  </si>
  <si>
    <t>Column415</t>
  </si>
  <si>
    <t>Column416</t>
  </si>
  <si>
    <t>Column417</t>
  </si>
  <si>
    <t>Column418</t>
  </si>
  <si>
    <t>Column419</t>
  </si>
  <si>
    <t>Column420</t>
  </si>
  <si>
    <t>Column421</t>
  </si>
  <si>
    <t>Column422</t>
  </si>
  <si>
    <t>Column423</t>
  </si>
  <si>
    <t>Column424</t>
  </si>
  <si>
    <t>Column425</t>
  </si>
  <si>
    <t>Column426</t>
  </si>
  <si>
    <t>Column427</t>
  </si>
  <si>
    <t>Column428</t>
  </si>
  <si>
    <t>Column429</t>
  </si>
  <si>
    <t>Column430</t>
  </si>
  <si>
    <t>Column431</t>
  </si>
  <si>
    <t>Column432</t>
  </si>
  <si>
    <t>Column433</t>
  </si>
  <si>
    <t>Column434</t>
  </si>
  <si>
    <t>Column435</t>
  </si>
  <si>
    <t>Column436</t>
  </si>
  <si>
    <t>Column437</t>
  </si>
  <si>
    <t>Column438</t>
  </si>
  <si>
    <t>Column439</t>
  </si>
  <si>
    <t>Column440</t>
  </si>
  <si>
    <t>Column441</t>
  </si>
  <si>
    <t>Column442</t>
  </si>
  <si>
    <t>Column443</t>
  </si>
  <si>
    <t>Column444</t>
  </si>
  <si>
    <t>Column445</t>
  </si>
  <si>
    <t>Column446</t>
  </si>
  <si>
    <t>Column447</t>
  </si>
  <si>
    <t>Column448</t>
  </si>
  <si>
    <t>Column449</t>
  </si>
  <si>
    <t>Column450</t>
  </si>
  <si>
    <t>Column451</t>
  </si>
  <si>
    <t>Column452</t>
  </si>
  <si>
    <t>Column453</t>
  </si>
  <si>
    <t>Column454</t>
  </si>
  <si>
    <t>Column455</t>
  </si>
  <si>
    <t>Column456</t>
  </si>
  <si>
    <t>Column457</t>
  </si>
  <si>
    <t>Column458</t>
  </si>
  <si>
    <t>Column459</t>
  </si>
  <si>
    <t>Column460</t>
  </si>
  <si>
    <t>Column461</t>
  </si>
  <si>
    <t>Column462</t>
  </si>
  <si>
    <t>Column463</t>
  </si>
  <si>
    <t>Column464</t>
  </si>
  <si>
    <t>Column465</t>
  </si>
  <si>
    <t>Column466</t>
  </si>
  <si>
    <t>Column467</t>
  </si>
  <si>
    <t>Column468</t>
  </si>
  <si>
    <t>Column469</t>
  </si>
  <si>
    <t>Column470</t>
  </si>
  <si>
    <t>Column471</t>
  </si>
  <si>
    <t>Column472</t>
  </si>
  <si>
    <t>Column473</t>
  </si>
  <si>
    <t>Column474</t>
  </si>
  <si>
    <t>Column475</t>
  </si>
  <si>
    <t>Column476</t>
  </si>
  <si>
    <t>Column477</t>
  </si>
  <si>
    <t>Column478</t>
  </si>
  <si>
    <t>Column479</t>
  </si>
  <si>
    <t>Column480</t>
  </si>
  <si>
    <t>Column481</t>
  </si>
  <si>
    <t>Column482</t>
  </si>
  <si>
    <t>Column483</t>
  </si>
  <si>
    <t>Column484</t>
  </si>
  <si>
    <t>Column485</t>
  </si>
  <si>
    <t>Column486</t>
  </si>
  <si>
    <t>Column487</t>
  </si>
  <si>
    <t>Column488</t>
  </si>
  <si>
    <t>Column489</t>
  </si>
  <si>
    <t>Column490</t>
  </si>
  <si>
    <t>Column491</t>
  </si>
  <si>
    <t>Column492</t>
  </si>
  <si>
    <t>Column493</t>
  </si>
  <si>
    <t>Column494</t>
  </si>
  <si>
    <t>Column495</t>
  </si>
  <si>
    <t>Column496</t>
  </si>
  <si>
    <t>Column497</t>
  </si>
  <si>
    <t>Column498</t>
  </si>
  <si>
    <t>Column499</t>
  </si>
  <si>
    <t>Column500</t>
  </si>
  <si>
    <t>Column501</t>
  </si>
  <si>
    <t>Column502</t>
  </si>
  <si>
    <t>Column503</t>
  </si>
  <si>
    <t>Column504</t>
  </si>
  <si>
    <t>Column505</t>
  </si>
  <si>
    <t>Column506</t>
  </si>
  <si>
    <t>Column507</t>
  </si>
  <si>
    <t>Column508</t>
  </si>
  <si>
    <t>Column509</t>
  </si>
  <si>
    <t>Column510</t>
  </si>
  <si>
    <t>Column511</t>
  </si>
  <si>
    <t>Column512</t>
  </si>
  <si>
    <t>Column513</t>
  </si>
  <si>
    <t>Column514</t>
  </si>
  <si>
    <t>Column515</t>
  </si>
  <si>
    <t>Column516</t>
  </si>
  <si>
    <t>Column517</t>
  </si>
  <si>
    <t>Column518</t>
  </si>
  <si>
    <t>Column519</t>
  </si>
  <si>
    <t>Column520</t>
  </si>
  <si>
    <t>Column521</t>
  </si>
  <si>
    <t>Column522</t>
  </si>
  <si>
    <t>Column523</t>
  </si>
  <si>
    <t>Column524</t>
  </si>
  <si>
    <t>Column525</t>
  </si>
  <si>
    <t>Column526</t>
  </si>
  <si>
    <t>Column527</t>
  </si>
  <si>
    <t>Column528</t>
  </si>
  <si>
    <t>Column529</t>
  </si>
  <si>
    <t>Column530</t>
  </si>
  <si>
    <t>Column531</t>
  </si>
  <si>
    <t>Column532</t>
  </si>
  <si>
    <t>Column533</t>
  </si>
  <si>
    <t>Column534</t>
  </si>
  <si>
    <t>Column535</t>
  </si>
  <si>
    <t>Column536</t>
  </si>
  <si>
    <t>Column537</t>
  </si>
  <si>
    <t>Column538</t>
  </si>
  <si>
    <t>Column539</t>
  </si>
  <si>
    <t>Column540</t>
  </si>
  <si>
    <t>Column541</t>
  </si>
  <si>
    <t>Column542</t>
  </si>
  <si>
    <t>Column543</t>
  </si>
  <si>
    <t>Column544</t>
  </si>
  <si>
    <t>Column545</t>
  </si>
  <si>
    <t>Column546</t>
  </si>
  <si>
    <t>Column547</t>
  </si>
  <si>
    <t>Column548</t>
  </si>
  <si>
    <t>Column549</t>
  </si>
  <si>
    <t>Column550</t>
  </si>
  <si>
    <t>Column551</t>
  </si>
  <si>
    <t>Column552</t>
  </si>
  <si>
    <t>Column553</t>
  </si>
  <si>
    <t>Column554</t>
  </si>
  <si>
    <t>Column555</t>
  </si>
  <si>
    <t>Column556</t>
  </si>
  <si>
    <t>Column557</t>
  </si>
  <si>
    <t>Column558</t>
  </si>
  <si>
    <t>Column559</t>
  </si>
  <si>
    <t>Column560</t>
  </si>
  <si>
    <t>Column561</t>
  </si>
  <si>
    <t>Column562</t>
  </si>
  <si>
    <t>Column563</t>
  </si>
  <si>
    <t>Column564</t>
  </si>
  <si>
    <t>Column565</t>
  </si>
  <si>
    <t>Column566</t>
  </si>
  <si>
    <t>Column567</t>
  </si>
  <si>
    <t>Column568</t>
  </si>
  <si>
    <t>Column569</t>
  </si>
  <si>
    <t>Column570</t>
  </si>
  <si>
    <t>Column571</t>
  </si>
  <si>
    <t>Column572</t>
  </si>
  <si>
    <t>Column573</t>
  </si>
  <si>
    <t>Column574</t>
  </si>
  <si>
    <t>Column575</t>
  </si>
  <si>
    <t>Column576</t>
  </si>
  <si>
    <t>Column577</t>
  </si>
  <si>
    <t>Column578</t>
  </si>
  <si>
    <t>Column579</t>
  </si>
  <si>
    <t>Column580</t>
  </si>
  <si>
    <t>Column581</t>
  </si>
  <si>
    <t>Column582</t>
  </si>
  <si>
    <t>Column583</t>
  </si>
  <si>
    <t>Column584</t>
  </si>
  <si>
    <t>Column585</t>
  </si>
  <si>
    <t>Column586</t>
  </si>
  <si>
    <t>Column587</t>
  </si>
  <si>
    <t>Column588</t>
  </si>
  <si>
    <t>Column589</t>
  </si>
  <si>
    <t>Column590</t>
  </si>
  <si>
    <t>Column591</t>
  </si>
  <si>
    <t>Column592</t>
  </si>
  <si>
    <t>Column593</t>
  </si>
  <si>
    <t>Column594</t>
  </si>
  <si>
    <t>Column595</t>
  </si>
  <si>
    <t>Column596</t>
  </si>
  <si>
    <t>Column597</t>
  </si>
  <si>
    <t>Column598</t>
  </si>
  <si>
    <t>Column599</t>
  </si>
  <si>
    <t>Column600</t>
  </si>
  <si>
    <t>Column601</t>
  </si>
  <si>
    <t>Column602</t>
  </si>
  <si>
    <t>Column603</t>
  </si>
  <si>
    <t>Column604</t>
  </si>
  <si>
    <t>Column605</t>
  </si>
  <si>
    <t>Column606</t>
  </si>
  <si>
    <t>Column607</t>
  </si>
  <si>
    <t>Column608</t>
  </si>
  <si>
    <t>Column609</t>
  </si>
  <si>
    <t>Column610</t>
  </si>
  <si>
    <t>Column611</t>
  </si>
  <si>
    <t>Column612</t>
  </si>
  <si>
    <t>Column613</t>
  </si>
  <si>
    <t>Column614</t>
  </si>
  <si>
    <t>Column615</t>
  </si>
  <si>
    <t>Column616</t>
  </si>
  <si>
    <t>Column617</t>
  </si>
  <si>
    <t>Column618</t>
  </si>
  <si>
    <t>Column619</t>
  </si>
  <si>
    <t>Column620</t>
  </si>
  <si>
    <t>Column621</t>
  </si>
  <si>
    <t>Column622</t>
  </si>
  <si>
    <t>Column623</t>
  </si>
  <si>
    <t>Column624</t>
  </si>
  <si>
    <t>Column625</t>
  </si>
  <si>
    <t>Column626</t>
  </si>
  <si>
    <t>Column627</t>
  </si>
  <si>
    <t>Column628</t>
  </si>
  <si>
    <t>Column629</t>
  </si>
  <si>
    <t>Column630</t>
  </si>
  <si>
    <t>Column631</t>
  </si>
  <si>
    <t>Column632</t>
  </si>
  <si>
    <t>Column633</t>
  </si>
  <si>
    <t>Column634</t>
  </si>
  <si>
    <t>Column635</t>
  </si>
  <si>
    <t>Column636</t>
  </si>
  <si>
    <t>Column637</t>
  </si>
  <si>
    <t>Column638</t>
  </si>
  <si>
    <t>Column639</t>
  </si>
  <si>
    <t>Column640</t>
  </si>
  <si>
    <t>Column641</t>
  </si>
  <si>
    <t>Column642</t>
  </si>
  <si>
    <t>Column643</t>
  </si>
  <si>
    <t>Column644</t>
  </si>
  <si>
    <t>Column645</t>
  </si>
  <si>
    <t>Column646</t>
  </si>
  <si>
    <t>Column647</t>
  </si>
  <si>
    <t>Column648</t>
  </si>
  <si>
    <t>Column649</t>
  </si>
  <si>
    <t>Column650</t>
  </si>
  <si>
    <t>Column651</t>
  </si>
  <si>
    <t>Column652</t>
  </si>
  <si>
    <t>Column653</t>
  </si>
  <si>
    <t>Column654</t>
  </si>
  <si>
    <t>Column655</t>
  </si>
  <si>
    <t>Column656</t>
  </si>
  <si>
    <t>Column657</t>
  </si>
  <si>
    <t>Column658</t>
  </si>
  <si>
    <t>Column659</t>
  </si>
  <si>
    <t>Column660</t>
  </si>
  <si>
    <t>Column661</t>
  </si>
  <si>
    <t>Column662</t>
  </si>
  <si>
    <t>Column663</t>
  </si>
  <si>
    <t>Column664</t>
  </si>
  <si>
    <t>Column665</t>
  </si>
  <si>
    <t>Column666</t>
  </si>
  <si>
    <t>Column667</t>
  </si>
  <si>
    <t>Column668</t>
  </si>
  <si>
    <t>Column669</t>
  </si>
  <si>
    <t>Column670</t>
  </si>
  <si>
    <t>Column671</t>
  </si>
  <si>
    <t>Column672</t>
  </si>
  <si>
    <t>Column673</t>
  </si>
  <si>
    <t>Column674</t>
  </si>
  <si>
    <t>Column675</t>
  </si>
  <si>
    <t>Column676</t>
  </si>
  <si>
    <t>Column677</t>
  </si>
  <si>
    <t>Column678</t>
  </si>
  <si>
    <t>Column679</t>
  </si>
  <si>
    <t>Column680</t>
  </si>
  <si>
    <t>Column681</t>
  </si>
  <si>
    <t>Column682</t>
  </si>
  <si>
    <t>Column683</t>
  </si>
  <si>
    <t>Column684</t>
  </si>
  <si>
    <t>Column685</t>
  </si>
  <si>
    <t>Column686</t>
  </si>
  <si>
    <t>Column687</t>
  </si>
  <si>
    <t>Column688</t>
  </si>
  <si>
    <t>Column689</t>
  </si>
  <si>
    <t>Column690</t>
  </si>
  <si>
    <t>Column691</t>
  </si>
  <si>
    <t>Column692</t>
  </si>
  <si>
    <t>Column693</t>
  </si>
  <si>
    <t>Column694</t>
  </si>
  <si>
    <t>Column695</t>
  </si>
  <si>
    <t>Column696</t>
  </si>
  <si>
    <t>Column697</t>
  </si>
  <si>
    <t>Column698</t>
  </si>
  <si>
    <t>Column699</t>
  </si>
  <si>
    <t>Column700</t>
  </si>
  <si>
    <t>Column701</t>
  </si>
  <si>
    <t>Column702</t>
  </si>
  <si>
    <t>Column703</t>
  </si>
  <si>
    <t>Column704</t>
  </si>
  <si>
    <t>Column705</t>
  </si>
  <si>
    <t>Column706</t>
  </si>
  <si>
    <t>Column707</t>
  </si>
  <si>
    <t>Column708</t>
  </si>
  <si>
    <t>Column709</t>
  </si>
  <si>
    <t>Column710</t>
  </si>
  <si>
    <t>Column711</t>
  </si>
  <si>
    <t>Column712</t>
  </si>
  <si>
    <t>Column713</t>
  </si>
  <si>
    <t>Column714</t>
  </si>
  <si>
    <t>Column715</t>
  </si>
  <si>
    <t>Column716</t>
  </si>
  <si>
    <t>Column717</t>
  </si>
  <si>
    <t>Column718</t>
  </si>
  <si>
    <t>Column719</t>
  </si>
  <si>
    <t>Column720</t>
  </si>
  <si>
    <t>Column721</t>
  </si>
  <si>
    <t>Column722</t>
  </si>
  <si>
    <t>Column723</t>
  </si>
  <si>
    <t>Column724</t>
  </si>
  <si>
    <t>Column725</t>
  </si>
  <si>
    <t>Column726</t>
  </si>
  <si>
    <t>Column727</t>
  </si>
  <si>
    <t>Column728</t>
  </si>
  <si>
    <t>Column729</t>
  </si>
  <si>
    <t>Column730</t>
  </si>
  <si>
    <t>Column731</t>
  </si>
  <si>
    <t>Column732</t>
  </si>
  <si>
    <t>Column733</t>
  </si>
  <si>
    <t>Column734</t>
  </si>
  <si>
    <t>Column735</t>
  </si>
  <si>
    <t>Column736</t>
  </si>
  <si>
    <t>Column737</t>
  </si>
  <si>
    <t>Column738</t>
  </si>
  <si>
    <t>Column739</t>
  </si>
  <si>
    <t>Column740</t>
  </si>
  <si>
    <t>Column741</t>
  </si>
  <si>
    <t>Column742</t>
  </si>
  <si>
    <t>Column743</t>
  </si>
  <si>
    <t>Column744</t>
  </si>
  <si>
    <t>Column745</t>
  </si>
  <si>
    <t>Column746</t>
  </si>
  <si>
    <t>Column747</t>
  </si>
  <si>
    <t>Column748</t>
  </si>
  <si>
    <t>Column749</t>
  </si>
  <si>
    <t>Column750</t>
  </si>
  <si>
    <t>Column751</t>
  </si>
  <si>
    <t>Column752</t>
  </si>
  <si>
    <t>Column753</t>
  </si>
  <si>
    <t>Column754</t>
  </si>
  <si>
    <t>Column755</t>
  </si>
  <si>
    <t>Column756</t>
  </si>
  <si>
    <t>Column757</t>
  </si>
  <si>
    <t>Column758</t>
  </si>
  <si>
    <t>Column759</t>
  </si>
  <si>
    <t>Column760</t>
  </si>
  <si>
    <t>Column761</t>
  </si>
  <si>
    <t>Column762</t>
  </si>
  <si>
    <t>Column763</t>
  </si>
  <si>
    <t>Column764</t>
  </si>
  <si>
    <t>Column765</t>
  </si>
  <si>
    <t>Column766</t>
  </si>
  <si>
    <t>Column767</t>
  </si>
  <si>
    <t>Column768</t>
  </si>
  <si>
    <t>Column769</t>
  </si>
  <si>
    <t>Column770</t>
  </si>
  <si>
    <t>Column771</t>
  </si>
  <si>
    <t>Column772</t>
  </si>
  <si>
    <t>Column773</t>
  </si>
  <si>
    <t>Column774</t>
  </si>
  <si>
    <t>Column775</t>
  </si>
  <si>
    <t>Column776</t>
  </si>
  <si>
    <t>Column777</t>
  </si>
  <si>
    <t>Column778</t>
  </si>
  <si>
    <t>Column779</t>
  </si>
  <si>
    <t>Column780</t>
  </si>
  <si>
    <t>Column781</t>
  </si>
  <si>
    <t>Column782</t>
  </si>
  <si>
    <t>Column783</t>
  </si>
  <si>
    <t>Column784</t>
  </si>
  <si>
    <t>Column785</t>
  </si>
  <si>
    <t>Column786</t>
  </si>
  <si>
    <t>Column787</t>
  </si>
  <si>
    <t>Column788</t>
  </si>
  <si>
    <t>Column789</t>
  </si>
  <si>
    <t>Column790</t>
  </si>
  <si>
    <t>Column791</t>
  </si>
  <si>
    <t>Column792</t>
  </si>
  <si>
    <t>Column793</t>
  </si>
  <si>
    <t>Column794</t>
  </si>
  <si>
    <t>Column795</t>
  </si>
  <si>
    <t>Column796</t>
  </si>
  <si>
    <t>Column797</t>
  </si>
  <si>
    <t>Column798</t>
  </si>
  <si>
    <t>Column799</t>
  </si>
  <si>
    <t>Column800</t>
  </si>
  <si>
    <t>Column801</t>
  </si>
  <si>
    <t>Column802</t>
  </si>
  <si>
    <t>Column803</t>
  </si>
  <si>
    <t>Column804</t>
  </si>
  <si>
    <t>Column805</t>
  </si>
  <si>
    <t>Column806</t>
  </si>
  <si>
    <t>Column807</t>
  </si>
  <si>
    <t>Column808</t>
  </si>
  <si>
    <t>Column809</t>
  </si>
  <si>
    <t>Column810</t>
  </si>
  <si>
    <t>Column811</t>
  </si>
  <si>
    <t>Column812</t>
  </si>
  <si>
    <t>Column813</t>
  </si>
  <si>
    <t>Column814</t>
  </si>
  <si>
    <t>Column815</t>
  </si>
  <si>
    <t>Column816</t>
  </si>
  <si>
    <t>Column817</t>
  </si>
  <si>
    <t>Column818</t>
  </si>
  <si>
    <t>Column819</t>
  </si>
  <si>
    <t>Column820</t>
  </si>
  <si>
    <t>Column821</t>
  </si>
  <si>
    <t>Column822</t>
  </si>
  <si>
    <t>Column823</t>
  </si>
  <si>
    <t>Column824</t>
  </si>
  <si>
    <t>Column825</t>
  </si>
  <si>
    <t>Column826</t>
  </si>
  <si>
    <t>Column827</t>
  </si>
  <si>
    <t>Column828</t>
  </si>
  <si>
    <t>Column829</t>
  </si>
  <si>
    <t>Column830</t>
  </si>
  <si>
    <t>Column831</t>
  </si>
  <si>
    <t>Column832</t>
  </si>
  <si>
    <t>Column833</t>
  </si>
  <si>
    <t>Column834</t>
  </si>
  <si>
    <t>Column835</t>
  </si>
  <si>
    <t>Column836</t>
  </si>
  <si>
    <t>Column837</t>
  </si>
  <si>
    <t>Column838</t>
  </si>
  <si>
    <t>Column839</t>
  </si>
  <si>
    <t>Column840</t>
  </si>
  <si>
    <t>Column841</t>
  </si>
  <si>
    <t>Column842</t>
  </si>
  <si>
    <t>Column843</t>
  </si>
  <si>
    <t>Column844</t>
  </si>
  <si>
    <t>Column845</t>
  </si>
  <si>
    <t>Column846</t>
  </si>
  <si>
    <t>Column847</t>
  </si>
  <si>
    <t>Column848</t>
  </si>
  <si>
    <t>Column849</t>
  </si>
  <si>
    <t>Column850</t>
  </si>
  <si>
    <t>Column851</t>
  </si>
  <si>
    <t>Column852</t>
  </si>
  <si>
    <t>Column853</t>
  </si>
  <si>
    <t>Column854</t>
  </si>
  <si>
    <t>Column855</t>
  </si>
  <si>
    <t>Column856</t>
  </si>
  <si>
    <t>Column857</t>
  </si>
  <si>
    <t>Column858</t>
  </si>
  <si>
    <t>Column859</t>
  </si>
  <si>
    <t>Column860</t>
  </si>
  <si>
    <t>Column861</t>
  </si>
  <si>
    <t>Column862</t>
  </si>
  <si>
    <t>Column863</t>
  </si>
  <si>
    <t>Column864</t>
  </si>
  <si>
    <t>Column865</t>
  </si>
  <si>
    <t>Column866</t>
  </si>
  <si>
    <t>Column867</t>
  </si>
  <si>
    <t>Column868</t>
  </si>
  <si>
    <t>Column869</t>
  </si>
  <si>
    <t>Column870</t>
  </si>
  <si>
    <t>Column871</t>
  </si>
  <si>
    <t>Column872</t>
  </si>
  <si>
    <t>Column873</t>
  </si>
  <si>
    <t>Column874</t>
  </si>
  <si>
    <t>Column875</t>
  </si>
  <si>
    <t>Column876</t>
  </si>
  <si>
    <t>Column877</t>
  </si>
  <si>
    <t>Column878</t>
  </si>
  <si>
    <t>Column879</t>
  </si>
  <si>
    <t>Column880</t>
  </si>
  <si>
    <t>Column881</t>
  </si>
  <si>
    <t>Column882</t>
  </si>
  <si>
    <t>Column883</t>
  </si>
  <si>
    <t>Column884</t>
  </si>
  <si>
    <t>Column885</t>
  </si>
  <si>
    <t>Column886</t>
  </si>
  <si>
    <t>Column887</t>
  </si>
  <si>
    <t>Column888</t>
  </si>
  <si>
    <t>Column889</t>
  </si>
  <si>
    <t>Column890</t>
  </si>
  <si>
    <t>Column891</t>
  </si>
  <si>
    <t>Column892</t>
  </si>
  <si>
    <t>Column893</t>
  </si>
  <si>
    <t>Column894</t>
  </si>
  <si>
    <t>Column895</t>
  </si>
  <si>
    <t>Column896</t>
  </si>
  <si>
    <t>Column897</t>
  </si>
  <si>
    <t>Column898</t>
  </si>
  <si>
    <t>Column899</t>
  </si>
  <si>
    <t>Column900</t>
  </si>
  <si>
    <t>Column901</t>
  </si>
  <si>
    <t>Column902</t>
  </si>
  <si>
    <t>Column903</t>
  </si>
  <si>
    <t>Column904</t>
  </si>
  <si>
    <t>Column905</t>
  </si>
  <si>
    <t>Column906</t>
  </si>
  <si>
    <t>Column907</t>
  </si>
  <si>
    <t>Column908</t>
  </si>
  <si>
    <t>Column909</t>
  </si>
  <si>
    <t>Column910</t>
  </si>
  <si>
    <t>Column911</t>
  </si>
  <si>
    <t>Column912</t>
  </si>
  <si>
    <t>Column913</t>
  </si>
  <si>
    <t>Column914</t>
  </si>
  <si>
    <t>Column915</t>
  </si>
  <si>
    <t>Column916</t>
  </si>
  <si>
    <t>Column917</t>
  </si>
  <si>
    <t>Column918</t>
  </si>
  <si>
    <t>Column919</t>
  </si>
  <si>
    <t>Column920</t>
  </si>
  <si>
    <t>Column921</t>
  </si>
  <si>
    <t>Column922</t>
  </si>
  <si>
    <t>Column923</t>
  </si>
  <si>
    <t>Column924</t>
  </si>
  <si>
    <t>Column925</t>
  </si>
  <si>
    <t>Column926</t>
  </si>
  <si>
    <t>Column927</t>
  </si>
  <si>
    <t>Column928</t>
  </si>
  <si>
    <t>Column929</t>
  </si>
  <si>
    <t>Column930</t>
  </si>
  <si>
    <t>Column931</t>
  </si>
  <si>
    <t>Column932</t>
  </si>
  <si>
    <t>Column933</t>
  </si>
  <si>
    <t>Column934</t>
  </si>
  <si>
    <t>Column935</t>
  </si>
  <si>
    <t>Column936</t>
  </si>
  <si>
    <t>Column937</t>
  </si>
  <si>
    <t>Column938</t>
  </si>
  <si>
    <t>Column939</t>
  </si>
  <si>
    <t>Column940</t>
  </si>
  <si>
    <t>Column941</t>
  </si>
  <si>
    <t>Column942</t>
  </si>
  <si>
    <t>Column943</t>
  </si>
  <si>
    <t>Column944</t>
  </si>
  <si>
    <t>Column945</t>
  </si>
  <si>
    <t>Column946</t>
  </si>
  <si>
    <t>Column947</t>
  </si>
  <si>
    <t>Column948</t>
  </si>
  <si>
    <t>Column949</t>
  </si>
  <si>
    <t>Column950</t>
  </si>
  <si>
    <t>Column951</t>
  </si>
  <si>
    <t>Column952</t>
  </si>
  <si>
    <t>Column953</t>
  </si>
  <si>
    <t>Column954</t>
  </si>
  <si>
    <t>Column955</t>
  </si>
  <si>
    <t>Column956</t>
  </si>
  <si>
    <t>Column957</t>
  </si>
  <si>
    <t>Column958</t>
  </si>
  <si>
    <t>Column959</t>
  </si>
  <si>
    <t>Column960</t>
  </si>
  <si>
    <t>Column961</t>
  </si>
  <si>
    <t>Column962</t>
  </si>
  <si>
    <t>Column963</t>
  </si>
  <si>
    <t>Column964</t>
  </si>
  <si>
    <t>Column965</t>
  </si>
  <si>
    <t>Column966</t>
  </si>
  <si>
    <t>Column967</t>
  </si>
  <si>
    <t>Column968</t>
  </si>
  <si>
    <t>Column969</t>
  </si>
  <si>
    <t>Column970</t>
  </si>
  <si>
    <t>Column971</t>
  </si>
  <si>
    <t>Column972</t>
  </si>
  <si>
    <t>Column973</t>
  </si>
  <si>
    <t>Column974</t>
  </si>
  <si>
    <t>Column975</t>
  </si>
  <si>
    <t>Column976</t>
  </si>
  <si>
    <t>Column977</t>
  </si>
  <si>
    <t>Column978</t>
  </si>
  <si>
    <t>Column979</t>
  </si>
  <si>
    <t>Column980</t>
  </si>
  <si>
    <t>Column981</t>
  </si>
  <si>
    <t>Column982</t>
  </si>
  <si>
    <t>Column983</t>
  </si>
  <si>
    <t>Column984</t>
  </si>
  <si>
    <t>F86607{00-00} ListSize</t>
  </si>
  <si>
    <t>Y01291{00-00} ListSize</t>
  </si>
  <si>
    <t>F86627{00-00} ListSize</t>
  </si>
  <si>
    <t>F86708{00-00} ListSize</t>
  </si>
  <si>
    <t>F86044{00-00} ListSize</t>
  </si>
  <si>
    <t>F86045{00-00} ListSize</t>
  </si>
  <si>
    <t>F86621{00-00} ListSize</t>
  </si>
  <si>
    <t>F86626{00-00} ListSize</t>
  </si>
  <si>
    <t>F86696{00-00} ListSize</t>
  </si>
  <si>
    <t>F86712{00-00} ListSize</t>
  </si>
  <si>
    <t>F86004{00-00} ListSize</t>
  </si>
  <si>
    <t>F86666{00-00} ListSize</t>
  </si>
  <si>
    <t>F86679{00-00} ListSize</t>
  </si>
  <si>
    <t>F86701{00-00} ListSize</t>
  </si>
  <si>
    <t>F86705{00-00} ListSize</t>
  </si>
  <si>
    <t>F86664{00-00} ListSize</t>
  </si>
  <si>
    <t>F86074{00-00} ListSize</t>
  </si>
  <si>
    <t>F86650{00-00} ListSize</t>
  </si>
  <si>
    <t>F86625{00-00} ListSize</t>
  </si>
  <si>
    <t>Y01839{00-00} ListSize</t>
  </si>
  <si>
    <t>F86038{00-00} ListSize</t>
  </si>
  <si>
    <t>F86036{00-00} ListSize</t>
  </si>
  <si>
    <t>F86689{00-00} ListSize</t>
  </si>
  <si>
    <t>F86018{00-00} ListSize</t>
  </si>
  <si>
    <t>F86001{00-00} ListSize</t>
  </si>
  <si>
    <t>F86026{00-00} ListSize</t>
  </si>
  <si>
    <t>F86088{00-00} ListSize</t>
  </si>
  <si>
    <t>F86011{00-00} ListSize</t>
  </si>
  <si>
    <t>F86616{00-00} ListSize</t>
  </si>
  <si>
    <t>F86005{00-00} ListSize</t>
  </si>
  <si>
    <t>F86078{00-00} ListSize</t>
  </si>
  <si>
    <t>F86058{00-00} ListSize</t>
  </si>
  <si>
    <t>F86644{00-00} ListSize</t>
  </si>
  <si>
    <t>F86086{00-00} ListSize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</si>
</sst>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3">
    <numFmt numFmtId="44" formatCode="_-&quot;£&quot;* #,##0.00_-;\-&quot;£&quot;* #,##0.00_-;_-&quot;£&quot;* &quot;-&quot;??_-;_-@_-"/>
    <numFmt numFmtId="164" formatCode="&quot;$&quot;#,##0.00_);[Red]\(&quot;$&quot;#,##0.00\)"/>
    <numFmt numFmtId="165" formatCode="0.0%"/>
  </numFmts>
  <fonts count="27" x14ac:knownFonts="1">
    <font>
      <sz val="11"/>
      <color theme="1"/>
      <name val="Calibri"/>
      <family val="2"/>
      <scheme val="minor"/>
    </font>
    <font>
      <sz val="11"/>
      <color rgb="FFFF0000"/>
      <name val="Calibri"/>
      <family val="2"/>
      <scheme val="minor"/>
    </font>
    <font>
      <b/>
      <sz val="11"/>
      <color theme="1"/>
      <name val="Calibri"/>
      <family val="2"/>
      <scheme val="minor"/>
    </font>
    <font>
      <b/>
      <sz val="11"/>
      <color theme="0"/>
      <name val="Calibri"/>
      <family val="2"/>
      <scheme val="minor"/>
    </font>
    <font>
      <sz val="11"/>
      <color theme="0"/>
      <name val="Calibri"/>
      <family val="2"/>
      <scheme val="minor"/>
    </font>
    <font>
      <sz val="11"/>
      <color theme="1"/>
      <name val="Calibri"/>
      <family val="2"/>
      <scheme val="minor"/>
    </font>
    <font>
      <b/>
      <sz val="12"/>
      <color theme="0"/>
      <name val="Calibri"/>
      <family val="2"/>
      <scheme val="minor"/>
    </font>
    <font>
      <b/>
      <sz val="14"/>
      <color theme="0"/>
      <name val="Calibri"/>
      <family val="2"/>
      <scheme val="minor"/>
    </font>
    <font>
      <b/>
      <sz val="11"/>
      <color rgb="FF002060"/>
      <name val="Calibri"/>
      <family val="2"/>
      <scheme val="minor"/>
    </font>
    <font>
      <b/>
      <sz val="11"/>
      <color rgb="FF5145BF"/>
      <name val="Calibri"/>
      <family val="2"/>
      <scheme val="minor"/>
    </font>
    <font>
      <sz val="12"/>
      <color theme="1"/>
      <name val="Calibri"/>
      <family val="2"/>
      <scheme val="minor"/>
    </font>
    <font>
      <b/>
      <sz val="14"/>
      <color rgb="FFC436AC"/>
      <name val="Calibri"/>
      <family val="2"/>
      <scheme val="minor"/>
    </font>
    <font>
      <b/>
      <sz val="12"/>
      <color rgb="FF002060"/>
      <name val="Calibri"/>
      <family val="2"/>
      <scheme val="minor"/>
    </font>
    <font>
      <sz val="10"/>
      <name val="Arial"/>
      <family val="2"/>
    </font>
    <font>
      <u/>
      <sz val="11"/>
      <color theme="10"/>
      <name val="Calibri"/>
      <family val="2"/>
    </font>
    <font>
      <sz val="12"/>
      <name val="Calibri"/>
      <family val="2"/>
      <charset val="238"/>
      <scheme val="minor"/>
    </font>
    <font>
      <sz val="14"/>
      <color rgb="FFFFFFFF"/>
      <name val="Wingdings 2"/>
      <family val="1"/>
      <charset val="2"/>
    </font>
    <font>
      <b/>
      <sz val="14"/>
      <color theme="1"/>
      <name val="Calibri"/>
      <family val="2"/>
      <scheme val="minor"/>
    </font>
    <font>
      <b/>
      <i/>
      <sz val="11"/>
      <color theme="1"/>
      <name val="Calibri"/>
      <family val="2"/>
      <scheme val="minor"/>
    </font>
    <font>
      <sz val="11"/>
      <color theme="1"/>
      <name val="Wingdings 2"/>
      <family val="1"/>
      <charset val="2"/>
    </font>
    <font>
      <b/>
      <sz val="14"/>
      <color theme="7" tint="-0.499984740745262"/>
      <name val="Calibri"/>
      <family val="2"/>
      <scheme val="minor"/>
    </font>
    <font>
      <sz val="11"/>
      <color theme="7" tint="-0.499984740745262"/>
      <name val="Calibri"/>
      <family val="2"/>
      <scheme val="minor"/>
    </font>
    <font>
      <b/>
      <sz val="11"/>
      <color theme="8" tint="-0.499984740745262"/>
      <name val="Calibri"/>
      <family val="2"/>
      <scheme val="minor"/>
    </font>
    <font>
      <sz val="11"/>
      <color theme="8" tint="-0.499984740745262"/>
      <name val="Calibri"/>
      <family val="2"/>
      <scheme val="minor"/>
    </font>
    <font>
      <b/>
      <sz val="12"/>
      <color rgb="FF5145BF"/>
      <name val="Calibri"/>
      <family val="2"/>
      <scheme val="minor"/>
    </font>
    <font>
      <b/>
      <sz val="11"/>
      <color theme="7"/>
      <name val="Calibri"/>
      <family val="2"/>
      <scheme val="minor"/>
    </font>
    <font>
      <sz val="8"/>
      <name val="Calibri"/>
      <family val="2"/>
      <scheme val="minor"/>
    </font>
  </fonts>
  <fills count="15">
    <fill>
      <patternFill patternType="none"/>
    </fill>
    <fill>
      <patternFill patternType="gray125"/>
    </fill>
    <fill>
      <patternFill patternType="solid">
        <fgColor theme="3" tint="0.79998168889431442"/>
        <bgColor indexed="64"/>
      </patternFill>
    </fill>
    <fill>
      <patternFill patternType="solid">
        <fgColor theme="0"/>
        <bgColor indexed="64"/>
      </patternFill>
    </fill>
    <fill>
      <patternFill patternType="solid">
        <fgColor theme="0" tint="-4.9989318521683403E-2"/>
        <bgColor indexed="64"/>
      </patternFill>
    </fill>
    <fill>
      <patternFill patternType="solid">
        <fgColor rgb="FF5145BF"/>
        <bgColor indexed="64"/>
      </patternFill>
    </fill>
    <fill>
      <patternFill patternType="solid">
        <fgColor theme="8" tint="-0.249977111117893"/>
        <bgColor indexed="64"/>
      </patternFill>
    </fill>
    <fill>
      <patternFill patternType="solid">
        <fgColor rgb="FFC436AC"/>
        <bgColor indexed="64"/>
      </patternFill>
    </fill>
    <fill>
      <patternFill patternType="solid">
        <fgColor rgb="FFD66CC4"/>
        <bgColor indexed="64"/>
      </patternFill>
    </fill>
    <fill>
      <patternFill patternType="solid">
        <fgColor rgb="FFCD4BB7"/>
        <bgColor indexed="64"/>
      </patternFill>
    </fill>
    <fill>
      <patternFill patternType="solid">
        <fgColor theme="3" tint="0.39997558519241921"/>
        <bgColor indexed="64"/>
      </patternFill>
    </fill>
    <fill>
      <patternFill patternType="solid">
        <fgColor rgb="FFFF6969"/>
        <bgColor indexed="64"/>
      </patternFill>
    </fill>
    <fill>
      <patternFill patternType="solid">
        <fgColor rgb="FFFF0066"/>
        <bgColor indexed="64"/>
      </patternFill>
    </fill>
    <fill>
      <patternFill patternType="solid">
        <fgColor rgb="FFC00000"/>
        <bgColor indexed="64"/>
      </patternFill>
    </fill>
    <fill>
      <patternFill patternType="solid">
        <fgColor theme="9" tint="0.79998168889431442"/>
        <bgColor theme="9" tint="0.79998168889431442"/>
      </patternFill>
    </fill>
  </fills>
  <borders count="47">
    <border>
      <left/>
      <right/>
      <top/>
      <bottom/>
      <diagonal/>
    </border>
    <border>
      <left/>
      <right style="thin">
        <color theme="0" tint="-0.14996795556505021"/>
      </right>
      <top/>
      <bottom style="thin">
        <color theme="0" tint="-0.14996795556505021"/>
      </bottom>
      <diagonal/>
    </border>
    <border>
      <left style="thin">
        <color theme="0" tint="-0.14996795556505021"/>
      </left>
      <right style="thin">
        <color theme="0" tint="-0.14996795556505021"/>
      </right>
      <top/>
      <bottom style="thin">
        <color theme="0" tint="-0.14996795556505021"/>
      </bottom>
      <diagonal/>
    </border>
    <border>
      <left style="thin">
        <color theme="0" tint="-0.14996795556505021"/>
      </left>
      <right/>
      <top/>
      <bottom style="thin">
        <color theme="0" tint="-0.14996795556505021"/>
      </bottom>
      <diagonal/>
    </border>
    <border>
      <left/>
      <right style="thin">
        <color theme="0" tint="-0.14996795556505021"/>
      </right>
      <top style="thin">
        <color theme="0" tint="-0.14996795556505021"/>
      </top>
      <bottom style="thin">
        <color theme="0" tint="-0.14996795556505021"/>
      </bottom>
      <diagonal/>
    </border>
    <border>
      <left style="thin">
        <color theme="0" tint="-0.14996795556505021"/>
      </left>
      <right style="thin">
        <color theme="0" tint="-0.14996795556505021"/>
      </right>
      <top style="thin">
        <color theme="0" tint="-0.14996795556505021"/>
      </top>
      <bottom style="thin">
        <color theme="0" tint="-0.14996795556505021"/>
      </bottom>
      <diagonal/>
    </border>
    <border>
      <left style="thin">
        <color theme="0" tint="-0.14996795556505021"/>
      </left>
      <right/>
      <top style="thin">
        <color theme="0" tint="-0.14996795556505021"/>
      </top>
      <bottom style="thin">
        <color theme="0" tint="-0.14996795556505021"/>
      </bottom>
      <diagonal/>
    </border>
    <border>
      <left/>
      <right/>
      <top/>
      <bottom style="thin">
        <color theme="0" tint="-0.14996795556505021"/>
      </bottom>
      <diagonal/>
    </border>
    <border>
      <left/>
      <right/>
      <top style="thin">
        <color theme="0" tint="-0.14996795556505021"/>
      </top>
      <bottom style="thin">
        <color theme="0" tint="-0.14996795556505021"/>
      </bottom>
      <diagonal/>
    </border>
    <border>
      <left/>
      <right/>
      <top style="thin">
        <color theme="0" tint="-0.14996795556505021"/>
      </top>
      <bottom/>
      <diagonal/>
    </border>
    <border>
      <left/>
      <right style="thin">
        <color theme="0" tint="-0.14996795556505021"/>
      </right>
      <top/>
      <bottom/>
      <diagonal/>
    </border>
    <border>
      <left style="thin">
        <color theme="0" tint="-0.14996795556505021"/>
      </left>
      <right style="thin">
        <color theme="0" tint="-0.14996795556505021"/>
      </right>
      <top/>
      <bottom/>
      <diagonal/>
    </border>
    <border>
      <left style="thin">
        <color theme="0" tint="-0.14996795556505021"/>
      </left>
      <right/>
      <top/>
      <bottom/>
      <diagonal/>
    </border>
    <border>
      <left/>
      <right style="thin">
        <color theme="0" tint="-4.9989318521683403E-2"/>
      </right>
      <top/>
      <bottom/>
      <diagonal/>
    </border>
    <border>
      <left/>
      <right style="thin">
        <color theme="0" tint="-4.9989318521683403E-2"/>
      </right>
      <top/>
      <bottom style="thin">
        <color theme="0" tint="-0.14996795556505021"/>
      </bottom>
      <diagonal/>
    </border>
    <border>
      <left/>
      <right style="thin">
        <color theme="0" tint="-4.9989318521683403E-2"/>
      </right>
      <top style="thin">
        <color theme="0" tint="-0.14996795556505021"/>
      </top>
      <bottom style="thin">
        <color theme="0" tint="-0.14996795556505021"/>
      </bottom>
      <diagonal/>
    </border>
    <border>
      <left/>
      <right style="thin">
        <color theme="0" tint="-4.9989318521683403E-2"/>
      </right>
      <top style="thin">
        <color theme="0" tint="-0.14996795556505021"/>
      </top>
      <bottom/>
      <diagonal/>
    </border>
    <border>
      <left style="thin">
        <color theme="0" tint="-0.14996795556505021"/>
      </left>
      <right style="thin">
        <color theme="0" tint="-0.14993743705557422"/>
      </right>
      <top/>
      <bottom/>
      <diagonal/>
    </border>
    <border>
      <left style="thin">
        <color theme="0" tint="-0.14996795556505021"/>
      </left>
      <right style="thin">
        <color theme="0" tint="-0.14993743705557422"/>
      </right>
      <top/>
      <bottom style="thin">
        <color theme="0" tint="-0.14996795556505021"/>
      </bottom>
      <diagonal/>
    </border>
    <border>
      <left style="thin">
        <color theme="0" tint="-0.14996795556505021"/>
      </left>
      <right style="thin">
        <color theme="0" tint="-0.14993743705557422"/>
      </right>
      <top style="thin">
        <color theme="0" tint="-0.14996795556505021"/>
      </top>
      <bottom style="thin">
        <color theme="0" tint="-0.14996795556505021"/>
      </bottom>
      <diagonal/>
    </border>
    <border>
      <left style="thin">
        <color theme="0" tint="-0.14993743705557422"/>
      </left>
      <right style="thick">
        <color theme="0" tint="-0.14990691854609822"/>
      </right>
      <top/>
      <bottom style="thin">
        <color theme="0" tint="-0.14996795556505021"/>
      </bottom>
      <diagonal/>
    </border>
    <border>
      <left style="thick">
        <color theme="0" tint="-0.14990691854609822"/>
      </left>
      <right style="thin">
        <color theme="0" tint="-0.1498764000366222"/>
      </right>
      <top/>
      <bottom style="thin">
        <color theme="0" tint="-0.1498764000366222"/>
      </bottom>
      <diagonal/>
    </border>
    <border>
      <left style="thin">
        <color theme="0" tint="-0.1498764000366222"/>
      </left>
      <right style="thin">
        <color theme="0" tint="-0.1498764000366222"/>
      </right>
      <top/>
      <bottom style="thin">
        <color theme="0" tint="-0.1498764000366222"/>
      </bottom>
      <diagonal/>
    </border>
    <border>
      <left style="thin">
        <color theme="0" tint="-0.1498764000366222"/>
      </left>
      <right style="thin">
        <color theme="0" tint="-0.14996795556505021"/>
      </right>
      <top/>
      <bottom style="thin">
        <color theme="0" tint="-0.1498764000366222"/>
      </bottom>
      <diagonal/>
    </border>
    <border>
      <left/>
      <right style="thin">
        <color theme="0" tint="-4.9989318521683403E-2"/>
      </right>
      <top style="double">
        <color auto="1"/>
      </top>
      <bottom/>
      <diagonal/>
    </border>
    <border>
      <left/>
      <right style="thin">
        <color theme="0" tint="-0.14996795556505021"/>
      </right>
      <top style="double">
        <color auto="1"/>
      </top>
      <bottom/>
      <diagonal/>
    </border>
    <border>
      <left style="thin">
        <color theme="0" tint="-0.14996795556505021"/>
      </left>
      <right style="thin">
        <color theme="0" tint="-0.14996795556505021"/>
      </right>
      <top style="double">
        <color auto="1"/>
      </top>
      <bottom/>
      <diagonal/>
    </border>
    <border>
      <left style="thin">
        <color theme="0" tint="-0.14996795556505021"/>
      </left>
      <right style="thin">
        <color theme="0" tint="-0.14993743705557422"/>
      </right>
      <top style="double">
        <color auto="1"/>
      </top>
      <bottom/>
      <diagonal/>
    </border>
    <border>
      <left/>
      <right style="mediumDashed">
        <color auto="1"/>
      </right>
      <top/>
      <bottom/>
      <diagonal/>
    </border>
    <border>
      <left style="thick">
        <color theme="0" tint="-0.14993743705557422"/>
      </left>
      <right style="thin">
        <color theme="0" tint="-0.14996795556505021"/>
      </right>
      <top/>
      <bottom/>
      <diagonal/>
    </border>
    <border>
      <left style="thick">
        <color theme="0" tint="-0.14993743705557422"/>
      </left>
      <right style="thin">
        <color theme="0" tint="-0.14996795556505021"/>
      </right>
      <top/>
      <bottom style="thin">
        <color theme="0" tint="-0.14996795556505021"/>
      </bottom>
      <diagonal/>
    </border>
    <border>
      <left style="thick">
        <color theme="0" tint="-0.14993743705557422"/>
      </left>
      <right style="thin">
        <color theme="0" tint="-0.14996795556505021"/>
      </right>
      <top style="thin">
        <color theme="0" tint="-0.14996795556505021"/>
      </top>
      <bottom style="thin">
        <color theme="0" tint="-0.14996795556505021"/>
      </bottom>
      <diagonal/>
    </border>
    <border>
      <left/>
      <right/>
      <top style="double">
        <color theme="4" tint="0.39994506668294322"/>
      </top>
      <bottom/>
      <diagonal/>
    </border>
    <border>
      <left/>
      <right style="thin">
        <color theme="0" tint="-0.14996795556505021"/>
      </right>
      <top style="double">
        <color theme="4" tint="0.39994506668294322"/>
      </top>
      <bottom/>
      <diagonal/>
    </border>
    <border>
      <left style="thin">
        <color theme="0" tint="-0.14996795556505021"/>
      </left>
      <right style="thin">
        <color theme="0" tint="-0.14996795556505021"/>
      </right>
      <top style="double">
        <color theme="4" tint="0.39994506668294322"/>
      </top>
      <bottom/>
      <diagonal/>
    </border>
    <border>
      <left style="thin">
        <color theme="0" tint="-0.14996795556505021"/>
      </left>
      <right/>
      <top style="double">
        <color theme="4" tint="0.39994506668294322"/>
      </top>
      <bottom/>
      <diagonal/>
    </border>
    <border>
      <left style="thick">
        <color theme="0" tint="-0.14993743705557422"/>
      </left>
      <right style="thin">
        <color theme="0" tint="-0.14996795556505021"/>
      </right>
      <top style="double">
        <color theme="4" tint="0.39994506668294322"/>
      </top>
      <bottom/>
      <diagonal/>
    </border>
    <border>
      <left/>
      <right/>
      <top style="double">
        <color auto="1"/>
      </top>
      <bottom/>
      <diagonal/>
    </border>
    <border>
      <left/>
      <right/>
      <top/>
      <bottom style="thin">
        <color indexed="8"/>
      </bottom>
      <diagonal/>
    </border>
    <border>
      <left style="thin">
        <color indexed="65"/>
      </left>
      <right/>
      <top style="thin">
        <color indexed="65"/>
      </top>
      <bottom/>
      <diagonal/>
    </border>
    <border>
      <left style="thin">
        <color indexed="65"/>
      </left>
      <right style="thin">
        <color rgb="FF999999"/>
      </right>
      <top style="thin">
        <color indexed="65"/>
      </top>
      <bottom/>
      <diagonal/>
    </border>
    <border>
      <left style="thin">
        <color rgb="FF999999"/>
      </left>
      <right/>
      <top style="thin">
        <color indexed="65"/>
      </top>
      <bottom style="thin">
        <color rgb="FF999999"/>
      </bottom>
      <diagonal/>
    </border>
    <border>
      <left style="thin">
        <color indexed="65"/>
      </left>
      <right/>
      <top style="thin">
        <color indexed="65"/>
      </top>
      <bottom style="thin">
        <color rgb="FF999999"/>
      </bottom>
      <diagonal/>
    </border>
    <border>
      <left style="thin">
        <color indexed="65"/>
      </left>
      <right style="thin">
        <color rgb="FF999999"/>
      </right>
      <top style="thin">
        <color indexed="65"/>
      </top>
      <bottom style="thin">
        <color rgb="FF999999"/>
      </bottom>
      <diagonal/>
    </border>
    <border>
      <left style="thin">
        <color theme="9" tint="0.39997558519241921"/>
      </left>
      <right/>
      <top style="thin">
        <color theme="9" tint="0.39997558519241921"/>
      </top>
      <bottom style="thin">
        <color theme="9" tint="0.39997558519241921"/>
      </bottom>
      <diagonal/>
    </border>
    <border>
      <left/>
      <right/>
      <top style="thin">
        <color theme="9" tint="0.39997558519241921"/>
      </top>
      <bottom style="thin">
        <color theme="9" tint="0.39997558519241921"/>
      </bottom>
      <diagonal/>
    </border>
    <border>
      <left/>
      <right style="thin">
        <color theme="9" tint="0.39997558519241921"/>
      </right>
      <top style="thin">
        <color theme="9" tint="0.39997558519241921"/>
      </top>
      <bottom style="thin">
        <color theme="9" tint="0.39997558519241921"/>
      </bottom>
      <diagonal/>
    </border>
  </borders>
  <cellStyleXfs count="9">
    <xf numFmtId="0" fontId="0" fillId="0" borderId="0"/>
    <xf numFmtId="9" fontId="5" fillId="0" borderId="0" applyFont="0" applyFill="0" applyBorder="0" applyAlignment="0" applyProtection="0"/>
    <xf numFmtId="0" fontId="13" fillId="0" borderId="0"/>
    <xf numFmtId="0" fontId="13" fillId="0" borderId="0"/>
    <xf numFmtId="0" fontId="13" fillId="0" borderId="0"/>
    <xf numFmtId="9" fontId="13" fillId="0" borderId="0" applyFont="0" applyFill="0" applyBorder="0" applyAlignment="0" applyProtection="0"/>
    <xf numFmtId="9" fontId="13" fillId="0" borderId="0" applyFont="0" applyFill="0" applyBorder="0" applyAlignment="0" applyProtection="0"/>
    <xf numFmtId="44" fontId="5" fillId="0" borderId="0" applyFont="0" applyFill="0" applyBorder="0" applyAlignment="0" applyProtection="0"/>
    <xf numFmtId="0" fontId="14" fillId="0" borderId="0" applyNumberFormat="0" applyFill="0" applyBorder="0" applyAlignment="0" applyProtection="0">
      <alignment vertical="top"/>
      <protection locked="0"/>
    </xf>
  </cellStyleXfs>
  <cellXfs count="126">
    <xf numFmtId="0" fontId="0" fillId="0" borderId="0" xfId="0"/>
    <xf numFmtId="0" fontId="0" fillId="2" borderId="0" xfId="0" applyFill="1"/>
    <xf numFmtId="14" fontId="0" fillId="0" borderId="0" xfId="0" applyNumberFormat="1"/>
    <xf numFmtId="0" fontId="0" fillId="0" borderId="0" xfId="0" applyAlignment="1">
      <alignment horizontal="left"/>
    </xf>
    <xf numFmtId="9" fontId="0" fillId="0" borderId="0" xfId="0" applyNumberFormat="1"/>
    <xf numFmtId="0" fontId="0" fillId="4" borderId="0" xfId="0" applyFill="1"/>
    <xf numFmtId="0" fontId="0" fillId="0" borderId="0" xfId="0" quotePrefix="1"/>
    <xf numFmtId="164" fontId="15" fillId="0" borderId="0" xfId="0" applyNumberFormat="1" applyFont="1" applyAlignment="1">
      <alignment vertical="center"/>
    </xf>
    <xf numFmtId="0" fontId="16" fillId="0" borderId="0" xfId="0" applyFont="1"/>
    <xf numFmtId="0" fontId="0" fillId="0" borderId="4" xfId="0" applyBorder="1" applyAlignment="1">
      <alignment horizontal="left"/>
    </xf>
    <xf numFmtId="0" fontId="0" fillId="0" borderId="5" xfId="0" applyBorder="1"/>
    <xf numFmtId="0" fontId="0" fillId="0" borderId="6" xfId="0" applyBorder="1"/>
    <xf numFmtId="0" fontId="6" fillId="0" borderId="0" xfId="0" applyFont="1" applyAlignment="1">
      <alignment horizontal="center" vertical="center"/>
    </xf>
    <xf numFmtId="0" fontId="6" fillId="7" borderId="1" xfId="0" applyFont="1" applyFill="1" applyBorder="1" applyAlignment="1">
      <alignment horizontal="center" vertical="center"/>
    </xf>
    <xf numFmtId="0" fontId="6" fillId="7" borderId="2" xfId="0" applyFont="1" applyFill="1" applyBorder="1" applyAlignment="1">
      <alignment horizontal="center" vertical="center"/>
    </xf>
    <xf numFmtId="0" fontId="6" fillId="8" borderId="1" xfId="0" applyFont="1" applyFill="1" applyBorder="1" applyAlignment="1">
      <alignment horizontal="center" vertical="center"/>
    </xf>
    <xf numFmtId="0" fontId="6" fillId="8" borderId="2" xfId="0" applyFont="1" applyFill="1" applyBorder="1" applyAlignment="1">
      <alignment horizontal="center" vertical="center"/>
    </xf>
    <xf numFmtId="0" fontId="6" fillId="8" borderId="3" xfId="0" applyFont="1" applyFill="1" applyBorder="1" applyAlignment="1">
      <alignment horizontal="center" vertical="center"/>
    </xf>
    <xf numFmtId="0" fontId="0" fillId="7" borderId="1" xfId="0" applyFill="1" applyBorder="1" applyAlignment="1">
      <alignment horizontal="left"/>
    </xf>
    <xf numFmtId="0" fontId="7" fillId="7" borderId="2" xfId="0" applyFont="1" applyFill="1" applyBorder="1" applyAlignment="1">
      <alignment horizontal="center" vertical="center"/>
    </xf>
    <xf numFmtId="0" fontId="7" fillId="7" borderId="3" xfId="0" applyFont="1" applyFill="1" applyBorder="1" applyAlignment="1">
      <alignment horizontal="center" vertical="center"/>
    </xf>
    <xf numFmtId="0" fontId="7" fillId="7" borderId="1" xfId="0" applyFont="1" applyFill="1" applyBorder="1" applyAlignment="1">
      <alignment horizontal="center" vertical="center"/>
    </xf>
    <xf numFmtId="0" fontId="0" fillId="0" borderId="0" xfId="0" pivotButton="1"/>
    <xf numFmtId="0" fontId="0" fillId="0" borderId="7" xfId="0" applyBorder="1" applyAlignment="1">
      <alignment horizontal="left" indent="1"/>
    </xf>
    <xf numFmtId="0" fontId="0" fillId="0" borderId="8" xfId="0" applyBorder="1" applyAlignment="1">
      <alignment horizontal="left" indent="1"/>
    </xf>
    <xf numFmtId="0" fontId="0" fillId="0" borderId="9" xfId="0" applyBorder="1" applyAlignment="1">
      <alignment horizontal="left" indent="1"/>
    </xf>
    <xf numFmtId="0" fontId="0" fillId="0" borderId="10" xfId="0" applyBorder="1"/>
    <xf numFmtId="0" fontId="0" fillId="0" borderId="11" xfId="0" applyBorder="1"/>
    <xf numFmtId="0" fontId="0" fillId="7" borderId="10" xfId="0" applyFill="1" applyBorder="1"/>
    <xf numFmtId="0" fontId="0" fillId="7" borderId="11" xfId="0" applyFill="1" applyBorder="1"/>
    <xf numFmtId="0" fontId="0" fillId="7" borderId="12" xfId="0" applyFill="1" applyBorder="1"/>
    <xf numFmtId="0" fontId="6" fillId="7" borderId="14" xfId="0" applyFont="1" applyFill="1" applyBorder="1" applyAlignment="1">
      <alignment horizontal="center" vertical="center"/>
    </xf>
    <xf numFmtId="0" fontId="0" fillId="0" borderId="13" xfId="0" pivotButton="1" applyBorder="1"/>
    <xf numFmtId="0" fontId="0" fillId="0" borderId="13" xfId="0" applyBorder="1" applyAlignment="1">
      <alignment horizontal="left"/>
    </xf>
    <xf numFmtId="0" fontId="0" fillId="0" borderId="14" xfId="0" applyBorder="1" applyAlignment="1">
      <alignment horizontal="left" indent="1"/>
    </xf>
    <xf numFmtId="0" fontId="0" fillId="0" borderId="15" xfId="0" applyBorder="1" applyAlignment="1">
      <alignment horizontal="left" indent="1"/>
    </xf>
    <xf numFmtId="0" fontId="0" fillId="0" borderId="16" xfId="0" applyBorder="1" applyAlignment="1">
      <alignment horizontal="left" indent="1"/>
    </xf>
    <xf numFmtId="0" fontId="6" fillId="7" borderId="18" xfId="0" applyFont="1" applyFill="1" applyBorder="1" applyAlignment="1">
      <alignment horizontal="center" vertical="center"/>
    </xf>
    <xf numFmtId="0" fontId="0" fillId="0" borderId="17" xfId="0" applyBorder="1"/>
    <xf numFmtId="0" fontId="6" fillId="7" borderId="20" xfId="0" applyFont="1" applyFill="1" applyBorder="1" applyAlignment="1">
      <alignment horizontal="center" vertical="center"/>
    </xf>
    <xf numFmtId="0" fontId="6" fillId="8" borderId="21" xfId="0" applyFont="1" applyFill="1" applyBorder="1" applyAlignment="1">
      <alignment horizontal="center" vertical="center"/>
    </xf>
    <xf numFmtId="0" fontId="6" fillId="8" borderId="22" xfId="0" applyFont="1" applyFill="1" applyBorder="1" applyAlignment="1">
      <alignment horizontal="center" vertical="center"/>
    </xf>
    <xf numFmtId="0" fontId="6" fillId="8" borderId="23" xfId="0" applyFont="1" applyFill="1" applyBorder="1" applyAlignment="1">
      <alignment horizontal="center" vertical="center"/>
    </xf>
    <xf numFmtId="0" fontId="0" fillId="0" borderId="24" xfId="0" applyBorder="1" applyAlignment="1">
      <alignment horizontal="left"/>
    </xf>
    <xf numFmtId="165" fontId="0" fillId="0" borderId="2" xfId="0" applyNumberFormat="1" applyBorder="1"/>
    <xf numFmtId="165" fontId="0" fillId="0" borderId="5" xfId="0" applyNumberFormat="1" applyBorder="1"/>
    <xf numFmtId="165" fontId="0" fillId="0" borderId="26" xfId="0" applyNumberFormat="1" applyBorder="1"/>
    <xf numFmtId="0" fontId="17" fillId="0" borderId="0" xfId="0" applyFont="1" applyAlignment="1">
      <alignment horizontal="left"/>
    </xf>
    <xf numFmtId="0" fontId="0" fillId="2" borderId="28" xfId="0" applyFill="1" applyBorder="1"/>
    <xf numFmtId="0" fontId="6" fillId="2" borderId="0" xfId="0" applyFont="1" applyFill="1" applyAlignment="1">
      <alignment horizontal="center" vertical="center"/>
    </xf>
    <xf numFmtId="0" fontId="6" fillId="2" borderId="28" xfId="0" applyFont="1" applyFill="1" applyBorder="1" applyAlignment="1">
      <alignment horizontal="center" vertical="center"/>
    </xf>
    <xf numFmtId="0" fontId="6" fillId="7" borderId="0" xfId="0" applyFont="1" applyFill="1" applyAlignment="1">
      <alignment vertical="center"/>
    </xf>
    <xf numFmtId="0" fontId="0" fillId="7" borderId="29" xfId="0" applyFill="1" applyBorder="1"/>
    <xf numFmtId="0" fontId="7" fillId="9" borderId="30" xfId="0" applyFont="1" applyFill="1" applyBorder="1" applyAlignment="1">
      <alignment horizontal="center" vertical="center"/>
    </xf>
    <xf numFmtId="0" fontId="7" fillId="9" borderId="2" xfId="0" applyFont="1" applyFill="1" applyBorder="1" applyAlignment="1">
      <alignment horizontal="center" vertical="center"/>
    </xf>
    <xf numFmtId="0" fontId="7" fillId="9" borderId="3" xfId="0" applyFont="1" applyFill="1" applyBorder="1" applyAlignment="1">
      <alignment horizontal="center" vertical="center"/>
    </xf>
    <xf numFmtId="0" fontId="0" fillId="0" borderId="32" xfId="0" applyBorder="1" applyAlignment="1">
      <alignment horizontal="left"/>
    </xf>
    <xf numFmtId="165" fontId="0" fillId="0" borderId="0" xfId="0" applyNumberFormat="1"/>
    <xf numFmtId="0" fontId="11" fillId="0" borderId="0" xfId="0" applyFont="1" applyAlignment="1">
      <alignment horizontal="left"/>
    </xf>
    <xf numFmtId="0" fontId="17" fillId="4" borderId="0" xfId="0" applyFont="1" applyFill="1" applyAlignment="1">
      <alignment horizontal="left" vertical="center"/>
    </xf>
    <xf numFmtId="165" fontId="0" fillId="0" borderId="37" xfId="0" applyNumberFormat="1" applyBorder="1"/>
    <xf numFmtId="0" fontId="18" fillId="0" borderId="0" xfId="0" applyFont="1"/>
    <xf numFmtId="0" fontId="2" fillId="0" borderId="38" xfId="0" applyFont="1" applyBorder="1"/>
    <xf numFmtId="0" fontId="1" fillId="0" borderId="0" xfId="0" applyFont="1"/>
    <xf numFmtId="0" fontId="1" fillId="0" borderId="0" xfId="0" applyFont="1" applyAlignment="1">
      <alignment horizontal="left"/>
    </xf>
    <xf numFmtId="0" fontId="0" fillId="0" borderId="39" xfId="0" applyBorder="1"/>
    <xf numFmtId="0" fontId="0" fillId="0" borderId="40" xfId="0" applyBorder="1"/>
    <xf numFmtId="0" fontId="0" fillId="0" borderId="41" xfId="0" applyBorder="1"/>
    <xf numFmtId="0" fontId="0" fillId="0" borderId="42" xfId="0" applyBorder="1"/>
    <xf numFmtId="0" fontId="0" fillId="0" borderId="43" xfId="0" applyBorder="1"/>
    <xf numFmtId="14" fontId="0" fillId="0" borderId="0" xfId="0" applyNumberFormat="1" applyAlignment="1">
      <alignment horizontal="left"/>
    </xf>
    <xf numFmtId="0" fontId="2" fillId="4" borderId="0" xfId="0" applyFont="1" applyFill="1"/>
    <xf numFmtId="0" fontId="19" fillId="0" borderId="0" xfId="0" applyFont="1"/>
    <xf numFmtId="0" fontId="19" fillId="4" borderId="0" xfId="0" applyFont="1" applyFill="1"/>
    <xf numFmtId="0" fontId="0" fillId="4" borderId="0" xfId="0" applyFill="1" applyAlignment="1">
      <alignment horizontal="right" vertical="center"/>
    </xf>
    <xf numFmtId="0" fontId="8" fillId="4" borderId="0" xfId="0" applyFont="1" applyFill="1"/>
    <xf numFmtId="0" fontId="20" fillId="4" borderId="0" xfId="0" applyFont="1" applyFill="1"/>
    <xf numFmtId="0" fontId="19" fillId="4" borderId="0" xfId="0" applyFont="1" applyFill="1" applyAlignment="1">
      <alignment horizontal="center"/>
    </xf>
    <xf numFmtId="0" fontId="12" fillId="4" borderId="0" xfId="0" applyFont="1" applyFill="1"/>
    <xf numFmtId="0" fontId="10" fillId="4" borderId="0" xfId="0" applyFont="1" applyFill="1"/>
    <xf numFmtId="0" fontId="0" fillId="4" borderId="0" xfId="0" applyFill="1" applyAlignment="1">
      <alignment horizontal="center"/>
    </xf>
    <xf numFmtId="0" fontId="8" fillId="4" borderId="0" xfId="0" applyFont="1" applyFill="1" applyAlignment="1">
      <alignment horizontal="center"/>
    </xf>
    <xf numFmtId="0" fontId="6" fillId="6" borderId="0" xfId="0" applyFont="1" applyFill="1"/>
    <xf numFmtId="0" fontId="4" fillId="6" borderId="0" xfId="0" applyFont="1" applyFill="1"/>
    <xf numFmtId="0" fontId="17" fillId="4" borderId="0" xfId="0" applyFont="1" applyFill="1" applyAlignment="1">
      <alignment horizontal="right"/>
    </xf>
    <xf numFmtId="0" fontId="6" fillId="10" borderId="0" xfId="0" applyFont="1" applyFill="1"/>
    <xf numFmtId="0" fontId="4" fillId="10" borderId="0" xfId="0" applyFont="1" applyFill="1"/>
    <xf numFmtId="0" fontId="21" fillId="4" borderId="0" xfId="0" applyFont="1" applyFill="1"/>
    <xf numFmtId="0" fontId="23" fillId="4" borderId="0" xfId="0" applyFont="1" applyFill="1"/>
    <xf numFmtId="0" fontId="22" fillId="4" borderId="0" xfId="0" applyFont="1" applyFill="1"/>
    <xf numFmtId="0" fontId="24" fillId="4" borderId="0" xfId="0" applyFont="1" applyFill="1" applyAlignment="1">
      <alignment vertical="center"/>
    </xf>
    <xf numFmtId="0" fontId="9" fillId="4" borderId="0" xfId="0" applyFont="1" applyFill="1" applyAlignment="1">
      <alignment horizontal="right"/>
    </xf>
    <xf numFmtId="0" fontId="4" fillId="11" borderId="0" xfId="0" applyFont="1" applyFill="1"/>
    <xf numFmtId="0" fontId="6" fillId="12" borderId="0" xfId="0" applyFont="1" applyFill="1"/>
    <xf numFmtId="0" fontId="4" fillId="12" borderId="0" xfId="0" applyFont="1" applyFill="1"/>
    <xf numFmtId="165" fontId="0" fillId="0" borderId="0" xfId="1" applyNumberFormat="1" applyFont="1"/>
    <xf numFmtId="165" fontId="3" fillId="5" borderId="0" xfId="1" applyNumberFormat="1" applyFont="1" applyFill="1"/>
    <xf numFmtId="165" fontId="25" fillId="13" borderId="0" xfId="1" applyNumberFormat="1" applyFont="1" applyFill="1"/>
    <xf numFmtId="0" fontId="22" fillId="3" borderId="0" xfId="0" applyFont="1" applyFill="1"/>
    <xf numFmtId="0" fontId="2" fillId="3" borderId="0" xfId="0" applyFont="1" applyFill="1"/>
    <xf numFmtId="165" fontId="2" fillId="3" borderId="0" xfId="1" applyNumberFormat="1" applyFont="1" applyFill="1"/>
    <xf numFmtId="0" fontId="0" fillId="0" borderId="0" xfId="0" applyAlignment="1">
      <alignment horizontal="left" indent="1"/>
    </xf>
    <xf numFmtId="0" fontId="0" fillId="0" borderId="4" xfId="0" applyBorder="1" applyAlignment="1">
      <alignment horizontal="left" indent="1"/>
    </xf>
    <xf numFmtId="14" fontId="0" fillId="14" borderId="44" xfId="0" applyNumberFormat="1" applyFill="1" applyBorder="1"/>
    <xf numFmtId="0" fontId="0" fillId="14" borderId="45" xfId="0" applyFill="1" applyBorder="1"/>
    <xf numFmtId="14" fontId="0" fillId="0" borderId="44" xfId="0" applyNumberFormat="1" applyBorder="1"/>
    <xf numFmtId="0" fontId="0" fillId="0" borderId="45" xfId="0" applyBorder="1"/>
    <xf numFmtId="0" fontId="0" fillId="14" borderId="46" xfId="0" applyFill="1" applyBorder="1"/>
    <xf numFmtId="0" fontId="0" fillId="0" borderId="46" xfId="0" applyBorder="1"/>
    <xf numFmtId="0" fontId="0" fillId="0" borderId="1" xfId="0" applyBorder="1"/>
    <xf numFmtId="0" fontId="0" fillId="0" borderId="2" xfId="0" applyBorder="1"/>
    <xf numFmtId="0" fontId="0" fillId="0" borderId="3" xfId="0" applyBorder="1"/>
    <xf numFmtId="0" fontId="0" fillId="0" borderId="4" xfId="0" applyBorder="1"/>
    <xf numFmtId="0" fontId="0" fillId="0" borderId="18" xfId="0" applyBorder="1"/>
    <xf numFmtId="0" fontId="0" fillId="0" borderId="19" xfId="0" applyBorder="1"/>
    <xf numFmtId="0" fontId="0" fillId="0" borderId="25" xfId="0" applyBorder="1"/>
    <xf numFmtId="0" fontId="0" fillId="0" borderId="26" xfId="0" applyBorder="1"/>
    <xf numFmtId="0" fontId="0" fillId="0" borderId="27" xfId="0" applyBorder="1"/>
    <xf numFmtId="0" fontId="0" fillId="0" borderId="37" xfId="0" applyBorder="1"/>
    <xf numFmtId="0" fontId="0" fillId="7" borderId="0" xfId="0" applyFill="1"/>
    <xf numFmtId="0" fontId="0" fillId="0" borderId="30" xfId="0" applyBorder="1"/>
    <xf numFmtId="0" fontId="0" fillId="0" borderId="31" xfId="0" applyBorder="1"/>
    <xf numFmtId="0" fontId="0" fillId="0" borderId="33" xfId="0" applyBorder="1"/>
    <xf numFmtId="0" fontId="0" fillId="0" borderId="34" xfId="0" applyBorder="1"/>
    <xf numFmtId="0" fontId="0" fillId="0" borderId="36" xfId="0" applyBorder="1"/>
    <xf numFmtId="0" fontId="0" fillId="0" borderId="35" xfId="0" applyBorder="1"/>
  </cellXfs>
  <cellStyles count="9">
    <cellStyle name="Currency 2" xfId="7" xr:uid="{00000000-0005-0000-0000-000000000000}"/>
    <cellStyle name="Hyperlink 2" xfId="8" xr:uid="{00000000-0005-0000-0000-000001000000}"/>
    <cellStyle name="Normal" xfId="0" builtinId="0"/>
    <cellStyle name="Normal 2" xfId="2" xr:uid="{00000000-0005-0000-0000-000003000000}"/>
    <cellStyle name="Normal 3" xfId="3" xr:uid="{00000000-0005-0000-0000-000004000000}"/>
    <cellStyle name="Normal 4" xfId="4" xr:uid="{00000000-0005-0000-0000-000005000000}"/>
    <cellStyle name="Percent" xfId="1" builtinId="5"/>
    <cellStyle name="Percent 2" xfId="5" xr:uid="{00000000-0005-0000-0000-000007000000}"/>
    <cellStyle name="Percent 3" xfId="6" xr:uid="{00000000-0005-0000-0000-000008000000}"/>
  </cellStyles>
  <dxfs count="978">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19" formatCode="dd/mm/yyyy"/>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19" formatCode="dd/mm/yyyy"/>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border>
        <top style="double">
          <color theme="4" tint="0.39994506668294322"/>
        </top>
      </border>
    </dxf>
    <dxf>
      <border>
        <left style="thick">
          <color theme="0" tint="-0.14993743705557422"/>
        </left>
      </border>
    </dxf>
    <dxf>
      <border>
        <left style="thick">
          <color theme="0" tint="-0.14993743705557422"/>
        </left>
      </border>
    </dxf>
    <dxf>
      <border>
        <left/>
        <right/>
        <top/>
        <bottom/>
      </border>
    </dxf>
    <dxf>
      <border>
        <left/>
        <right/>
        <top/>
        <bottom/>
      </border>
    </dxf>
    <dxf>
      <border>
        <left/>
        <right/>
        <top/>
        <bottom/>
      </border>
    </dxf>
    <dxf>
      <border>
        <left/>
        <right/>
        <top/>
        <bottom/>
      </border>
    </dxf>
    <dxf>
      <border>
        <left/>
        <right/>
        <top/>
        <bottom/>
      </border>
    </dxf>
    <dxf>
      <border>
        <left/>
        <right/>
        <top/>
        <bottom/>
      </border>
    </dxf>
    <dxf>
      <border>
        <left/>
        <right/>
        <top/>
        <bottom/>
      </border>
    </dxf>
    <dxf>
      <border>
        <left/>
        <right/>
        <top/>
        <bottom/>
      </border>
    </dxf>
    <dxf>
      <border>
        <left/>
        <right/>
        <top/>
        <bottom/>
      </border>
    </dxf>
    <dxf>
      <border>
        <left/>
        <right/>
        <top/>
        <bottom/>
      </border>
    </dxf>
    <dxf>
      <border>
        <left/>
        <right/>
        <top/>
        <bottom/>
      </border>
    </dxf>
    <dxf>
      <border>
        <left/>
        <right/>
        <top/>
        <bottom/>
      </border>
    </dxf>
    <dxf>
      <border>
        <left/>
        <right/>
        <top/>
        <bottom/>
      </border>
    </dxf>
    <dxf>
      <border>
        <vertical style="thin">
          <color theme="0" tint="-0.14996795556505021"/>
        </vertical>
        <horizontal style="thin">
          <color theme="0" tint="-0.14996795556505021"/>
        </horizontal>
      </border>
    </dxf>
    <dxf>
      <border>
        <vertical style="thin">
          <color theme="0" tint="-0.14996795556505021"/>
        </vertical>
        <horizontal style="thin">
          <color theme="0" tint="-0.14996795556505021"/>
        </horizontal>
      </border>
    </dxf>
    <dxf>
      <border>
        <vertical style="thin">
          <color theme="0" tint="-0.14996795556505021"/>
        </vertical>
        <horizontal style="thin">
          <color theme="0" tint="-0.14996795556505021"/>
        </horizontal>
      </border>
    </dxf>
    <dxf>
      <border>
        <vertical style="thin">
          <color theme="0" tint="-0.14996795556505021"/>
        </vertical>
        <horizontal style="thin">
          <color theme="0" tint="-0.14996795556505021"/>
        </horizontal>
      </border>
    </dxf>
    <dxf>
      <border>
        <vertical style="thin">
          <color theme="0" tint="-0.14996795556505021"/>
        </vertical>
        <horizontal style="thin">
          <color theme="0" tint="-0.14996795556505021"/>
        </horizontal>
      </border>
    </dxf>
    <dxf>
      <border>
        <vertical style="thin">
          <color theme="0" tint="-0.14996795556505021"/>
        </vertical>
        <horizontal style="thin">
          <color theme="0" tint="-0.14996795556505021"/>
        </horizontal>
      </border>
    </dxf>
    <dxf>
      <border>
        <vertical style="thin">
          <color theme="0" tint="-0.14996795556505021"/>
        </vertical>
        <horizontal style="thin">
          <color theme="0" tint="-0.14996795556505021"/>
        </horizontal>
      </border>
    </dxf>
    <dxf>
      <border>
        <vertical style="thin">
          <color theme="0" tint="-0.14996795556505021"/>
        </vertical>
        <horizontal style="thin">
          <color theme="0" tint="-0.14996795556505021"/>
        </horizontal>
      </border>
    </dxf>
    <dxf>
      <border>
        <vertical style="thin">
          <color theme="0" tint="-0.14996795556505021"/>
        </vertical>
        <horizontal style="thin">
          <color theme="0" tint="-0.14996795556505021"/>
        </horizontal>
      </border>
    </dxf>
    <dxf>
      <border>
        <vertical style="thin">
          <color theme="0" tint="-0.14996795556505021"/>
        </vertical>
        <horizontal style="thin">
          <color theme="0" tint="-0.14996795556505021"/>
        </horizontal>
      </border>
    </dxf>
    <dxf>
      <border>
        <vertical style="thin">
          <color theme="0" tint="-0.14996795556505021"/>
        </vertical>
        <horizontal style="thin">
          <color theme="0" tint="-0.14996795556505021"/>
        </horizontal>
      </border>
    </dxf>
    <dxf>
      <border>
        <vertical style="thin">
          <color theme="0" tint="-0.14996795556505021"/>
        </vertical>
        <horizontal style="thin">
          <color theme="0" tint="-0.14996795556505021"/>
        </horizontal>
      </border>
    </dxf>
    <dxf>
      <border>
        <vertical style="thin">
          <color theme="0" tint="-0.14996795556505021"/>
        </vertical>
        <horizontal style="thin">
          <color theme="0" tint="-0.14996795556505021"/>
        </horizontal>
      </border>
    </dxf>
    <dxf>
      <border>
        <left style="medium">
          <color rgb="FF5145BF"/>
        </left>
        <right style="medium">
          <color rgb="FF5145BF"/>
        </right>
      </border>
    </dxf>
    <dxf>
      <border>
        <left style="medium">
          <color rgb="FF5145BF"/>
        </left>
        <right style="medium">
          <color rgb="FF5145BF"/>
        </right>
      </border>
    </dxf>
    <dxf>
      <fill>
        <patternFill patternType="solid">
          <bgColor rgb="FFC436AC"/>
        </patternFill>
      </fill>
    </dxf>
    <dxf>
      <fill>
        <patternFill patternType="solid">
          <bgColor rgb="FFC436AC"/>
        </patternFill>
      </fill>
    </dxf>
    <dxf>
      <border>
        <left style="medium">
          <color auto="1"/>
        </left>
        <right style="medium">
          <color auto="1"/>
        </right>
        <top style="medium">
          <color auto="1"/>
        </top>
        <bottom style="medium">
          <color auto="1"/>
        </bottom>
        <vertical style="thin">
          <color theme="0" tint="-0.14996795556505021"/>
        </vertical>
      </border>
    </dxf>
    <dxf>
      <border>
        <left style="medium">
          <color auto="1"/>
        </left>
        <right style="medium">
          <color auto="1"/>
        </right>
        <top style="medium">
          <color auto="1"/>
        </top>
        <bottom style="medium">
          <color auto="1"/>
        </bottom>
        <vertical style="thin">
          <color theme="0" tint="-0.14996795556505021"/>
        </vertical>
      </border>
    </dxf>
    <dxf>
      <border>
        <left style="medium">
          <color auto="1"/>
        </left>
        <right style="medium">
          <color auto="1"/>
        </right>
        <top style="medium">
          <color auto="1"/>
        </top>
        <bottom style="medium">
          <color auto="1"/>
        </bottom>
        <vertical style="thin">
          <color theme="0" tint="-0.14996795556505021"/>
        </vertical>
      </border>
    </dxf>
    <dxf>
      <border>
        <left style="medium">
          <color auto="1"/>
        </left>
        <right style="medium">
          <color auto="1"/>
        </right>
        <top style="medium">
          <color auto="1"/>
        </top>
        <bottom style="medium">
          <color auto="1"/>
        </bottom>
        <vertical style="thin">
          <color theme="0" tint="-0.14996795556505021"/>
        </vertical>
      </border>
    </dxf>
    <dxf>
      <border>
        <left style="medium">
          <color auto="1"/>
        </left>
        <right style="medium">
          <color auto="1"/>
        </right>
        <top style="medium">
          <color auto="1"/>
        </top>
        <bottom style="medium">
          <color auto="1"/>
        </bottom>
        <vertical style="thin">
          <color theme="0" tint="-0.14996795556505021"/>
        </vertical>
      </border>
    </dxf>
    <dxf>
      <border>
        <left style="medium">
          <color auto="1"/>
        </left>
        <right style="medium">
          <color auto="1"/>
        </right>
        <top style="medium">
          <color auto="1"/>
        </top>
        <bottom style="medium">
          <color auto="1"/>
        </bottom>
        <vertical style="thin">
          <color theme="0" tint="-0.14996795556505021"/>
        </vertical>
      </border>
    </dxf>
    <dxf>
      <border>
        <left style="medium">
          <color auto="1"/>
        </left>
        <right style="medium">
          <color auto="1"/>
        </right>
        <top style="medium">
          <color auto="1"/>
        </top>
        <bottom style="medium">
          <color auto="1"/>
        </bottom>
        <vertical style="thin">
          <color theme="0" tint="-0.14996795556505021"/>
        </vertical>
      </border>
    </dxf>
    <dxf>
      <border>
        <left style="medium">
          <color auto="1"/>
        </left>
        <right style="medium">
          <color auto="1"/>
        </right>
        <top style="medium">
          <color auto="1"/>
        </top>
        <bottom style="medium">
          <color auto="1"/>
        </bottom>
        <vertical style="thin">
          <color theme="0" tint="-0.14996795556505021"/>
        </vertical>
      </border>
    </dxf>
    <dxf>
      <border>
        <left style="medium">
          <color auto="1"/>
        </left>
        <right style="medium">
          <color auto="1"/>
        </right>
        <top style="medium">
          <color auto="1"/>
        </top>
        <bottom style="medium">
          <color auto="1"/>
        </bottom>
        <vertical style="thin">
          <color theme="0" tint="-0.14996795556505021"/>
        </vertical>
      </border>
    </dxf>
    <dxf>
      <border>
        <left style="medium">
          <color auto="1"/>
        </left>
        <right style="medium">
          <color auto="1"/>
        </right>
        <top style="medium">
          <color auto="1"/>
        </top>
        <bottom style="medium">
          <color auto="1"/>
        </bottom>
        <vertical style="thin">
          <color theme="0" tint="-0.14996795556505021"/>
        </vertical>
      </border>
    </dxf>
    <dxf>
      <border>
        <left style="medium">
          <color auto="1"/>
        </left>
        <right style="medium">
          <color auto="1"/>
        </right>
        <top style="medium">
          <color auto="1"/>
        </top>
        <bottom style="medium">
          <color auto="1"/>
        </bottom>
        <vertical style="thin">
          <color theme="0" tint="-0.14996795556505021"/>
        </vertical>
      </border>
    </dxf>
    <dxf>
      <border>
        <left style="medium">
          <color auto="1"/>
        </left>
        <right style="medium">
          <color auto="1"/>
        </right>
        <top style="medium">
          <color auto="1"/>
        </top>
        <bottom style="medium">
          <color auto="1"/>
        </bottom>
        <vertical style="thin">
          <color theme="0" tint="-0.14996795556505021"/>
        </vertical>
      </border>
    </dxf>
    <dxf>
      <border>
        <left style="medium">
          <color auto="1"/>
        </left>
        <right style="medium">
          <color auto="1"/>
        </right>
        <top style="medium">
          <color auto="1"/>
        </top>
        <bottom style="medium">
          <color auto="1"/>
        </bottom>
        <vertical style="thin">
          <color theme="0" tint="-0.14996795556505021"/>
        </vertical>
      </border>
    </dxf>
    <dxf>
      <numFmt numFmtId="165" formatCode="0.0%"/>
    </dxf>
    <dxf>
      <numFmt numFmtId="13" formatCode="0%"/>
    </dxf>
    <dxf>
      <numFmt numFmtId="165" formatCode="0.0%"/>
    </dxf>
    <dxf>
      <numFmt numFmtId="13" formatCode="0%"/>
    </dxf>
    <dxf>
      <border>
        <top style="double">
          <color auto="1"/>
        </top>
      </border>
    </dxf>
    <dxf>
      <border>
        <right style="thin">
          <color theme="0" tint="-0.14993743705557422"/>
        </right>
      </border>
    </dxf>
    <dxf>
      <border>
        <right style="thin">
          <color theme="0" tint="-0.14993743705557422"/>
        </right>
      </border>
    </dxf>
    <dxf>
      <border>
        <right style="thin">
          <color theme="0" tint="-4.9989318521683403E-2"/>
        </right>
      </border>
    </dxf>
    <dxf>
      <border>
        <right style="thin">
          <color theme="0" tint="-4.9989318521683403E-2"/>
        </right>
      </border>
    </dxf>
    <dxf>
      <border>
        <right style="thin">
          <color theme="0" tint="-4.9989318521683403E-2"/>
        </right>
      </border>
    </dxf>
    <dxf>
      <border>
        <right style="thin">
          <color theme="0" tint="-4.9989318521683403E-2"/>
        </right>
      </border>
    </dxf>
    <dxf>
      <border>
        <right style="thin">
          <color theme="0" tint="-4.9989318521683403E-2"/>
        </right>
      </border>
    </dxf>
    <dxf>
      <border>
        <right style="thin">
          <color theme="0" tint="-4.9989318521683403E-2"/>
        </right>
      </border>
    </dxf>
    <dxf>
      <border>
        <right style="thin">
          <color theme="0" tint="-4.9989318521683403E-2"/>
        </right>
      </border>
    </dxf>
    <dxf>
      <border>
        <right style="thin">
          <color theme="0" tint="-4.9989318521683403E-2"/>
        </right>
      </border>
    </dxf>
    <dxf>
      <border>
        <right style="thin">
          <color theme="0" tint="-4.9989318521683403E-2"/>
        </right>
      </border>
    </dxf>
    <dxf>
      <border>
        <right style="thin">
          <color theme="0" tint="-4.9989318521683403E-2"/>
        </right>
      </border>
    </dxf>
    <dxf>
      <border>
        <vertical style="thin">
          <color theme="0" tint="-0.14996795556505021"/>
        </vertical>
        <horizontal style="thin">
          <color theme="0" tint="-0.14996795556505021"/>
        </horizontal>
      </border>
    </dxf>
    <dxf>
      <border>
        <vertical style="thin">
          <color theme="0" tint="-0.14996795556505021"/>
        </vertical>
        <horizontal style="thin">
          <color theme="0" tint="-0.14996795556505021"/>
        </horizontal>
      </border>
    </dxf>
    <dxf>
      <border>
        <vertical style="thin">
          <color theme="0" tint="-0.14996795556505021"/>
        </vertical>
        <horizontal style="thin">
          <color theme="0" tint="-0.14996795556505021"/>
        </horizontal>
      </border>
    </dxf>
    <dxf>
      <border>
        <vertical style="thin">
          <color theme="0" tint="-0.14996795556505021"/>
        </vertical>
        <horizontal style="thin">
          <color theme="0" tint="-0.14996795556505021"/>
        </horizontal>
      </border>
    </dxf>
    <dxf>
      <border>
        <vertical style="thin">
          <color theme="0" tint="-0.14996795556505021"/>
        </vertical>
        <horizontal style="thin">
          <color theme="0" tint="-0.14996795556505021"/>
        </horizontal>
      </border>
    </dxf>
    <dxf>
      <border>
        <vertical style="thin">
          <color theme="0" tint="-0.14996795556505021"/>
        </vertical>
        <horizontal style="thin">
          <color theme="0" tint="-0.14996795556505021"/>
        </horizontal>
      </border>
    </dxf>
    <dxf>
      <border>
        <vertical style="thin">
          <color theme="0" tint="-0.14996795556505021"/>
        </vertical>
        <horizontal style="thin">
          <color theme="0" tint="-0.14996795556505021"/>
        </horizontal>
      </border>
    </dxf>
    <dxf>
      <border>
        <vertical style="thin">
          <color theme="0" tint="-0.14996795556505021"/>
        </vertical>
        <horizontal style="thin">
          <color theme="0" tint="-0.14996795556505021"/>
        </horizontal>
      </border>
    </dxf>
    <dxf>
      <border>
        <vertical style="thin">
          <color theme="0" tint="-0.14996795556505021"/>
        </vertical>
        <horizontal style="thin">
          <color theme="0" tint="-0.14996795556505021"/>
        </horizontal>
      </border>
    </dxf>
    <dxf>
      <border>
        <vertical style="thin">
          <color theme="0" tint="-0.14996795556505021"/>
        </vertical>
        <horizontal style="thin">
          <color theme="0" tint="-0.14996795556505021"/>
        </horizontal>
      </border>
    </dxf>
    <dxf>
      <border>
        <vertical style="thin">
          <color theme="0" tint="-0.14996795556505021"/>
        </vertical>
        <horizontal style="thin">
          <color theme="0" tint="-0.14996795556505021"/>
        </horizontal>
      </border>
    </dxf>
    <dxf>
      <border>
        <vertical style="thin">
          <color theme="0" tint="-0.14996795556505021"/>
        </vertical>
        <horizontal style="thin">
          <color theme="0" tint="-0.14996795556505021"/>
        </horizontal>
      </border>
    </dxf>
    <dxf>
      <font>
        <b val="0"/>
        <i val="0"/>
        <color rgb="FFC00000"/>
      </font>
    </dxf>
    <dxf>
      <font>
        <b/>
        <i val="0"/>
        <color rgb="FF00B050"/>
      </font>
    </dxf>
    <dxf>
      <fill>
        <patternFill>
          <bgColor rgb="FFE2EFDA"/>
        </patternFill>
      </fill>
    </dxf>
    <dxf>
      <font>
        <b/>
        <i val="0"/>
        <color rgb="FFFFFFFF"/>
      </font>
      <fill>
        <patternFill>
          <bgColor rgb="FF70AD47"/>
        </patternFill>
      </fill>
    </dxf>
    <dxf>
      <border>
        <left style="thin">
          <color rgb="FFA9D08E"/>
        </left>
        <right style="thin">
          <color rgb="FFA9D08E"/>
        </right>
        <top style="thin">
          <color rgb="FFA9D08E"/>
        </top>
        <bottom style="thin">
          <color rgb="FFA9D08E"/>
        </bottom>
        <horizontal style="thin">
          <color rgb="FFA9D08E"/>
        </horizontal>
      </border>
    </dxf>
    <dxf>
      <fill>
        <patternFill>
          <bgColor rgb="FFF0F0F0"/>
        </patternFill>
      </fill>
    </dxf>
    <dxf>
      <font>
        <b/>
        <i val="0"/>
        <color rgb="FFFFFFFF"/>
      </font>
      <fill>
        <patternFill>
          <bgColor rgb="FFABABAB"/>
        </patternFill>
      </fill>
    </dxf>
    <dxf>
      <border>
        <left style="thin">
          <color rgb="FFC6C6C6"/>
        </left>
        <right style="thin">
          <color rgb="FFC6C6C6"/>
        </right>
        <top style="thin">
          <color rgb="FFC6C6C6"/>
        </top>
        <bottom style="thin">
          <color rgb="FFC6C6C6"/>
        </bottom>
        <horizontal style="thin">
          <color rgb="FFC6C6C6"/>
        </horizontal>
      </border>
    </dxf>
    <dxf>
      <font>
        <b/>
        <color theme="1"/>
      </font>
      <border>
        <left/>
        <right/>
        <top/>
        <bottom/>
        <vertical/>
        <horizontal/>
      </border>
    </dxf>
    <dxf>
      <font>
        <color theme="1"/>
      </font>
      <fill>
        <patternFill>
          <fgColor theme="0"/>
        </patternFill>
      </fill>
      <border>
        <left/>
        <right/>
        <top/>
        <bottom/>
        <vertical/>
        <horizontal/>
      </border>
    </dxf>
    <dxf>
      <font>
        <b/>
        <i val="0"/>
        <color theme="0"/>
      </font>
      <border>
        <left/>
        <right/>
        <top/>
        <bottom/>
        <vertical/>
        <horizontal/>
      </border>
    </dxf>
    <dxf>
      <font>
        <color theme="1"/>
      </font>
      <fill>
        <patternFill>
          <bgColor rgb="FF0069B8"/>
        </patternFill>
      </fill>
      <border>
        <left/>
        <right/>
        <top/>
        <bottom/>
        <vertical/>
        <horizontal/>
      </border>
    </dxf>
    <dxf>
      <font>
        <b/>
        <color theme="1"/>
      </font>
      <border>
        <bottom style="thin">
          <color theme="8"/>
        </bottom>
        <vertical/>
        <horizontal/>
      </border>
    </dxf>
    <dxf>
      <font>
        <sz val="12"/>
        <color theme="1"/>
      </font>
      <border>
        <left style="medium">
          <color theme="8"/>
        </left>
        <right style="medium">
          <color theme="8"/>
        </right>
        <top style="medium">
          <color theme="8"/>
        </top>
        <bottom style="medium">
          <color theme="8"/>
        </bottom>
        <vertical/>
        <horizontal/>
      </border>
    </dxf>
    <dxf>
      <border diagonalUp="0" diagonalDown="0">
        <left/>
        <right/>
        <top/>
        <bottom/>
        <vertical/>
        <horizontal/>
      </border>
    </dxf>
    <dxf>
      <border>
        <top style="thin">
          <color theme="4" tint="0.79998168889431442"/>
        </top>
        <bottom style="thin">
          <color theme="4" tint="0.79998168889431442"/>
        </bottom>
      </border>
    </dxf>
    <dxf>
      <border>
        <top style="thin">
          <color theme="4" tint="0.79998168889431442"/>
        </top>
        <bottom style="thin">
          <color theme="4" tint="0.79998168889431442"/>
        </bottom>
        <vertical style="thin">
          <color theme="4" tint="-0.24994659260841701"/>
        </vertical>
        <horizontal style="thin">
          <color theme="4" tint="-0.24994659260841701"/>
        </horizontal>
      </border>
    </dxf>
    <dxf>
      <fill>
        <patternFill patternType="solid">
          <fgColor theme="4" tint="0.79998168889431442"/>
          <bgColor theme="4" tint="0.79998168889431442"/>
        </patternFill>
      </fill>
      <border>
        <bottom style="thin">
          <color theme="4"/>
        </bottom>
      </border>
    </dxf>
    <dxf>
      <font>
        <color theme="0"/>
      </font>
      <fill>
        <patternFill patternType="solid">
          <fgColor theme="4" tint="-0.499984740745262"/>
          <bgColor theme="4" tint="-0.499984740745262"/>
        </patternFill>
      </fill>
      <border>
        <bottom style="thin">
          <color theme="4" tint="0.79998168889431442"/>
        </bottom>
        <horizontal style="thin">
          <color theme="4" tint="0.39997558519241921"/>
        </horizontal>
      </border>
    </dxf>
    <dxf>
      <font>
        <b/>
        <i val="0"/>
      </font>
      <border>
        <bottom style="thin">
          <color theme="4" tint="0.59999389629810485"/>
        </bottom>
      </border>
    </dxf>
    <dxf>
      <font>
        <b/>
        <color theme="1"/>
      </font>
      <fill>
        <patternFill patternType="solid">
          <fgColor theme="0" tint="-0.34998626667073579"/>
          <bgColor theme="0" tint="-0.499984740745262"/>
        </patternFill>
      </fill>
    </dxf>
    <dxf>
      <font>
        <b/>
        <color theme="0"/>
      </font>
      <fill>
        <patternFill patternType="solid">
          <fgColor theme="4" tint="-0.24994659260841701"/>
          <bgColor theme="4" tint="-0.24994659260841701"/>
        </patternFill>
      </fill>
    </dxf>
    <dxf>
      <font>
        <b/>
        <color theme="0"/>
      </font>
    </dxf>
    <dxf>
      <font>
        <b/>
        <i val="0"/>
      </font>
      <border>
        <left style="thin">
          <color theme="4" tint="-0.249977111117893"/>
        </left>
        <right style="thin">
          <color theme="4" tint="-0.249977111117893"/>
        </right>
      </border>
    </dxf>
    <dxf>
      <border>
        <top style="thin">
          <color theme="4" tint="-0.249977111117893"/>
        </top>
        <bottom style="thin">
          <color theme="4" tint="-0.249977111117893"/>
        </bottom>
        <horizontal style="thin">
          <color theme="4" tint="-0.249977111117893"/>
        </horizontal>
      </border>
    </dxf>
    <dxf>
      <font>
        <b/>
        <color theme="1"/>
      </font>
      <border>
        <top style="double">
          <color theme="4" tint="-0.249977111117893"/>
        </top>
      </border>
    </dxf>
    <dxf>
      <font>
        <color theme="0"/>
      </font>
      <fill>
        <patternFill patternType="solid">
          <fgColor theme="4" tint="-0.249977111117893"/>
          <bgColor theme="4" tint="-0.249977111117893"/>
        </patternFill>
      </fill>
      <border>
        <horizontal style="thin">
          <color theme="4" tint="-0.249977111117893"/>
        </horizontal>
      </border>
    </dxf>
    <dxf>
      <font>
        <color theme="1"/>
      </font>
      <border>
        <horizontal style="thin">
          <color theme="4" tint="0.79998168889431442"/>
        </horizontal>
      </border>
    </dxf>
    <dxf>
      <font>
        <b/>
        <i val="0"/>
      </font>
      <fill>
        <patternFill>
          <bgColor rgb="FFD7D7D7"/>
        </patternFill>
      </fill>
    </dxf>
    <dxf>
      <font>
        <b val="0"/>
        <i val="0"/>
      </font>
      <fill>
        <patternFill patternType="none">
          <bgColor indexed="65"/>
        </patternFill>
      </fill>
    </dxf>
  </dxfs>
  <tableStyles count="8" defaultTableStyle="TableStyleMedium2" defaultPivotStyle="PivotStyleLight16">
    <tableStyle name="MySqlDefault" pivot="0" table="0" count="2" xr9:uid="{00000000-0011-0000-FFFF-FFFF00000000}">
      <tableStyleElement type="wholeTable" dxfId="977"/>
      <tableStyleElement type="headerRow" dxfId="976"/>
    </tableStyle>
    <tableStyle name="PivotStyleMedium2 2" table="0" count="13" xr9:uid="{00000000-0011-0000-FFFF-FFFF01000000}">
      <tableStyleElement type="wholeTable" dxfId="975"/>
      <tableStyleElement type="headerRow" dxfId="974"/>
      <tableStyleElement type="totalRow" dxfId="973"/>
      <tableStyleElement type="firstRowStripe" dxfId="972"/>
      <tableStyleElement type="firstColumnStripe" dxfId="971"/>
      <tableStyleElement type="firstHeaderCell" dxfId="970"/>
      <tableStyleElement type="firstSubtotalRow" dxfId="969"/>
      <tableStyleElement type="secondSubtotalRow" dxfId="968"/>
      <tableStyleElement type="firstColumnSubheading" dxfId="967"/>
      <tableStyleElement type="firstRowSubheading" dxfId="966"/>
      <tableStyleElement type="secondRowSubheading" dxfId="965"/>
      <tableStyleElement type="pageFieldLabels" dxfId="964"/>
      <tableStyleElement type="pageFieldValues" dxfId="963"/>
    </tableStyle>
    <tableStyle name="Slicer Style 1" pivot="0" table="0" count="1" xr9:uid="{00000000-0011-0000-FFFF-FFFF02000000}">
      <tableStyleElement type="wholeTable" dxfId="962"/>
    </tableStyle>
    <tableStyle name="SlicerStyleDark5 2" pivot="0" table="0" count="10" xr9:uid="{00000000-0011-0000-FFFF-FFFF03000000}">
      <tableStyleElement type="wholeTable" dxfId="961"/>
      <tableStyleElement type="headerRow" dxfId="960"/>
    </tableStyle>
    <tableStyle name="SlicerStyleOther2 2" pivot="0" table="0" count="10" xr9:uid="{00000000-0011-0000-FFFF-FFFF04000000}">
      <tableStyleElement type="wholeTable" dxfId="959"/>
      <tableStyleElement type="headerRow" dxfId="958"/>
    </tableStyle>
    <tableStyle name="SlicerStyleOther2 2 2" pivot="0" table="0" count="10" xr9:uid="{00000000-0011-0000-FFFF-FFFF05000000}">
      <tableStyleElement type="wholeTable" dxfId="957"/>
      <tableStyleElement type="headerRow" dxfId="956"/>
    </tableStyle>
    <tableStyle name="TableStyleQueryPreview" pivot="0" count="3" xr9:uid="{00000000-0011-0000-FFFF-FFFF06000000}">
      <tableStyleElement type="wholeTable" dxfId="955"/>
      <tableStyleElement type="headerRow" dxfId="954"/>
      <tableStyleElement type="firstRowStripe" dxfId="953"/>
    </tableStyle>
    <tableStyle name="TableStyleQueryResult" pivot="0" count="3" xr9:uid="{00000000-0011-0000-FFFF-FFFF07000000}">
      <tableStyleElement type="wholeTable" dxfId="952"/>
      <tableStyleElement type="headerRow" dxfId="951"/>
      <tableStyleElement type="firstRowStripe" dxfId="950"/>
    </tableStyle>
  </tableStyles>
  <colors>
    <mruColors>
      <color rgb="FF5145BF"/>
      <color rgb="FF0069B8"/>
      <color rgb="FFFF0066"/>
      <color rgb="FFFF6699"/>
      <color rgb="FFFF6969"/>
      <color rgb="FFFF7D7D"/>
      <color rgb="FFCD4BB7"/>
      <color rgb="FFADA7E1"/>
      <color rgb="FFC436AC"/>
      <color rgb="FFD35FC0"/>
    </mruColors>
  </colors>
  <extLst>
    <ext xmlns:x14="http://schemas.microsoft.com/office/spreadsheetml/2009/9/main" uri="{46F421CA-312F-682f-3DD2-61675219B42D}">
      <x14:dxfs count="24">
        <dxf>
          <font>
            <color theme="1"/>
          </font>
          <fill>
            <gradientFill degree="90">
              <stop position="0">
                <color rgb="FFF8E162"/>
              </stop>
              <stop position="1">
                <color rgb="FFFCF7F4"/>
              </stop>
            </gradientFill>
          </fill>
          <border>
            <left style="thin">
              <color rgb="FF999999"/>
            </left>
            <right style="thin">
              <color rgb="FF999999"/>
            </right>
            <top style="thin">
              <color rgb="FF999999"/>
            </top>
            <bottom style="thin">
              <color rgb="FF999999"/>
            </bottom>
            <vertical/>
            <horizontal/>
          </border>
        </dxf>
        <dxf>
          <font>
            <color theme="1"/>
          </font>
          <fill>
            <gradientFill degree="90">
              <stop position="0">
                <color rgb="FFF8E162"/>
              </stop>
              <stop position="1">
                <color rgb="FFFCF7F4"/>
              </stop>
            </gradientFill>
          </fill>
          <border>
            <left style="thin">
              <color rgb="FF999999"/>
            </left>
            <right style="thin">
              <color rgb="FF999999"/>
            </right>
            <top style="thin">
              <color rgb="FF999999"/>
            </top>
            <bottom style="thin">
              <color rgb="FF999999"/>
            </bottom>
            <vertical/>
            <horizontal/>
          </border>
        </dxf>
        <dxf>
          <font>
            <color theme="1"/>
          </font>
          <fill>
            <gradientFill degree="90">
              <stop position="0">
                <color rgb="FFF8E162"/>
              </stop>
              <stop position="1">
                <color rgb="FFFCF7F4"/>
              </stop>
            </gradientFill>
          </fill>
          <border>
            <left style="thin">
              <color rgb="FF999999"/>
            </left>
            <right style="thin">
              <color rgb="FF999999"/>
            </right>
            <top style="thin">
              <color rgb="FF999999"/>
            </top>
            <bottom style="thin">
              <color rgb="FF999999"/>
            </bottom>
            <vertical/>
            <horizontal/>
          </border>
        </dxf>
        <dxf>
          <font>
            <color theme="1"/>
          </font>
          <fill>
            <gradientFill degree="90">
              <stop position="0">
                <color rgb="FFF8E162"/>
              </stop>
              <stop position="1">
                <color rgb="FFFCF7F4"/>
              </stop>
            </gradientFill>
          </fill>
          <border>
            <left style="thin">
              <color rgb="FF999999"/>
            </left>
            <right style="thin">
              <color rgb="FF999999"/>
            </right>
            <top style="thin">
              <color rgb="FF999999"/>
            </top>
            <bottom style="thin">
              <color rgb="FF999999"/>
            </bottom>
            <vertical/>
            <horizontal/>
          </border>
        </dxf>
        <dxf>
          <font>
            <color rgb="FF828282"/>
          </font>
          <fill>
            <gradientFill degree="90">
              <stop position="0">
                <color rgb="FFD1E0F5"/>
              </stop>
              <stop position="1">
                <color rgb="FFE9F2FB"/>
              </stop>
            </gradientFill>
          </fill>
          <border>
            <left style="thin">
              <color rgb="FFCCCCCC"/>
            </left>
            <right style="thin">
              <color rgb="FFCCCCCC"/>
            </right>
            <top style="thin">
              <color rgb="FFCCCCCC"/>
            </top>
            <bottom style="thin">
              <color rgb="FFCCCCCC"/>
            </bottom>
            <vertical/>
            <horizontal/>
          </border>
        </dxf>
        <dxf>
          <font>
            <color rgb="FF000000"/>
          </font>
          <fill>
            <gradientFill degree="90">
              <stop position="0">
                <color rgb="FFA3BBDF"/>
              </stop>
              <stop position="1">
                <color rgb="FFCADEF6"/>
              </stop>
            </gradientFill>
          </fill>
          <border>
            <left style="thin">
              <color rgb="FF999999"/>
            </left>
            <right style="thin">
              <color rgb="FF999999"/>
            </right>
            <top style="thin">
              <color rgb="FF999999"/>
            </top>
            <bottom style="thin">
              <color rgb="FF999999"/>
            </bottom>
            <vertical/>
            <horizontal/>
          </border>
        </dxf>
        <dxf>
          <font>
            <color rgb="FF828282"/>
          </font>
          <fill>
            <gradientFill degree="90">
              <stop position="0">
                <color rgb="FFF2F4F6"/>
              </stop>
              <stop position="1">
                <color rgb="FFFEFEFE"/>
              </stop>
            </gradientFill>
          </fill>
          <border>
            <left style="thin">
              <color rgb="FFE0E0E0"/>
            </left>
            <right style="thin">
              <color rgb="FFE0E0E0"/>
            </right>
            <top style="thin">
              <color rgb="FFE0E0E0"/>
            </top>
            <bottom style="thin">
              <color rgb="FFE0E0E0"/>
            </bottom>
            <vertical/>
            <horizontal/>
          </border>
        </dxf>
        <dxf>
          <font>
            <color rgb="FF000000"/>
          </font>
          <fill>
            <gradientFill degree="90">
              <stop position="0">
                <color rgb="FFE8EBEE"/>
              </stop>
              <stop position="1">
                <color rgb="FFF8F8FA"/>
              </stop>
            </gradientFill>
          </fill>
          <border>
            <left style="thin">
              <color rgb="FFCCCCCC"/>
            </left>
            <right style="thin">
              <color rgb="FFCCCCCC"/>
            </right>
            <top style="thin">
              <color rgb="FFCCCCCC"/>
            </top>
            <bottom style="thin">
              <color rgb="FFCCCCCC"/>
            </bottom>
            <vertical/>
            <horizontal/>
          </border>
        </dxf>
        <dxf>
          <font>
            <color theme="1"/>
          </font>
          <fill>
            <gradientFill degree="90">
              <stop position="0">
                <color rgb="FFF8E162"/>
              </stop>
              <stop position="1">
                <color rgb="FFFCF7F4"/>
              </stop>
            </gradientFill>
          </fill>
          <border>
            <left style="thin">
              <color rgb="FF999999"/>
            </left>
            <right style="thin">
              <color rgb="FF999999"/>
            </right>
            <top style="thin">
              <color rgb="FF999999"/>
            </top>
            <bottom style="thin">
              <color rgb="FF999999"/>
            </bottom>
            <vertical/>
            <horizontal/>
          </border>
        </dxf>
        <dxf>
          <font>
            <color theme="1"/>
          </font>
          <fill>
            <gradientFill degree="90">
              <stop position="0">
                <color rgb="FFF8E162"/>
              </stop>
              <stop position="1">
                <color rgb="FFFCF7F4"/>
              </stop>
            </gradientFill>
          </fill>
          <border>
            <left style="thin">
              <color rgb="FF999999"/>
            </left>
            <right style="thin">
              <color rgb="FF999999"/>
            </right>
            <top style="thin">
              <color rgb="FF999999"/>
            </top>
            <bottom style="thin">
              <color rgb="FF999999"/>
            </bottom>
            <vertical/>
            <horizontal/>
          </border>
        </dxf>
        <dxf>
          <font>
            <color theme="1"/>
          </font>
          <fill>
            <gradientFill degree="90">
              <stop position="0">
                <color rgb="FFF8E162"/>
              </stop>
              <stop position="1">
                <color rgb="FFFCF7F4"/>
              </stop>
            </gradientFill>
          </fill>
          <border>
            <left style="thin">
              <color rgb="FF999999"/>
            </left>
            <right style="thin">
              <color rgb="FF999999"/>
            </right>
            <top style="thin">
              <color rgb="FF999999"/>
            </top>
            <bottom style="thin">
              <color rgb="FF999999"/>
            </bottom>
            <vertical/>
            <horizontal/>
          </border>
        </dxf>
        <dxf>
          <font>
            <color theme="1"/>
          </font>
          <fill>
            <gradientFill degree="90">
              <stop position="0">
                <color rgb="FFF8E162"/>
              </stop>
              <stop position="1">
                <color rgb="FFFCF7F4"/>
              </stop>
            </gradientFill>
          </fill>
          <border>
            <left style="thin">
              <color rgb="FF999999"/>
            </left>
            <right style="thin">
              <color rgb="FF999999"/>
            </right>
            <top style="thin">
              <color rgb="FF999999"/>
            </top>
            <bottom style="thin">
              <color rgb="FF999999"/>
            </bottom>
            <vertical/>
            <horizontal/>
          </border>
        </dxf>
        <dxf>
          <font>
            <color rgb="FF828282"/>
          </font>
          <fill>
            <gradientFill degree="90">
              <stop position="0">
                <color rgb="FFD1E0F5"/>
              </stop>
              <stop position="1">
                <color rgb="FFE9F2FB"/>
              </stop>
            </gradientFill>
          </fill>
          <border>
            <left style="thin">
              <color rgb="FFCCCCCC"/>
            </left>
            <right style="thin">
              <color rgb="FFCCCCCC"/>
            </right>
            <top style="thin">
              <color rgb="FFCCCCCC"/>
            </top>
            <bottom style="thin">
              <color rgb="FFCCCCCC"/>
            </bottom>
            <vertical/>
            <horizontal/>
          </border>
        </dxf>
        <dxf>
          <font>
            <color rgb="FF000000"/>
          </font>
          <fill>
            <gradientFill degree="90">
              <stop position="0">
                <color rgb="FFA3BBDF"/>
              </stop>
              <stop position="1">
                <color rgb="FFCADEF6"/>
              </stop>
            </gradientFill>
          </fill>
          <border>
            <left style="thin">
              <color rgb="FF999999"/>
            </left>
            <right style="thin">
              <color rgb="FF999999"/>
            </right>
            <top style="thin">
              <color rgb="FF999999"/>
            </top>
            <bottom style="thin">
              <color rgb="FF999999"/>
            </bottom>
            <vertical/>
            <horizontal/>
          </border>
        </dxf>
        <dxf>
          <font>
            <color rgb="FF828282"/>
          </font>
          <fill>
            <gradientFill degree="90">
              <stop position="0">
                <color rgb="FFF2F4F6"/>
              </stop>
              <stop position="1">
                <color rgb="FFFEFEFE"/>
              </stop>
            </gradientFill>
          </fill>
          <border>
            <left style="thin">
              <color rgb="FFE0E0E0"/>
            </left>
            <right style="thin">
              <color rgb="FFE0E0E0"/>
            </right>
            <top style="thin">
              <color rgb="FFE0E0E0"/>
            </top>
            <bottom style="thin">
              <color rgb="FFE0E0E0"/>
            </bottom>
            <vertical/>
            <horizontal/>
          </border>
        </dxf>
        <dxf>
          <font>
            <color rgb="FF000000"/>
          </font>
          <fill>
            <gradientFill degree="90">
              <stop position="0">
                <color rgb="FFE8EBEE"/>
              </stop>
              <stop position="1">
                <color rgb="FFF8F8FA"/>
              </stop>
            </gradientFill>
          </fill>
          <border>
            <left style="thin">
              <color rgb="FFCCCCCC"/>
            </left>
            <right style="thin">
              <color rgb="FFCCCCCC"/>
            </right>
            <top style="thin">
              <color rgb="FFCCCCCC"/>
            </top>
            <bottom style="thin">
              <color rgb="FFCCCCCC"/>
            </bottom>
            <vertical/>
            <horizontal/>
          </border>
        </dxf>
        <dxf>
          <font>
            <color rgb="FF000000"/>
          </font>
          <fill>
            <gradientFill degree="90">
              <stop position="0">
                <color rgb="FFF8E162"/>
              </stop>
              <stop position="1">
                <color rgb="FFFCF7E0"/>
              </stop>
            </gradientFill>
          </fill>
          <border>
            <left style="thin">
              <color rgb="FF999999"/>
            </left>
            <right style="thin">
              <color rgb="FF999999"/>
            </right>
            <top style="thin">
              <color rgb="FF999999"/>
            </top>
            <bottom style="thin">
              <color rgb="FF999999"/>
            </bottom>
            <vertical/>
            <horizontal/>
          </border>
        </dxf>
        <dxf>
          <font>
            <color rgb="FF000000"/>
          </font>
          <fill>
            <gradientFill degree="90">
              <stop position="0">
                <color rgb="FFF8E162"/>
              </stop>
              <stop position="1">
                <color rgb="FFFCF7E0"/>
              </stop>
            </gradientFill>
          </fill>
          <border>
            <left style="thin">
              <color rgb="FF999999"/>
            </left>
            <right style="thin">
              <color rgb="FF999999"/>
            </right>
            <top style="thin">
              <color rgb="FF999999"/>
            </top>
            <bottom style="thin">
              <color rgb="FF999999"/>
            </bottom>
            <vertical/>
            <horizontal/>
          </border>
        </dxf>
        <dxf>
          <font>
            <color rgb="FF000000"/>
          </font>
          <fill>
            <gradientFill degree="90">
              <stop position="0">
                <color rgb="FFF8E162"/>
              </stop>
              <stop position="1">
                <color rgb="FFFCF7E0"/>
              </stop>
            </gradientFill>
          </fill>
          <border>
            <left style="thin">
              <color rgb="FF999999"/>
            </left>
            <right style="thin">
              <color rgb="FF999999"/>
            </right>
            <top style="thin">
              <color rgb="FF999999"/>
            </top>
            <bottom style="thin">
              <color rgb="FF999999"/>
            </bottom>
            <vertical/>
            <horizontal/>
          </border>
        </dxf>
        <dxf>
          <font>
            <color rgb="FF000000"/>
          </font>
          <fill>
            <gradientFill degree="90">
              <stop position="0">
                <color rgb="FFF8E162"/>
              </stop>
              <stop position="1">
                <color rgb="FFFCF7E0"/>
              </stop>
            </gradientFill>
          </fill>
          <border>
            <left style="thin">
              <color rgb="FF999999"/>
            </left>
            <right style="thin">
              <color rgb="FF999999"/>
            </right>
            <top style="thin">
              <color rgb="FF999999"/>
            </top>
            <bottom style="thin">
              <color rgb="FF999999"/>
            </bottom>
            <vertical/>
            <horizontal/>
          </border>
        </dxf>
        <dxf>
          <font>
            <color theme="8" tint="-0.249977111117893"/>
          </font>
          <fill>
            <patternFill patternType="solid">
              <fgColor theme="8" tint="0.59999389629810485"/>
              <bgColor theme="8" tint="0.59999389629810485"/>
            </patternFill>
          </fill>
          <border>
            <left style="thin">
              <color theme="8" tint="0.59999389629810485"/>
            </left>
            <right style="thin">
              <color theme="8" tint="0.59999389629810485"/>
            </right>
            <top style="thin">
              <color theme="8" tint="0.59999389629810485"/>
            </top>
            <bottom style="thin">
              <color theme="8" tint="0.59999389629810485"/>
            </bottom>
            <vertical/>
            <horizontal/>
          </border>
        </dxf>
        <dxf>
          <font>
            <color theme="0"/>
          </font>
          <fill>
            <patternFill patternType="solid">
              <fgColor theme="8"/>
              <bgColor theme="8"/>
            </patternFill>
          </fill>
          <border>
            <left style="thin">
              <color theme="8"/>
            </left>
            <right style="thin">
              <color theme="8"/>
            </right>
            <top style="thin">
              <color theme="8"/>
            </top>
            <bottom style="thin">
              <color theme="8"/>
            </bottom>
            <vertical/>
            <horizontal/>
          </border>
        </dxf>
        <dxf>
          <font>
            <color rgb="FF959595"/>
          </font>
          <fill>
            <patternFill patternType="solid">
              <fgColor rgb="FFDFDFDF"/>
              <bgColor rgb="FFDFDFDF"/>
            </patternFill>
          </fill>
          <border>
            <left style="thin">
              <color rgb="FFDFDFDF"/>
            </left>
            <right style="thin">
              <color rgb="FFDFDFDF"/>
            </right>
            <top style="thin">
              <color rgb="FFDFDFDF"/>
            </top>
            <bottom style="thin">
              <color rgb="FFDFDFDF"/>
            </bottom>
            <vertical/>
            <horizontal/>
          </border>
        </dxf>
        <dxf>
          <font>
            <color rgb="FF000000"/>
          </font>
          <fill>
            <patternFill patternType="solid">
              <fgColor rgb="FFC0C0C0"/>
              <bgColor rgb="FFC0C0C0"/>
            </patternFill>
          </fill>
          <border>
            <left style="thin">
              <color rgb="FFC0C0C0"/>
            </left>
            <right style="thin">
              <color rgb="FFC0C0C0"/>
            </right>
            <top style="thin">
              <color rgb="FFC0C0C0"/>
            </top>
            <bottom style="thin">
              <color rgb="FFC0C0C0"/>
            </bottom>
            <vertical/>
            <horizontal/>
          </border>
        </dxf>
      </x14:dxfs>
    </ext>
    <ext xmlns:x14="http://schemas.microsoft.com/office/spreadsheetml/2009/9/main" uri="{EB79DEF2-80B8-43e5-95BD-54CBDDF9020C}">
      <x14:slicerStyles defaultSlicerStyle="SlicerStyleLight1">
        <x14:slicerStyle name="SlicerStyleDark5 2">
          <x14:slicerStyleElements>
            <x14:slicerStyleElement type="unselectedItemWithData" dxfId="23"/>
            <x14:slicerStyleElement type="unselectedItemWithNoData" dxfId="22"/>
            <x14:slicerStyleElement type="selectedItemWithData" dxfId="21"/>
            <x14:slicerStyleElement type="selectedItemWithNoData" dxfId="20"/>
            <x14:slicerStyleElement type="hoveredUnselectedItemWithData" dxfId="19"/>
            <x14:slicerStyleElement type="hoveredSelectedItemWithData" dxfId="18"/>
            <x14:slicerStyleElement type="hoveredUnselectedItemWithNoData" dxfId="17"/>
            <x14:slicerStyleElement type="hoveredSelectedItemWithNoData" dxfId="16"/>
          </x14:slicerStyleElements>
        </x14:slicerStyle>
        <x14:slicerStyle name="SlicerStyleOther2 2">
          <x14:slicerStyleElements>
            <x14:slicerStyleElement type="unselectedItemWithData" dxfId="15"/>
            <x14:slicerStyleElement type="unselectedItemWithNoData" dxfId="14"/>
            <x14:slicerStyleElement type="selectedItemWithData" dxfId="13"/>
            <x14:slicerStyleElement type="selectedItemWithNoData" dxfId="12"/>
            <x14:slicerStyleElement type="hoveredUnselectedItemWithData" dxfId="11"/>
            <x14:slicerStyleElement type="hoveredSelectedItemWithData" dxfId="10"/>
            <x14:slicerStyleElement type="hoveredUnselectedItemWithNoData" dxfId="9"/>
            <x14:slicerStyleElement type="hoveredSelectedItemWithNoData" dxfId="8"/>
          </x14:slicerStyleElements>
        </x14:slicerStyle>
        <x14:slicerStyle name="SlicerStyleOther2 2 2">
          <x14:slicerStyleElements>
            <x14:slicerStyleElement type="unselectedItemWithData" dxfId="7"/>
            <x14:slicerStyleElement type="unselectedItemWithNoData" dxfId="6"/>
            <x14:slicerStyleElement type="selectedItemWithData" dxfId="5"/>
            <x14:slicerStyleElement type="selectedItemWithNoData" dxfId="4"/>
            <x14:slicerStyleElement type="hoveredUnselectedItemWithData" dxfId="3"/>
            <x14:slicerStyleElement type="hoveredSelectedItemWithData" dxfId="2"/>
            <x14:slicerStyleElement type="hoveredUnselectedItemWithNoData" dxfId="1"/>
            <x14:slicerStyleElement type="hoveredSelectedItemWithNoData" dxfId="0"/>
          </x14:slicerStyleElements>
        </x14:slicerStyle>
      </x14:slicerStyles>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microsoft.com/office/2007/relationships/slicerCache" Target="slicerCaches/slicerCache6.xml"/><Relationship Id="rId21" Type="http://schemas.microsoft.com/office/2007/relationships/slicerCache" Target="slicerCaches/slicerCache1.xml"/><Relationship Id="rId34" Type="http://schemas.openxmlformats.org/officeDocument/2006/relationships/customXml" Target="../customXml/item2.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microsoft.com/office/2007/relationships/slicerCache" Target="slicerCaches/slicerCache5.xml"/><Relationship Id="rId33" Type="http://schemas.openxmlformats.org/officeDocument/2006/relationships/customXml" Target="../customXml/item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pivotCacheDefinition" Target="pivotCache/pivotCacheDefinition2.xml"/><Relationship Id="rId29" Type="http://schemas.openxmlformats.org/officeDocument/2006/relationships/connections" Target="connection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microsoft.com/office/2007/relationships/slicerCache" Target="slicerCaches/slicerCache4.xml"/><Relationship Id="rId32" Type="http://schemas.openxmlformats.org/officeDocument/2006/relationships/calcChain" Target="calcChain.xml"/><Relationship Id="rId37" Type="http://schemas.openxmlformats.org/officeDocument/2006/relationships/customXml" Target="../customXml/item5.xml"/><Relationship Id="rId5" Type="http://schemas.openxmlformats.org/officeDocument/2006/relationships/worksheet" Target="worksheets/sheet5.xml"/><Relationship Id="rId15" Type="http://schemas.openxmlformats.org/officeDocument/2006/relationships/worksheet" Target="worksheets/sheet15.xml"/><Relationship Id="rId23" Type="http://schemas.microsoft.com/office/2007/relationships/slicerCache" Target="slicerCaches/slicerCache3.xml"/><Relationship Id="rId28" Type="http://schemas.openxmlformats.org/officeDocument/2006/relationships/theme" Target="theme/theme1.xml"/><Relationship Id="rId36" Type="http://schemas.openxmlformats.org/officeDocument/2006/relationships/customXml" Target="../customXml/item4.xml"/><Relationship Id="rId10" Type="http://schemas.openxmlformats.org/officeDocument/2006/relationships/worksheet" Target="worksheets/sheet10.xml"/><Relationship Id="rId19" Type="http://schemas.openxmlformats.org/officeDocument/2006/relationships/pivotCacheDefinition" Target="pivotCache/pivotCacheDefinition1.xml"/><Relationship Id="rId31"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microsoft.com/office/2007/relationships/slicerCache" Target="slicerCaches/slicerCache2.xml"/><Relationship Id="rId27" Type="http://schemas.microsoft.com/office/2007/relationships/slicerCache" Target="slicerCaches/slicerCache7.xml"/><Relationship Id="rId30" Type="http://schemas.openxmlformats.org/officeDocument/2006/relationships/styles" Target="styles.xml"/><Relationship Id="rId35" Type="http://schemas.openxmlformats.org/officeDocument/2006/relationships/customXml" Target="../customXml/item3.xml"/><Relationship Id="rId8" Type="http://schemas.openxmlformats.org/officeDocument/2006/relationships/worksheet" Target="worksheets/sheet8.xml"/><Relationship Id="rId3" Type="http://schemas.openxmlformats.org/officeDocument/2006/relationships/worksheet" Target="worksheets/sheet3.xml"/></Relationships>
</file>

<file path=xl/charts/_rels/chart1.xml.rels><?xml version="1.0" encoding="UTF-8" standalone="yes"?>
<Relationships xmlns="http://schemas.openxmlformats.org/package/2006/relationships"><Relationship Id="rId3" Type="http://schemas.openxmlformats.org/officeDocument/2006/relationships/chartUserShapes" Target="../drawings/drawing2.xml"/><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3" Type="http://schemas.openxmlformats.org/officeDocument/2006/relationships/chartUserShapes" Target="../drawings/drawing3.xml"/><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3" Type="http://schemas.openxmlformats.org/officeDocument/2006/relationships/chartUserShapes" Target="../drawings/drawing4.xml"/><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GB">
                <a:solidFill>
                  <a:srgbClr val="5145BF"/>
                </a:solidFill>
              </a:rPr>
              <a:t>Complete</a:t>
            </a:r>
            <a:r>
              <a:rPr lang="en-GB"/>
              <a:t> VS </a:t>
            </a:r>
            <a:r>
              <a:rPr lang="en-GB">
                <a:solidFill>
                  <a:srgbClr val="FF0000"/>
                </a:solidFill>
              </a:rPr>
              <a:t>Incomplete</a:t>
            </a:r>
          </a:p>
        </c:rich>
      </c:tx>
      <c:overlay val="0"/>
      <c:spPr>
        <a:solidFill>
          <a:schemeClr val="accent6">
            <a:lumMod val="20000"/>
            <a:lumOff val="80000"/>
          </a:schemeClr>
        </a:solid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4.6000252525252534E-2"/>
          <c:y val="0.2402063888888889"/>
          <c:w val="0.52635833333333326"/>
          <c:h val="0.57899416666666659"/>
        </c:manualLayout>
      </c:layout>
      <c:doughnutChart>
        <c:varyColors val="1"/>
        <c:ser>
          <c:idx val="0"/>
          <c:order val="0"/>
          <c:spPr>
            <a:solidFill>
              <a:srgbClr val="5145BF"/>
            </a:solidFill>
          </c:spPr>
          <c:dPt>
            <c:idx val="0"/>
            <c:bubble3D val="0"/>
            <c:spPr>
              <a:solidFill>
                <a:srgbClr val="5145BF"/>
              </a:solidFill>
              <a:ln w="19050">
                <a:solidFill>
                  <a:schemeClr val="lt1"/>
                </a:solidFill>
              </a:ln>
              <a:effectLst/>
            </c:spPr>
            <c:extLst>
              <c:ext xmlns:c16="http://schemas.microsoft.com/office/drawing/2014/chart" uri="{C3380CC4-5D6E-409C-BE32-E72D297353CC}">
                <c16:uniqueId val="{00000001-7921-48A4-870C-243BB8BB2B2B}"/>
              </c:ext>
            </c:extLst>
          </c:dPt>
          <c:dPt>
            <c:idx val="1"/>
            <c:bubble3D val="0"/>
            <c:spPr>
              <a:solidFill>
                <a:srgbClr val="5145BF"/>
              </a:solidFill>
              <a:ln w="19050">
                <a:solidFill>
                  <a:schemeClr val="lt1"/>
                </a:solidFill>
              </a:ln>
              <a:effectLst/>
            </c:spPr>
            <c:extLst>
              <c:ext xmlns:c16="http://schemas.microsoft.com/office/drawing/2014/chart" uri="{C3380CC4-5D6E-409C-BE32-E72D297353CC}">
                <c16:uniqueId val="{00000003-7921-48A4-870C-243BB8BB2B2B}"/>
              </c:ext>
            </c:extLst>
          </c:dPt>
          <c:dPt>
            <c:idx val="2"/>
            <c:bubble3D val="0"/>
            <c:spPr>
              <a:solidFill>
                <a:srgbClr val="5145BF"/>
              </a:solidFill>
              <a:ln w="19050">
                <a:solidFill>
                  <a:schemeClr val="lt1"/>
                </a:solidFill>
              </a:ln>
              <a:effectLst/>
            </c:spPr>
            <c:extLst>
              <c:ext xmlns:c16="http://schemas.microsoft.com/office/drawing/2014/chart" uri="{C3380CC4-5D6E-409C-BE32-E72D297353CC}">
                <c16:uniqueId val="{00000005-7921-48A4-870C-243BB8BB2B2B}"/>
              </c:ext>
            </c:extLst>
          </c:dPt>
          <c:dPt>
            <c:idx val="3"/>
            <c:bubble3D val="0"/>
            <c:spPr>
              <a:solidFill>
                <a:srgbClr val="5145BF"/>
              </a:solidFill>
              <a:ln w="19050">
                <a:solidFill>
                  <a:schemeClr val="lt1"/>
                </a:solidFill>
              </a:ln>
              <a:effectLst/>
            </c:spPr>
            <c:extLst>
              <c:ext xmlns:c16="http://schemas.microsoft.com/office/drawing/2014/chart" uri="{C3380CC4-5D6E-409C-BE32-E72D297353CC}">
                <c16:uniqueId val="{00000007-7921-48A4-870C-243BB8BB2B2B}"/>
              </c:ext>
            </c:extLst>
          </c:dPt>
          <c:dPt>
            <c:idx val="4"/>
            <c:bubble3D val="0"/>
            <c:spPr>
              <a:solidFill>
                <a:srgbClr val="5145BF"/>
              </a:solidFill>
              <a:ln w="19050">
                <a:solidFill>
                  <a:schemeClr val="lt1"/>
                </a:solidFill>
              </a:ln>
              <a:effectLst/>
            </c:spPr>
            <c:extLst>
              <c:ext xmlns:c16="http://schemas.microsoft.com/office/drawing/2014/chart" uri="{C3380CC4-5D6E-409C-BE32-E72D297353CC}">
                <c16:uniqueId val="{00000009-7921-48A4-870C-243BB8BB2B2B}"/>
              </c:ext>
            </c:extLst>
          </c:dPt>
          <c:dPt>
            <c:idx val="5"/>
            <c:bubble3D val="0"/>
            <c:spPr>
              <a:solidFill>
                <a:srgbClr val="5145BF"/>
              </a:solidFill>
              <a:ln w="19050">
                <a:solidFill>
                  <a:schemeClr val="lt1"/>
                </a:solidFill>
              </a:ln>
              <a:effectLst/>
            </c:spPr>
            <c:extLst>
              <c:ext xmlns:c16="http://schemas.microsoft.com/office/drawing/2014/chart" uri="{C3380CC4-5D6E-409C-BE32-E72D297353CC}">
                <c16:uniqueId val="{0000000B-7921-48A4-870C-243BB8BB2B2B}"/>
              </c:ext>
            </c:extLst>
          </c:dPt>
          <c:dPt>
            <c:idx val="6"/>
            <c:bubble3D val="0"/>
            <c:spPr>
              <a:solidFill>
                <a:srgbClr val="5145BF"/>
              </a:solidFill>
              <a:ln w="19050">
                <a:solidFill>
                  <a:schemeClr val="lt1"/>
                </a:solidFill>
              </a:ln>
              <a:effectLst/>
            </c:spPr>
            <c:extLst>
              <c:ext xmlns:c16="http://schemas.microsoft.com/office/drawing/2014/chart" uri="{C3380CC4-5D6E-409C-BE32-E72D297353CC}">
                <c16:uniqueId val="{0000000D-7921-48A4-870C-243BB8BB2B2B}"/>
              </c:ext>
            </c:extLst>
          </c:dPt>
          <c:dPt>
            <c:idx val="7"/>
            <c:bubble3D val="0"/>
            <c:spPr>
              <a:solidFill>
                <a:srgbClr val="5145BF"/>
              </a:solidFill>
              <a:ln w="19050">
                <a:solidFill>
                  <a:schemeClr val="lt1"/>
                </a:solidFill>
              </a:ln>
              <a:effectLst/>
            </c:spPr>
            <c:extLst>
              <c:ext xmlns:c16="http://schemas.microsoft.com/office/drawing/2014/chart" uri="{C3380CC4-5D6E-409C-BE32-E72D297353CC}">
                <c16:uniqueId val="{0000000F-7921-48A4-870C-243BB8BB2B2B}"/>
              </c:ext>
            </c:extLst>
          </c:dPt>
          <c:dPt>
            <c:idx val="8"/>
            <c:bubble3D val="0"/>
            <c:spPr>
              <a:solidFill>
                <a:srgbClr val="5145BF"/>
              </a:solidFill>
              <a:ln w="19050">
                <a:solidFill>
                  <a:schemeClr val="lt1"/>
                </a:solidFill>
              </a:ln>
              <a:effectLst/>
            </c:spPr>
            <c:extLst>
              <c:ext xmlns:c16="http://schemas.microsoft.com/office/drawing/2014/chart" uri="{C3380CC4-5D6E-409C-BE32-E72D297353CC}">
                <c16:uniqueId val="{00000011-7921-48A4-870C-243BB8BB2B2B}"/>
              </c:ext>
            </c:extLst>
          </c:dPt>
          <c:dPt>
            <c:idx val="9"/>
            <c:bubble3D val="0"/>
            <c:spPr>
              <a:solidFill>
                <a:srgbClr val="5145BF"/>
              </a:solidFill>
              <a:ln w="19050">
                <a:solidFill>
                  <a:schemeClr val="lt1"/>
                </a:solidFill>
              </a:ln>
              <a:effectLst/>
            </c:spPr>
            <c:extLst>
              <c:ext xmlns:c16="http://schemas.microsoft.com/office/drawing/2014/chart" uri="{C3380CC4-5D6E-409C-BE32-E72D297353CC}">
                <c16:uniqueId val="{00000013-7921-48A4-870C-243BB8BB2B2B}"/>
              </c:ext>
            </c:extLst>
          </c:dPt>
          <c:dPt>
            <c:idx val="10"/>
            <c:bubble3D val="0"/>
            <c:spPr>
              <a:solidFill>
                <a:srgbClr val="5145BF"/>
              </a:solidFill>
              <a:ln w="19050">
                <a:solidFill>
                  <a:schemeClr val="lt1"/>
                </a:solidFill>
              </a:ln>
              <a:effectLst/>
            </c:spPr>
            <c:extLst>
              <c:ext xmlns:c16="http://schemas.microsoft.com/office/drawing/2014/chart" uri="{C3380CC4-5D6E-409C-BE32-E72D297353CC}">
                <c16:uniqueId val="{00000015-7921-48A4-870C-243BB8BB2B2B}"/>
              </c:ext>
            </c:extLst>
          </c:dPt>
          <c:dPt>
            <c:idx val="11"/>
            <c:bubble3D val="0"/>
            <c:spPr>
              <a:solidFill>
                <a:srgbClr val="5145BF"/>
              </a:solidFill>
              <a:ln w="19050">
                <a:solidFill>
                  <a:schemeClr val="lt1"/>
                </a:solidFill>
              </a:ln>
              <a:effectLst/>
            </c:spPr>
            <c:extLst>
              <c:ext xmlns:c16="http://schemas.microsoft.com/office/drawing/2014/chart" uri="{C3380CC4-5D6E-409C-BE32-E72D297353CC}">
                <c16:uniqueId val="{00000017-7921-48A4-870C-243BB8BB2B2B}"/>
              </c:ext>
            </c:extLst>
          </c:dPt>
          <c:dPt>
            <c:idx val="12"/>
            <c:bubble3D val="0"/>
            <c:spPr>
              <a:solidFill>
                <a:srgbClr val="5145BF"/>
              </a:solidFill>
              <a:ln w="19050">
                <a:solidFill>
                  <a:schemeClr val="lt1"/>
                </a:solidFill>
              </a:ln>
              <a:effectLst/>
            </c:spPr>
            <c:extLst>
              <c:ext xmlns:c16="http://schemas.microsoft.com/office/drawing/2014/chart" uri="{C3380CC4-5D6E-409C-BE32-E72D297353CC}">
                <c16:uniqueId val="{00000019-7921-48A4-870C-243BB8BB2B2B}"/>
              </c:ext>
            </c:extLst>
          </c:dPt>
          <c:dPt>
            <c:idx val="13"/>
            <c:bubble3D val="0"/>
            <c:spPr>
              <a:solidFill>
                <a:srgbClr val="5145BF"/>
              </a:solidFill>
              <a:ln w="19050">
                <a:solidFill>
                  <a:schemeClr val="lt1"/>
                </a:solidFill>
              </a:ln>
              <a:effectLst/>
            </c:spPr>
            <c:extLst>
              <c:ext xmlns:c16="http://schemas.microsoft.com/office/drawing/2014/chart" uri="{C3380CC4-5D6E-409C-BE32-E72D297353CC}">
                <c16:uniqueId val="{0000001B-7921-48A4-870C-243BB8BB2B2B}"/>
              </c:ext>
            </c:extLst>
          </c:dPt>
          <c:dPt>
            <c:idx val="14"/>
            <c:bubble3D val="0"/>
            <c:spPr>
              <a:solidFill>
                <a:srgbClr val="5145BF"/>
              </a:solidFill>
              <a:ln w="19050">
                <a:solidFill>
                  <a:schemeClr val="lt1"/>
                </a:solidFill>
              </a:ln>
              <a:effectLst/>
            </c:spPr>
            <c:extLst>
              <c:ext xmlns:c16="http://schemas.microsoft.com/office/drawing/2014/chart" uri="{C3380CC4-5D6E-409C-BE32-E72D297353CC}">
                <c16:uniqueId val="{0000001D-7921-48A4-870C-243BB8BB2B2B}"/>
              </c:ext>
            </c:extLst>
          </c:dPt>
          <c:dPt>
            <c:idx val="15"/>
            <c:bubble3D val="0"/>
            <c:spPr>
              <a:solidFill>
                <a:srgbClr val="5145BF"/>
              </a:solidFill>
              <a:ln w="19050">
                <a:solidFill>
                  <a:schemeClr val="lt1"/>
                </a:solidFill>
              </a:ln>
              <a:effectLst/>
            </c:spPr>
            <c:extLst>
              <c:ext xmlns:c16="http://schemas.microsoft.com/office/drawing/2014/chart" uri="{C3380CC4-5D6E-409C-BE32-E72D297353CC}">
                <c16:uniqueId val="{0000001F-7921-48A4-870C-243BB8BB2B2B}"/>
              </c:ext>
            </c:extLst>
          </c:dPt>
          <c:dPt>
            <c:idx val="16"/>
            <c:bubble3D val="0"/>
            <c:spPr>
              <a:solidFill>
                <a:srgbClr val="5145BF"/>
              </a:solidFill>
              <a:ln w="19050">
                <a:solidFill>
                  <a:schemeClr val="lt1"/>
                </a:solidFill>
              </a:ln>
              <a:effectLst/>
            </c:spPr>
            <c:extLst>
              <c:ext xmlns:c16="http://schemas.microsoft.com/office/drawing/2014/chart" uri="{C3380CC4-5D6E-409C-BE32-E72D297353CC}">
                <c16:uniqueId val="{00000021-7921-48A4-870C-243BB8BB2B2B}"/>
              </c:ext>
            </c:extLst>
          </c:dPt>
          <c:dPt>
            <c:idx val="17"/>
            <c:bubble3D val="0"/>
            <c:spPr>
              <a:solidFill>
                <a:srgbClr val="5145BF"/>
              </a:solidFill>
              <a:ln w="19050">
                <a:solidFill>
                  <a:schemeClr val="lt1"/>
                </a:solidFill>
              </a:ln>
              <a:effectLst/>
            </c:spPr>
            <c:extLst>
              <c:ext xmlns:c16="http://schemas.microsoft.com/office/drawing/2014/chart" uri="{C3380CC4-5D6E-409C-BE32-E72D297353CC}">
                <c16:uniqueId val="{00000023-7921-48A4-870C-243BB8BB2B2B}"/>
              </c:ext>
            </c:extLst>
          </c:dPt>
          <c:dPt>
            <c:idx val="18"/>
            <c:bubble3D val="0"/>
            <c:spPr>
              <a:solidFill>
                <a:srgbClr val="5145BF"/>
              </a:solidFill>
              <a:ln w="19050">
                <a:solidFill>
                  <a:schemeClr val="lt1"/>
                </a:solidFill>
              </a:ln>
              <a:effectLst/>
            </c:spPr>
            <c:extLst>
              <c:ext xmlns:c16="http://schemas.microsoft.com/office/drawing/2014/chart" uri="{C3380CC4-5D6E-409C-BE32-E72D297353CC}">
                <c16:uniqueId val="{00000025-7921-48A4-870C-243BB8BB2B2B}"/>
              </c:ext>
            </c:extLst>
          </c:dPt>
          <c:dPt>
            <c:idx val="19"/>
            <c:bubble3D val="0"/>
            <c:spPr>
              <a:solidFill>
                <a:srgbClr val="5145BF"/>
              </a:solidFill>
              <a:ln w="19050">
                <a:solidFill>
                  <a:schemeClr val="lt1"/>
                </a:solidFill>
              </a:ln>
              <a:effectLst/>
            </c:spPr>
            <c:extLst>
              <c:ext xmlns:c16="http://schemas.microsoft.com/office/drawing/2014/chart" uri="{C3380CC4-5D6E-409C-BE32-E72D297353CC}">
                <c16:uniqueId val="{00000027-7921-48A4-870C-243BB8BB2B2B}"/>
              </c:ext>
            </c:extLst>
          </c:dPt>
          <c:val>
            <c:numRef>
              <c:f>Graph!$A$4:$A$23</c:f>
              <c:numCache>
                <c:formatCode>General</c:formatCode>
                <c:ptCount val="20"/>
                <c:pt idx="0">
                  <c:v>1</c:v>
                </c:pt>
                <c:pt idx="1">
                  <c:v>1</c:v>
                </c:pt>
                <c:pt idx="2">
                  <c:v>1</c:v>
                </c:pt>
                <c:pt idx="3">
                  <c:v>1</c:v>
                </c:pt>
                <c:pt idx="4">
                  <c:v>1</c:v>
                </c:pt>
                <c:pt idx="5">
                  <c:v>1</c:v>
                </c:pt>
                <c:pt idx="6">
                  <c:v>1</c:v>
                </c:pt>
                <c:pt idx="7">
                  <c:v>1</c:v>
                </c:pt>
                <c:pt idx="8">
                  <c:v>1</c:v>
                </c:pt>
                <c:pt idx="9">
                  <c:v>1</c:v>
                </c:pt>
                <c:pt idx="10">
                  <c:v>1</c:v>
                </c:pt>
                <c:pt idx="11">
                  <c:v>1</c:v>
                </c:pt>
                <c:pt idx="12">
                  <c:v>1</c:v>
                </c:pt>
                <c:pt idx="13">
                  <c:v>1</c:v>
                </c:pt>
                <c:pt idx="14">
                  <c:v>1</c:v>
                </c:pt>
                <c:pt idx="15">
                  <c:v>1</c:v>
                </c:pt>
                <c:pt idx="16">
                  <c:v>1</c:v>
                </c:pt>
                <c:pt idx="17">
                  <c:v>1</c:v>
                </c:pt>
                <c:pt idx="18">
                  <c:v>1</c:v>
                </c:pt>
                <c:pt idx="19">
                  <c:v>1</c:v>
                </c:pt>
              </c:numCache>
            </c:numRef>
          </c:val>
          <c:extLst>
            <c:ext xmlns:c16="http://schemas.microsoft.com/office/drawing/2014/chart" uri="{C3380CC4-5D6E-409C-BE32-E72D297353CC}">
              <c16:uniqueId val="{00000028-7921-48A4-870C-243BB8BB2B2B}"/>
            </c:ext>
          </c:extLst>
        </c:ser>
        <c:dLbls>
          <c:showLegendKey val="0"/>
          <c:showVal val="0"/>
          <c:showCatName val="0"/>
          <c:showSerName val="0"/>
          <c:showPercent val="0"/>
          <c:showBubbleSize val="0"/>
          <c:showLeaderLines val="1"/>
        </c:dLbls>
        <c:firstSliceAng val="0"/>
        <c:holeSize val="60"/>
      </c:doughnutChart>
      <c:doughnutChart>
        <c:varyColors val="1"/>
        <c:ser>
          <c:idx val="1"/>
          <c:order val="1"/>
          <c:tx>
            <c:strRef>
              <c:f>Sheet4!$H$10</c:f>
              <c:strCache>
                <c:ptCount val="1"/>
                <c:pt idx="0">
                  <c:v>waltham forest Total</c:v>
                </c:pt>
              </c:strCache>
            </c:strRef>
          </c:tx>
          <c:spPr>
            <a:solidFill>
              <a:srgbClr val="5145BF"/>
            </a:solidFill>
          </c:spPr>
          <c:dPt>
            <c:idx val="0"/>
            <c:bubble3D val="0"/>
            <c:spPr>
              <a:solidFill>
                <a:srgbClr val="5145BF">
                  <a:alpha val="45000"/>
                </a:srgbClr>
              </a:solidFill>
              <a:ln w="19050">
                <a:solidFill>
                  <a:schemeClr val="lt1"/>
                </a:solidFill>
              </a:ln>
              <a:effectLst/>
            </c:spPr>
            <c:extLst>
              <c:ext xmlns:c16="http://schemas.microsoft.com/office/drawing/2014/chart" uri="{C3380CC4-5D6E-409C-BE32-E72D297353CC}">
                <c16:uniqueId val="{0000002A-7921-48A4-870C-243BB8BB2B2B}"/>
              </c:ext>
            </c:extLst>
          </c:dPt>
          <c:dPt>
            <c:idx val="1"/>
            <c:bubble3D val="0"/>
            <c:spPr>
              <a:solidFill>
                <a:srgbClr val="FF0000">
                  <a:alpha val="45000"/>
                </a:srgbClr>
              </a:solidFill>
              <a:ln w="19050">
                <a:solidFill>
                  <a:schemeClr val="lt1"/>
                </a:solidFill>
              </a:ln>
              <a:effectLst/>
            </c:spPr>
            <c:extLst>
              <c:ext xmlns:c16="http://schemas.microsoft.com/office/drawing/2014/chart" uri="{C3380CC4-5D6E-409C-BE32-E72D297353CC}">
                <c16:uniqueId val="{0000002C-7921-48A4-870C-243BB8BB2B2B}"/>
              </c:ext>
            </c:extLst>
          </c:dPt>
          <c:dLbls>
            <c:dLbl>
              <c:idx val="0"/>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A-7921-48A4-870C-243BB8BB2B2B}"/>
                </c:ext>
              </c:extLst>
            </c:dLbl>
            <c:dLbl>
              <c:idx val="1"/>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C-7921-48A4-870C-243BB8BB2B2B}"/>
                </c:ext>
              </c:extLst>
            </c:dLbl>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accent4"/>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s>
          <c:val>
            <c:numRef>
              <c:f>Sheet4!$L$10:$M$10</c:f>
              <c:numCache>
                <c:formatCode>0.0%</c:formatCode>
                <c:ptCount val="2"/>
                <c:pt idx="0">
                  <c:v>0.93516632722335369</c:v>
                </c:pt>
                <c:pt idx="1">
                  <c:v>6.4833672776646298E-2</c:v>
                </c:pt>
              </c:numCache>
            </c:numRef>
          </c:val>
          <c:extLst>
            <c:ext xmlns:c16="http://schemas.microsoft.com/office/drawing/2014/chart" uri="{C3380CC4-5D6E-409C-BE32-E72D297353CC}">
              <c16:uniqueId val="{0000002D-7921-48A4-870C-243BB8BB2B2B}"/>
            </c:ext>
          </c:extLst>
        </c:ser>
        <c:dLbls>
          <c:showLegendKey val="0"/>
          <c:showVal val="0"/>
          <c:showCatName val="0"/>
          <c:showSerName val="0"/>
          <c:showPercent val="0"/>
          <c:showBubbleSize val="0"/>
          <c:showLeaderLines val="1"/>
        </c:dLbls>
        <c:firstSliceAng val="0"/>
        <c:holeSize val="56"/>
      </c:doughnutChart>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userShapes r:id="rId3"/>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GB">
                <a:solidFill>
                  <a:srgbClr val="5145BF"/>
                </a:solidFill>
              </a:rPr>
              <a:t>Complete</a:t>
            </a:r>
            <a:r>
              <a:rPr lang="en-GB"/>
              <a:t> VS </a:t>
            </a:r>
            <a:r>
              <a:rPr lang="en-GB">
                <a:solidFill>
                  <a:srgbClr val="FF0000"/>
                </a:solidFill>
              </a:rPr>
              <a:t>Incomplete</a:t>
            </a:r>
          </a:p>
        </c:rich>
      </c:tx>
      <c:overlay val="0"/>
      <c:spPr>
        <a:solidFill>
          <a:schemeClr val="accent6">
            <a:lumMod val="20000"/>
            <a:lumOff val="80000"/>
          </a:schemeClr>
        </a:solid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4.6000252525252534E-2"/>
          <c:y val="0.2402063888888889"/>
          <c:w val="0.52635833333333326"/>
          <c:h val="0.57899416666666659"/>
        </c:manualLayout>
      </c:layout>
      <c:doughnutChart>
        <c:varyColors val="1"/>
        <c:ser>
          <c:idx val="0"/>
          <c:order val="0"/>
          <c:spPr>
            <a:solidFill>
              <a:srgbClr val="5145BF"/>
            </a:solidFill>
          </c:spPr>
          <c:dPt>
            <c:idx val="0"/>
            <c:bubble3D val="0"/>
            <c:spPr>
              <a:solidFill>
                <a:srgbClr val="5145BF"/>
              </a:solidFill>
              <a:ln w="19050">
                <a:solidFill>
                  <a:schemeClr val="lt1"/>
                </a:solidFill>
              </a:ln>
              <a:effectLst/>
            </c:spPr>
            <c:extLst>
              <c:ext xmlns:c16="http://schemas.microsoft.com/office/drawing/2014/chart" uri="{C3380CC4-5D6E-409C-BE32-E72D297353CC}">
                <c16:uniqueId val="{00000001-6DB2-4F0B-811C-E79F5A079D5C}"/>
              </c:ext>
            </c:extLst>
          </c:dPt>
          <c:dPt>
            <c:idx val="1"/>
            <c:bubble3D val="0"/>
            <c:spPr>
              <a:solidFill>
                <a:srgbClr val="5145BF"/>
              </a:solidFill>
              <a:ln w="19050">
                <a:solidFill>
                  <a:schemeClr val="lt1"/>
                </a:solidFill>
              </a:ln>
              <a:effectLst/>
            </c:spPr>
            <c:extLst>
              <c:ext xmlns:c16="http://schemas.microsoft.com/office/drawing/2014/chart" uri="{C3380CC4-5D6E-409C-BE32-E72D297353CC}">
                <c16:uniqueId val="{00000003-6DB2-4F0B-811C-E79F5A079D5C}"/>
              </c:ext>
            </c:extLst>
          </c:dPt>
          <c:dPt>
            <c:idx val="2"/>
            <c:bubble3D val="0"/>
            <c:spPr>
              <a:solidFill>
                <a:srgbClr val="5145BF"/>
              </a:solidFill>
              <a:ln w="19050">
                <a:solidFill>
                  <a:schemeClr val="lt1"/>
                </a:solidFill>
              </a:ln>
              <a:effectLst/>
            </c:spPr>
            <c:extLst>
              <c:ext xmlns:c16="http://schemas.microsoft.com/office/drawing/2014/chart" uri="{C3380CC4-5D6E-409C-BE32-E72D297353CC}">
                <c16:uniqueId val="{00000005-6DB2-4F0B-811C-E79F5A079D5C}"/>
              </c:ext>
            </c:extLst>
          </c:dPt>
          <c:dPt>
            <c:idx val="3"/>
            <c:bubble3D val="0"/>
            <c:spPr>
              <a:solidFill>
                <a:srgbClr val="5145BF"/>
              </a:solidFill>
              <a:ln w="19050">
                <a:solidFill>
                  <a:schemeClr val="lt1"/>
                </a:solidFill>
              </a:ln>
              <a:effectLst/>
            </c:spPr>
            <c:extLst>
              <c:ext xmlns:c16="http://schemas.microsoft.com/office/drawing/2014/chart" uri="{C3380CC4-5D6E-409C-BE32-E72D297353CC}">
                <c16:uniqueId val="{00000007-6DB2-4F0B-811C-E79F5A079D5C}"/>
              </c:ext>
            </c:extLst>
          </c:dPt>
          <c:dPt>
            <c:idx val="4"/>
            <c:bubble3D val="0"/>
            <c:spPr>
              <a:solidFill>
                <a:srgbClr val="5145BF"/>
              </a:solidFill>
              <a:ln w="19050">
                <a:solidFill>
                  <a:schemeClr val="lt1"/>
                </a:solidFill>
              </a:ln>
              <a:effectLst/>
            </c:spPr>
            <c:extLst>
              <c:ext xmlns:c16="http://schemas.microsoft.com/office/drawing/2014/chart" uri="{C3380CC4-5D6E-409C-BE32-E72D297353CC}">
                <c16:uniqueId val="{00000009-6DB2-4F0B-811C-E79F5A079D5C}"/>
              </c:ext>
            </c:extLst>
          </c:dPt>
          <c:dPt>
            <c:idx val="5"/>
            <c:bubble3D val="0"/>
            <c:spPr>
              <a:solidFill>
                <a:srgbClr val="5145BF"/>
              </a:solidFill>
              <a:ln w="19050">
                <a:solidFill>
                  <a:schemeClr val="lt1"/>
                </a:solidFill>
              </a:ln>
              <a:effectLst/>
            </c:spPr>
            <c:extLst>
              <c:ext xmlns:c16="http://schemas.microsoft.com/office/drawing/2014/chart" uri="{C3380CC4-5D6E-409C-BE32-E72D297353CC}">
                <c16:uniqueId val="{0000000B-6DB2-4F0B-811C-E79F5A079D5C}"/>
              </c:ext>
            </c:extLst>
          </c:dPt>
          <c:dPt>
            <c:idx val="6"/>
            <c:bubble3D val="0"/>
            <c:spPr>
              <a:solidFill>
                <a:srgbClr val="5145BF"/>
              </a:solidFill>
              <a:ln w="19050">
                <a:solidFill>
                  <a:schemeClr val="lt1"/>
                </a:solidFill>
              </a:ln>
              <a:effectLst/>
            </c:spPr>
            <c:extLst>
              <c:ext xmlns:c16="http://schemas.microsoft.com/office/drawing/2014/chart" uri="{C3380CC4-5D6E-409C-BE32-E72D297353CC}">
                <c16:uniqueId val="{0000000D-6DB2-4F0B-811C-E79F5A079D5C}"/>
              </c:ext>
            </c:extLst>
          </c:dPt>
          <c:dPt>
            <c:idx val="7"/>
            <c:bubble3D val="0"/>
            <c:spPr>
              <a:solidFill>
                <a:srgbClr val="5145BF"/>
              </a:solidFill>
              <a:ln w="19050">
                <a:solidFill>
                  <a:schemeClr val="lt1"/>
                </a:solidFill>
              </a:ln>
              <a:effectLst/>
            </c:spPr>
            <c:extLst>
              <c:ext xmlns:c16="http://schemas.microsoft.com/office/drawing/2014/chart" uri="{C3380CC4-5D6E-409C-BE32-E72D297353CC}">
                <c16:uniqueId val="{0000000F-6DB2-4F0B-811C-E79F5A079D5C}"/>
              </c:ext>
            </c:extLst>
          </c:dPt>
          <c:dPt>
            <c:idx val="8"/>
            <c:bubble3D val="0"/>
            <c:spPr>
              <a:solidFill>
                <a:srgbClr val="5145BF"/>
              </a:solidFill>
              <a:ln w="19050">
                <a:solidFill>
                  <a:schemeClr val="lt1"/>
                </a:solidFill>
              </a:ln>
              <a:effectLst/>
            </c:spPr>
            <c:extLst>
              <c:ext xmlns:c16="http://schemas.microsoft.com/office/drawing/2014/chart" uri="{C3380CC4-5D6E-409C-BE32-E72D297353CC}">
                <c16:uniqueId val="{00000011-6DB2-4F0B-811C-E79F5A079D5C}"/>
              </c:ext>
            </c:extLst>
          </c:dPt>
          <c:dPt>
            <c:idx val="9"/>
            <c:bubble3D val="0"/>
            <c:spPr>
              <a:solidFill>
                <a:srgbClr val="5145BF"/>
              </a:solidFill>
              <a:ln w="19050">
                <a:solidFill>
                  <a:schemeClr val="lt1"/>
                </a:solidFill>
              </a:ln>
              <a:effectLst/>
            </c:spPr>
            <c:extLst>
              <c:ext xmlns:c16="http://schemas.microsoft.com/office/drawing/2014/chart" uri="{C3380CC4-5D6E-409C-BE32-E72D297353CC}">
                <c16:uniqueId val="{00000013-6DB2-4F0B-811C-E79F5A079D5C}"/>
              </c:ext>
            </c:extLst>
          </c:dPt>
          <c:dPt>
            <c:idx val="10"/>
            <c:bubble3D val="0"/>
            <c:spPr>
              <a:solidFill>
                <a:srgbClr val="5145BF"/>
              </a:solidFill>
              <a:ln w="19050">
                <a:solidFill>
                  <a:schemeClr val="lt1"/>
                </a:solidFill>
              </a:ln>
              <a:effectLst/>
            </c:spPr>
            <c:extLst>
              <c:ext xmlns:c16="http://schemas.microsoft.com/office/drawing/2014/chart" uri="{C3380CC4-5D6E-409C-BE32-E72D297353CC}">
                <c16:uniqueId val="{00000015-6DB2-4F0B-811C-E79F5A079D5C}"/>
              </c:ext>
            </c:extLst>
          </c:dPt>
          <c:dPt>
            <c:idx val="11"/>
            <c:bubble3D val="0"/>
            <c:spPr>
              <a:solidFill>
                <a:srgbClr val="5145BF"/>
              </a:solidFill>
              <a:ln w="19050">
                <a:solidFill>
                  <a:schemeClr val="lt1"/>
                </a:solidFill>
              </a:ln>
              <a:effectLst/>
            </c:spPr>
            <c:extLst>
              <c:ext xmlns:c16="http://schemas.microsoft.com/office/drawing/2014/chart" uri="{C3380CC4-5D6E-409C-BE32-E72D297353CC}">
                <c16:uniqueId val="{00000017-6DB2-4F0B-811C-E79F5A079D5C}"/>
              </c:ext>
            </c:extLst>
          </c:dPt>
          <c:dPt>
            <c:idx val="12"/>
            <c:bubble3D val="0"/>
            <c:spPr>
              <a:solidFill>
                <a:srgbClr val="5145BF"/>
              </a:solidFill>
              <a:ln w="19050">
                <a:solidFill>
                  <a:schemeClr val="lt1"/>
                </a:solidFill>
              </a:ln>
              <a:effectLst/>
            </c:spPr>
            <c:extLst>
              <c:ext xmlns:c16="http://schemas.microsoft.com/office/drawing/2014/chart" uri="{C3380CC4-5D6E-409C-BE32-E72D297353CC}">
                <c16:uniqueId val="{00000019-6DB2-4F0B-811C-E79F5A079D5C}"/>
              </c:ext>
            </c:extLst>
          </c:dPt>
          <c:dPt>
            <c:idx val="13"/>
            <c:bubble3D val="0"/>
            <c:spPr>
              <a:solidFill>
                <a:srgbClr val="5145BF"/>
              </a:solidFill>
              <a:ln w="19050">
                <a:solidFill>
                  <a:schemeClr val="lt1"/>
                </a:solidFill>
              </a:ln>
              <a:effectLst/>
            </c:spPr>
            <c:extLst>
              <c:ext xmlns:c16="http://schemas.microsoft.com/office/drawing/2014/chart" uri="{C3380CC4-5D6E-409C-BE32-E72D297353CC}">
                <c16:uniqueId val="{0000001B-6DB2-4F0B-811C-E79F5A079D5C}"/>
              </c:ext>
            </c:extLst>
          </c:dPt>
          <c:dPt>
            <c:idx val="14"/>
            <c:bubble3D val="0"/>
            <c:spPr>
              <a:solidFill>
                <a:srgbClr val="5145BF"/>
              </a:solidFill>
              <a:ln w="19050">
                <a:solidFill>
                  <a:schemeClr val="lt1"/>
                </a:solidFill>
              </a:ln>
              <a:effectLst/>
            </c:spPr>
            <c:extLst>
              <c:ext xmlns:c16="http://schemas.microsoft.com/office/drawing/2014/chart" uri="{C3380CC4-5D6E-409C-BE32-E72D297353CC}">
                <c16:uniqueId val="{0000001D-6DB2-4F0B-811C-E79F5A079D5C}"/>
              </c:ext>
            </c:extLst>
          </c:dPt>
          <c:dPt>
            <c:idx val="15"/>
            <c:bubble3D val="0"/>
            <c:spPr>
              <a:solidFill>
                <a:srgbClr val="5145BF"/>
              </a:solidFill>
              <a:ln w="19050">
                <a:solidFill>
                  <a:schemeClr val="lt1"/>
                </a:solidFill>
              </a:ln>
              <a:effectLst/>
            </c:spPr>
            <c:extLst>
              <c:ext xmlns:c16="http://schemas.microsoft.com/office/drawing/2014/chart" uri="{C3380CC4-5D6E-409C-BE32-E72D297353CC}">
                <c16:uniqueId val="{0000001F-6DB2-4F0B-811C-E79F5A079D5C}"/>
              </c:ext>
            </c:extLst>
          </c:dPt>
          <c:dPt>
            <c:idx val="16"/>
            <c:bubble3D val="0"/>
            <c:spPr>
              <a:solidFill>
                <a:srgbClr val="5145BF"/>
              </a:solidFill>
              <a:ln w="19050">
                <a:solidFill>
                  <a:schemeClr val="lt1"/>
                </a:solidFill>
              </a:ln>
              <a:effectLst/>
            </c:spPr>
            <c:extLst>
              <c:ext xmlns:c16="http://schemas.microsoft.com/office/drawing/2014/chart" uri="{C3380CC4-5D6E-409C-BE32-E72D297353CC}">
                <c16:uniqueId val="{00000021-6DB2-4F0B-811C-E79F5A079D5C}"/>
              </c:ext>
            </c:extLst>
          </c:dPt>
          <c:dPt>
            <c:idx val="17"/>
            <c:bubble3D val="0"/>
            <c:spPr>
              <a:solidFill>
                <a:srgbClr val="5145BF"/>
              </a:solidFill>
              <a:ln w="19050">
                <a:solidFill>
                  <a:schemeClr val="lt1"/>
                </a:solidFill>
              </a:ln>
              <a:effectLst/>
            </c:spPr>
            <c:extLst>
              <c:ext xmlns:c16="http://schemas.microsoft.com/office/drawing/2014/chart" uri="{C3380CC4-5D6E-409C-BE32-E72D297353CC}">
                <c16:uniqueId val="{00000023-6DB2-4F0B-811C-E79F5A079D5C}"/>
              </c:ext>
            </c:extLst>
          </c:dPt>
          <c:dPt>
            <c:idx val="18"/>
            <c:bubble3D val="0"/>
            <c:spPr>
              <a:solidFill>
                <a:srgbClr val="5145BF"/>
              </a:solidFill>
              <a:ln w="19050">
                <a:solidFill>
                  <a:schemeClr val="lt1"/>
                </a:solidFill>
              </a:ln>
              <a:effectLst/>
            </c:spPr>
            <c:extLst>
              <c:ext xmlns:c16="http://schemas.microsoft.com/office/drawing/2014/chart" uri="{C3380CC4-5D6E-409C-BE32-E72D297353CC}">
                <c16:uniqueId val="{00000025-6DB2-4F0B-811C-E79F5A079D5C}"/>
              </c:ext>
            </c:extLst>
          </c:dPt>
          <c:dPt>
            <c:idx val="19"/>
            <c:bubble3D val="0"/>
            <c:spPr>
              <a:solidFill>
                <a:srgbClr val="5145BF"/>
              </a:solidFill>
              <a:ln w="19050">
                <a:solidFill>
                  <a:schemeClr val="lt1"/>
                </a:solidFill>
              </a:ln>
              <a:effectLst/>
            </c:spPr>
            <c:extLst>
              <c:ext xmlns:c16="http://schemas.microsoft.com/office/drawing/2014/chart" uri="{C3380CC4-5D6E-409C-BE32-E72D297353CC}">
                <c16:uniqueId val="{00000027-6DB2-4F0B-811C-E79F5A079D5C}"/>
              </c:ext>
            </c:extLst>
          </c:dPt>
          <c:val>
            <c:numRef>
              <c:f>Graph!$A$4:$A$23</c:f>
              <c:numCache>
                <c:formatCode>General</c:formatCode>
                <c:ptCount val="20"/>
                <c:pt idx="0">
                  <c:v>1</c:v>
                </c:pt>
                <c:pt idx="1">
                  <c:v>1</c:v>
                </c:pt>
                <c:pt idx="2">
                  <c:v>1</c:v>
                </c:pt>
                <c:pt idx="3">
                  <c:v>1</c:v>
                </c:pt>
                <c:pt idx="4">
                  <c:v>1</c:v>
                </c:pt>
                <c:pt idx="5">
                  <c:v>1</c:v>
                </c:pt>
                <c:pt idx="6">
                  <c:v>1</c:v>
                </c:pt>
                <c:pt idx="7">
                  <c:v>1</c:v>
                </c:pt>
                <c:pt idx="8">
                  <c:v>1</c:v>
                </c:pt>
                <c:pt idx="9">
                  <c:v>1</c:v>
                </c:pt>
                <c:pt idx="10">
                  <c:v>1</c:v>
                </c:pt>
                <c:pt idx="11">
                  <c:v>1</c:v>
                </c:pt>
                <c:pt idx="12">
                  <c:v>1</c:v>
                </c:pt>
                <c:pt idx="13">
                  <c:v>1</c:v>
                </c:pt>
                <c:pt idx="14">
                  <c:v>1</c:v>
                </c:pt>
                <c:pt idx="15">
                  <c:v>1</c:v>
                </c:pt>
                <c:pt idx="16">
                  <c:v>1</c:v>
                </c:pt>
                <c:pt idx="17">
                  <c:v>1</c:v>
                </c:pt>
                <c:pt idx="18">
                  <c:v>1</c:v>
                </c:pt>
                <c:pt idx="19">
                  <c:v>1</c:v>
                </c:pt>
              </c:numCache>
            </c:numRef>
          </c:val>
          <c:extLst>
            <c:ext xmlns:c16="http://schemas.microsoft.com/office/drawing/2014/chart" uri="{C3380CC4-5D6E-409C-BE32-E72D297353CC}">
              <c16:uniqueId val="{00000028-6DB2-4F0B-811C-E79F5A079D5C}"/>
            </c:ext>
          </c:extLst>
        </c:ser>
        <c:dLbls>
          <c:showLegendKey val="0"/>
          <c:showVal val="0"/>
          <c:showCatName val="0"/>
          <c:showSerName val="0"/>
          <c:showPercent val="0"/>
          <c:showBubbleSize val="0"/>
          <c:showLeaderLines val="1"/>
        </c:dLbls>
        <c:firstSliceAng val="0"/>
        <c:holeSize val="60"/>
      </c:doughnutChart>
      <c:doughnutChart>
        <c:varyColors val="1"/>
        <c:ser>
          <c:idx val="1"/>
          <c:order val="1"/>
          <c:tx>
            <c:strRef>
              <c:f>Sheet4!$H$9</c:f>
              <c:strCache>
                <c:ptCount val="1"/>
                <c:pt idx="0">
                  <c:v>Central Walthamstow</c:v>
                </c:pt>
              </c:strCache>
            </c:strRef>
          </c:tx>
          <c:dPt>
            <c:idx val="0"/>
            <c:bubble3D val="0"/>
            <c:spPr>
              <a:solidFill>
                <a:srgbClr val="5145BF">
                  <a:alpha val="45000"/>
                </a:srgbClr>
              </a:solidFill>
              <a:ln w="19050">
                <a:solidFill>
                  <a:schemeClr val="lt1"/>
                </a:solidFill>
              </a:ln>
              <a:effectLst/>
            </c:spPr>
            <c:extLst>
              <c:ext xmlns:c16="http://schemas.microsoft.com/office/drawing/2014/chart" uri="{C3380CC4-5D6E-409C-BE32-E72D297353CC}">
                <c16:uniqueId val="{0000002A-6DB2-4F0B-811C-E79F5A079D5C}"/>
              </c:ext>
            </c:extLst>
          </c:dPt>
          <c:dPt>
            <c:idx val="1"/>
            <c:bubble3D val="0"/>
            <c:spPr>
              <a:solidFill>
                <a:srgbClr val="FF0000">
                  <a:alpha val="45000"/>
                </a:srgbClr>
              </a:solidFill>
              <a:ln w="19050">
                <a:solidFill>
                  <a:schemeClr val="lt1"/>
                </a:solidFill>
              </a:ln>
              <a:effectLst/>
            </c:spPr>
            <c:extLst>
              <c:ext xmlns:c16="http://schemas.microsoft.com/office/drawing/2014/chart" uri="{C3380CC4-5D6E-409C-BE32-E72D297353CC}">
                <c16:uniqueId val="{0000002C-6DB2-4F0B-811C-E79F5A079D5C}"/>
              </c:ext>
            </c:extLst>
          </c:dPt>
          <c:dLbls>
            <c:dLbl>
              <c:idx val="0"/>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extLst>
                <c:ext xmlns:c16="http://schemas.microsoft.com/office/drawing/2014/chart" uri="{C3380CC4-5D6E-409C-BE32-E72D297353CC}">
                  <c16:uniqueId val="{0000002A-6DB2-4F0B-811C-E79F5A079D5C}"/>
                </c:ext>
              </c:extLst>
            </c:dLbl>
            <c:dLbl>
              <c:idx val="1"/>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accent4"/>
                      </a:solidFill>
                      <a:latin typeface="+mn-lt"/>
                      <a:ea typeface="+mn-ea"/>
                      <a:cs typeface="+mn-cs"/>
                    </a:defRPr>
                  </a:pPr>
                  <a:endParaRPr lang="en-US"/>
                </a:p>
              </c:txPr>
              <c:showLegendKey val="0"/>
              <c:showVal val="1"/>
              <c:showCatName val="0"/>
              <c:showSerName val="0"/>
              <c:showPercent val="0"/>
              <c:showBubbleSize val="0"/>
              <c:extLst>
                <c:ext xmlns:c16="http://schemas.microsoft.com/office/drawing/2014/chart" uri="{C3380CC4-5D6E-409C-BE32-E72D297353CC}">
                  <c16:uniqueId val="{0000002C-6DB2-4F0B-811C-E79F5A079D5C}"/>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val>
            <c:numRef>
              <c:f>Sheet4!$L$9:$M$9</c:f>
              <c:numCache>
                <c:formatCode>0.0%</c:formatCode>
                <c:ptCount val="2"/>
                <c:pt idx="0">
                  <c:v>0.98119122257053293</c:v>
                </c:pt>
                <c:pt idx="1">
                  <c:v>1.8808777429467086E-2</c:v>
                </c:pt>
              </c:numCache>
            </c:numRef>
          </c:val>
          <c:extLst>
            <c:ext xmlns:c16="http://schemas.microsoft.com/office/drawing/2014/chart" uri="{C3380CC4-5D6E-409C-BE32-E72D297353CC}">
              <c16:uniqueId val="{0000002D-6DB2-4F0B-811C-E79F5A079D5C}"/>
            </c:ext>
          </c:extLst>
        </c:ser>
        <c:dLbls>
          <c:showLegendKey val="0"/>
          <c:showVal val="0"/>
          <c:showCatName val="0"/>
          <c:showSerName val="0"/>
          <c:showPercent val="0"/>
          <c:showBubbleSize val="0"/>
          <c:showLeaderLines val="1"/>
        </c:dLbls>
        <c:firstSliceAng val="0"/>
        <c:holeSize val="55"/>
      </c:doughnutChart>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userShapes r:id="rId3"/>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GB">
                <a:solidFill>
                  <a:srgbClr val="5145BF"/>
                </a:solidFill>
              </a:rPr>
              <a:t>Complete</a:t>
            </a:r>
            <a:r>
              <a:rPr lang="en-GB"/>
              <a:t> VS </a:t>
            </a:r>
            <a:r>
              <a:rPr lang="en-GB">
                <a:solidFill>
                  <a:srgbClr val="FF0000"/>
                </a:solidFill>
              </a:rPr>
              <a:t>Incomplete</a:t>
            </a:r>
          </a:p>
        </c:rich>
      </c:tx>
      <c:overlay val="0"/>
      <c:spPr>
        <a:solidFill>
          <a:schemeClr val="accent6">
            <a:lumMod val="20000"/>
            <a:lumOff val="80000"/>
          </a:schemeClr>
        </a:solid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4.6000252525252534E-2"/>
          <c:y val="0.2402063888888889"/>
          <c:w val="0.52635833333333326"/>
          <c:h val="0.57899416666666659"/>
        </c:manualLayout>
      </c:layout>
      <c:doughnutChart>
        <c:varyColors val="1"/>
        <c:ser>
          <c:idx val="0"/>
          <c:order val="0"/>
          <c:spPr>
            <a:solidFill>
              <a:srgbClr val="5145BF"/>
            </a:solidFill>
          </c:spPr>
          <c:dPt>
            <c:idx val="0"/>
            <c:bubble3D val="0"/>
            <c:spPr>
              <a:solidFill>
                <a:srgbClr val="5145BF"/>
              </a:solidFill>
              <a:ln w="19050">
                <a:solidFill>
                  <a:schemeClr val="lt1"/>
                </a:solidFill>
              </a:ln>
              <a:effectLst/>
            </c:spPr>
            <c:extLst>
              <c:ext xmlns:c16="http://schemas.microsoft.com/office/drawing/2014/chart" uri="{C3380CC4-5D6E-409C-BE32-E72D297353CC}">
                <c16:uniqueId val="{00000001-F257-4664-9C4B-D95911189699}"/>
              </c:ext>
            </c:extLst>
          </c:dPt>
          <c:dPt>
            <c:idx val="1"/>
            <c:bubble3D val="0"/>
            <c:spPr>
              <a:solidFill>
                <a:srgbClr val="5145BF"/>
              </a:solidFill>
              <a:ln w="19050">
                <a:solidFill>
                  <a:schemeClr val="lt1"/>
                </a:solidFill>
              </a:ln>
              <a:effectLst/>
            </c:spPr>
            <c:extLst>
              <c:ext xmlns:c16="http://schemas.microsoft.com/office/drawing/2014/chart" uri="{C3380CC4-5D6E-409C-BE32-E72D297353CC}">
                <c16:uniqueId val="{00000003-F257-4664-9C4B-D95911189699}"/>
              </c:ext>
            </c:extLst>
          </c:dPt>
          <c:dPt>
            <c:idx val="2"/>
            <c:bubble3D val="0"/>
            <c:spPr>
              <a:solidFill>
                <a:srgbClr val="5145BF"/>
              </a:solidFill>
              <a:ln w="19050">
                <a:solidFill>
                  <a:schemeClr val="lt1"/>
                </a:solidFill>
              </a:ln>
              <a:effectLst/>
            </c:spPr>
            <c:extLst>
              <c:ext xmlns:c16="http://schemas.microsoft.com/office/drawing/2014/chart" uri="{C3380CC4-5D6E-409C-BE32-E72D297353CC}">
                <c16:uniqueId val="{00000005-F257-4664-9C4B-D95911189699}"/>
              </c:ext>
            </c:extLst>
          </c:dPt>
          <c:dPt>
            <c:idx val="3"/>
            <c:bubble3D val="0"/>
            <c:spPr>
              <a:solidFill>
                <a:srgbClr val="5145BF"/>
              </a:solidFill>
              <a:ln w="19050">
                <a:solidFill>
                  <a:schemeClr val="lt1"/>
                </a:solidFill>
              </a:ln>
              <a:effectLst/>
            </c:spPr>
            <c:extLst>
              <c:ext xmlns:c16="http://schemas.microsoft.com/office/drawing/2014/chart" uri="{C3380CC4-5D6E-409C-BE32-E72D297353CC}">
                <c16:uniqueId val="{00000007-F257-4664-9C4B-D95911189699}"/>
              </c:ext>
            </c:extLst>
          </c:dPt>
          <c:dPt>
            <c:idx val="4"/>
            <c:bubble3D val="0"/>
            <c:spPr>
              <a:solidFill>
                <a:srgbClr val="5145BF"/>
              </a:solidFill>
              <a:ln w="19050">
                <a:solidFill>
                  <a:schemeClr val="lt1"/>
                </a:solidFill>
              </a:ln>
              <a:effectLst/>
            </c:spPr>
            <c:extLst>
              <c:ext xmlns:c16="http://schemas.microsoft.com/office/drawing/2014/chart" uri="{C3380CC4-5D6E-409C-BE32-E72D297353CC}">
                <c16:uniqueId val="{00000009-F257-4664-9C4B-D95911189699}"/>
              </c:ext>
            </c:extLst>
          </c:dPt>
          <c:dPt>
            <c:idx val="5"/>
            <c:bubble3D val="0"/>
            <c:spPr>
              <a:solidFill>
                <a:srgbClr val="5145BF"/>
              </a:solidFill>
              <a:ln w="19050">
                <a:solidFill>
                  <a:schemeClr val="lt1"/>
                </a:solidFill>
              </a:ln>
              <a:effectLst/>
            </c:spPr>
            <c:extLst>
              <c:ext xmlns:c16="http://schemas.microsoft.com/office/drawing/2014/chart" uri="{C3380CC4-5D6E-409C-BE32-E72D297353CC}">
                <c16:uniqueId val="{0000000B-F257-4664-9C4B-D95911189699}"/>
              </c:ext>
            </c:extLst>
          </c:dPt>
          <c:dPt>
            <c:idx val="6"/>
            <c:bubble3D val="0"/>
            <c:spPr>
              <a:solidFill>
                <a:srgbClr val="5145BF"/>
              </a:solidFill>
              <a:ln w="19050">
                <a:solidFill>
                  <a:schemeClr val="lt1"/>
                </a:solidFill>
              </a:ln>
              <a:effectLst/>
            </c:spPr>
            <c:extLst>
              <c:ext xmlns:c16="http://schemas.microsoft.com/office/drawing/2014/chart" uri="{C3380CC4-5D6E-409C-BE32-E72D297353CC}">
                <c16:uniqueId val="{0000000D-F257-4664-9C4B-D95911189699}"/>
              </c:ext>
            </c:extLst>
          </c:dPt>
          <c:dPt>
            <c:idx val="7"/>
            <c:bubble3D val="0"/>
            <c:spPr>
              <a:solidFill>
                <a:srgbClr val="5145BF"/>
              </a:solidFill>
              <a:ln w="19050">
                <a:solidFill>
                  <a:schemeClr val="lt1"/>
                </a:solidFill>
              </a:ln>
              <a:effectLst/>
            </c:spPr>
            <c:extLst>
              <c:ext xmlns:c16="http://schemas.microsoft.com/office/drawing/2014/chart" uri="{C3380CC4-5D6E-409C-BE32-E72D297353CC}">
                <c16:uniqueId val="{0000000F-F257-4664-9C4B-D95911189699}"/>
              </c:ext>
            </c:extLst>
          </c:dPt>
          <c:dPt>
            <c:idx val="8"/>
            <c:bubble3D val="0"/>
            <c:spPr>
              <a:solidFill>
                <a:srgbClr val="5145BF"/>
              </a:solidFill>
              <a:ln w="19050">
                <a:solidFill>
                  <a:schemeClr val="lt1"/>
                </a:solidFill>
              </a:ln>
              <a:effectLst/>
            </c:spPr>
            <c:extLst>
              <c:ext xmlns:c16="http://schemas.microsoft.com/office/drawing/2014/chart" uri="{C3380CC4-5D6E-409C-BE32-E72D297353CC}">
                <c16:uniqueId val="{00000011-F257-4664-9C4B-D95911189699}"/>
              </c:ext>
            </c:extLst>
          </c:dPt>
          <c:dPt>
            <c:idx val="9"/>
            <c:bubble3D val="0"/>
            <c:spPr>
              <a:solidFill>
                <a:srgbClr val="5145BF"/>
              </a:solidFill>
              <a:ln w="19050">
                <a:solidFill>
                  <a:schemeClr val="lt1"/>
                </a:solidFill>
              </a:ln>
              <a:effectLst/>
            </c:spPr>
            <c:extLst>
              <c:ext xmlns:c16="http://schemas.microsoft.com/office/drawing/2014/chart" uri="{C3380CC4-5D6E-409C-BE32-E72D297353CC}">
                <c16:uniqueId val="{00000013-F257-4664-9C4B-D95911189699}"/>
              </c:ext>
            </c:extLst>
          </c:dPt>
          <c:dPt>
            <c:idx val="10"/>
            <c:bubble3D val="0"/>
            <c:spPr>
              <a:solidFill>
                <a:srgbClr val="5145BF"/>
              </a:solidFill>
              <a:ln w="19050">
                <a:solidFill>
                  <a:schemeClr val="lt1"/>
                </a:solidFill>
              </a:ln>
              <a:effectLst/>
            </c:spPr>
            <c:extLst>
              <c:ext xmlns:c16="http://schemas.microsoft.com/office/drawing/2014/chart" uri="{C3380CC4-5D6E-409C-BE32-E72D297353CC}">
                <c16:uniqueId val="{00000015-F257-4664-9C4B-D95911189699}"/>
              </c:ext>
            </c:extLst>
          </c:dPt>
          <c:dPt>
            <c:idx val="11"/>
            <c:bubble3D val="0"/>
            <c:spPr>
              <a:solidFill>
                <a:srgbClr val="5145BF"/>
              </a:solidFill>
              <a:ln w="19050">
                <a:solidFill>
                  <a:schemeClr val="lt1"/>
                </a:solidFill>
              </a:ln>
              <a:effectLst/>
            </c:spPr>
            <c:extLst>
              <c:ext xmlns:c16="http://schemas.microsoft.com/office/drawing/2014/chart" uri="{C3380CC4-5D6E-409C-BE32-E72D297353CC}">
                <c16:uniqueId val="{00000017-F257-4664-9C4B-D95911189699}"/>
              </c:ext>
            </c:extLst>
          </c:dPt>
          <c:dPt>
            <c:idx val="12"/>
            <c:bubble3D val="0"/>
            <c:spPr>
              <a:solidFill>
                <a:srgbClr val="5145BF"/>
              </a:solidFill>
              <a:ln w="19050">
                <a:solidFill>
                  <a:schemeClr val="lt1"/>
                </a:solidFill>
              </a:ln>
              <a:effectLst/>
            </c:spPr>
            <c:extLst>
              <c:ext xmlns:c16="http://schemas.microsoft.com/office/drawing/2014/chart" uri="{C3380CC4-5D6E-409C-BE32-E72D297353CC}">
                <c16:uniqueId val="{00000019-F257-4664-9C4B-D95911189699}"/>
              </c:ext>
            </c:extLst>
          </c:dPt>
          <c:dPt>
            <c:idx val="13"/>
            <c:bubble3D val="0"/>
            <c:spPr>
              <a:solidFill>
                <a:srgbClr val="5145BF"/>
              </a:solidFill>
              <a:ln w="19050">
                <a:solidFill>
                  <a:schemeClr val="lt1"/>
                </a:solidFill>
              </a:ln>
              <a:effectLst/>
            </c:spPr>
            <c:extLst>
              <c:ext xmlns:c16="http://schemas.microsoft.com/office/drawing/2014/chart" uri="{C3380CC4-5D6E-409C-BE32-E72D297353CC}">
                <c16:uniqueId val="{0000001B-F257-4664-9C4B-D95911189699}"/>
              </c:ext>
            </c:extLst>
          </c:dPt>
          <c:dPt>
            <c:idx val="14"/>
            <c:bubble3D val="0"/>
            <c:spPr>
              <a:solidFill>
                <a:srgbClr val="5145BF"/>
              </a:solidFill>
              <a:ln w="19050">
                <a:solidFill>
                  <a:schemeClr val="lt1"/>
                </a:solidFill>
              </a:ln>
              <a:effectLst/>
            </c:spPr>
            <c:extLst>
              <c:ext xmlns:c16="http://schemas.microsoft.com/office/drawing/2014/chart" uri="{C3380CC4-5D6E-409C-BE32-E72D297353CC}">
                <c16:uniqueId val="{0000001D-F257-4664-9C4B-D95911189699}"/>
              </c:ext>
            </c:extLst>
          </c:dPt>
          <c:dPt>
            <c:idx val="15"/>
            <c:bubble3D val="0"/>
            <c:spPr>
              <a:solidFill>
                <a:srgbClr val="5145BF"/>
              </a:solidFill>
              <a:ln w="19050">
                <a:solidFill>
                  <a:schemeClr val="lt1"/>
                </a:solidFill>
              </a:ln>
              <a:effectLst/>
            </c:spPr>
            <c:extLst>
              <c:ext xmlns:c16="http://schemas.microsoft.com/office/drawing/2014/chart" uri="{C3380CC4-5D6E-409C-BE32-E72D297353CC}">
                <c16:uniqueId val="{0000001F-F257-4664-9C4B-D95911189699}"/>
              </c:ext>
            </c:extLst>
          </c:dPt>
          <c:dPt>
            <c:idx val="16"/>
            <c:bubble3D val="0"/>
            <c:spPr>
              <a:solidFill>
                <a:srgbClr val="5145BF"/>
              </a:solidFill>
              <a:ln w="19050">
                <a:solidFill>
                  <a:schemeClr val="lt1"/>
                </a:solidFill>
              </a:ln>
              <a:effectLst/>
            </c:spPr>
            <c:extLst>
              <c:ext xmlns:c16="http://schemas.microsoft.com/office/drawing/2014/chart" uri="{C3380CC4-5D6E-409C-BE32-E72D297353CC}">
                <c16:uniqueId val="{00000021-F257-4664-9C4B-D95911189699}"/>
              </c:ext>
            </c:extLst>
          </c:dPt>
          <c:dPt>
            <c:idx val="17"/>
            <c:bubble3D val="0"/>
            <c:spPr>
              <a:solidFill>
                <a:srgbClr val="5145BF"/>
              </a:solidFill>
              <a:ln w="19050">
                <a:solidFill>
                  <a:schemeClr val="lt1"/>
                </a:solidFill>
              </a:ln>
              <a:effectLst/>
            </c:spPr>
            <c:extLst>
              <c:ext xmlns:c16="http://schemas.microsoft.com/office/drawing/2014/chart" uri="{C3380CC4-5D6E-409C-BE32-E72D297353CC}">
                <c16:uniqueId val="{00000023-F257-4664-9C4B-D95911189699}"/>
              </c:ext>
            </c:extLst>
          </c:dPt>
          <c:dPt>
            <c:idx val="18"/>
            <c:bubble3D val="0"/>
            <c:spPr>
              <a:solidFill>
                <a:srgbClr val="5145BF"/>
              </a:solidFill>
              <a:ln w="19050">
                <a:solidFill>
                  <a:schemeClr val="lt1"/>
                </a:solidFill>
              </a:ln>
              <a:effectLst/>
            </c:spPr>
            <c:extLst>
              <c:ext xmlns:c16="http://schemas.microsoft.com/office/drawing/2014/chart" uri="{C3380CC4-5D6E-409C-BE32-E72D297353CC}">
                <c16:uniqueId val="{00000025-F257-4664-9C4B-D95911189699}"/>
              </c:ext>
            </c:extLst>
          </c:dPt>
          <c:dPt>
            <c:idx val="19"/>
            <c:bubble3D val="0"/>
            <c:spPr>
              <a:solidFill>
                <a:srgbClr val="5145BF"/>
              </a:solidFill>
              <a:ln w="19050">
                <a:solidFill>
                  <a:schemeClr val="lt1"/>
                </a:solidFill>
              </a:ln>
              <a:effectLst/>
            </c:spPr>
            <c:extLst>
              <c:ext xmlns:c16="http://schemas.microsoft.com/office/drawing/2014/chart" uri="{C3380CC4-5D6E-409C-BE32-E72D297353CC}">
                <c16:uniqueId val="{00000027-F257-4664-9C4B-D95911189699}"/>
              </c:ext>
            </c:extLst>
          </c:dPt>
          <c:val>
            <c:numRef>
              <c:f>Graph!$A$4:$A$23</c:f>
              <c:numCache>
                <c:formatCode>General</c:formatCode>
                <c:ptCount val="20"/>
                <c:pt idx="0">
                  <c:v>1</c:v>
                </c:pt>
                <c:pt idx="1">
                  <c:v>1</c:v>
                </c:pt>
                <c:pt idx="2">
                  <c:v>1</c:v>
                </c:pt>
                <c:pt idx="3">
                  <c:v>1</c:v>
                </c:pt>
                <c:pt idx="4">
                  <c:v>1</c:v>
                </c:pt>
                <c:pt idx="5">
                  <c:v>1</c:v>
                </c:pt>
                <c:pt idx="6">
                  <c:v>1</c:v>
                </c:pt>
                <c:pt idx="7">
                  <c:v>1</c:v>
                </c:pt>
                <c:pt idx="8">
                  <c:v>1</c:v>
                </c:pt>
                <c:pt idx="9">
                  <c:v>1</c:v>
                </c:pt>
                <c:pt idx="10">
                  <c:v>1</c:v>
                </c:pt>
                <c:pt idx="11">
                  <c:v>1</c:v>
                </c:pt>
                <c:pt idx="12">
                  <c:v>1</c:v>
                </c:pt>
                <c:pt idx="13">
                  <c:v>1</c:v>
                </c:pt>
                <c:pt idx="14">
                  <c:v>1</c:v>
                </c:pt>
                <c:pt idx="15">
                  <c:v>1</c:v>
                </c:pt>
                <c:pt idx="16">
                  <c:v>1</c:v>
                </c:pt>
                <c:pt idx="17">
                  <c:v>1</c:v>
                </c:pt>
                <c:pt idx="18">
                  <c:v>1</c:v>
                </c:pt>
                <c:pt idx="19">
                  <c:v>1</c:v>
                </c:pt>
              </c:numCache>
            </c:numRef>
          </c:val>
          <c:extLst>
            <c:ext xmlns:c16="http://schemas.microsoft.com/office/drawing/2014/chart" uri="{C3380CC4-5D6E-409C-BE32-E72D297353CC}">
              <c16:uniqueId val="{00000028-F257-4664-9C4B-D95911189699}"/>
            </c:ext>
          </c:extLst>
        </c:ser>
        <c:dLbls>
          <c:showLegendKey val="0"/>
          <c:showVal val="0"/>
          <c:showCatName val="0"/>
          <c:showSerName val="0"/>
          <c:showPercent val="0"/>
          <c:showBubbleSize val="0"/>
          <c:showLeaderLines val="1"/>
        </c:dLbls>
        <c:firstSliceAng val="0"/>
        <c:holeSize val="60"/>
      </c:doughnutChart>
      <c:doughnutChart>
        <c:varyColors val="1"/>
        <c:ser>
          <c:idx val="1"/>
          <c:order val="1"/>
          <c:tx>
            <c:strRef>
              <c:f>Sheet4!$H$8</c:f>
              <c:strCache>
                <c:ptCount val="1"/>
                <c:pt idx="0">
                  <c:v>Addison Road Medical Practice</c:v>
                </c:pt>
              </c:strCache>
            </c:strRef>
          </c:tx>
          <c:dPt>
            <c:idx val="0"/>
            <c:bubble3D val="0"/>
            <c:spPr>
              <a:solidFill>
                <a:srgbClr val="5145BF">
                  <a:alpha val="45000"/>
                </a:srgbClr>
              </a:solidFill>
              <a:ln w="19050">
                <a:solidFill>
                  <a:schemeClr val="lt1"/>
                </a:solidFill>
              </a:ln>
              <a:effectLst/>
            </c:spPr>
            <c:extLst>
              <c:ext xmlns:c16="http://schemas.microsoft.com/office/drawing/2014/chart" uri="{C3380CC4-5D6E-409C-BE32-E72D297353CC}">
                <c16:uniqueId val="{0000002A-F257-4664-9C4B-D95911189699}"/>
              </c:ext>
            </c:extLst>
          </c:dPt>
          <c:dPt>
            <c:idx val="1"/>
            <c:bubble3D val="0"/>
            <c:spPr>
              <a:solidFill>
                <a:srgbClr val="FF0000">
                  <a:alpha val="45000"/>
                </a:srgbClr>
              </a:solidFill>
              <a:ln w="19050">
                <a:solidFill>
                  <a:schemeClr val="lt1"/>
                </a:solidFill>
              </a:ln>
              <a:effectLst/>
            </c:spPr>
            <c:extLst>
              <c:ext xmlns:c16="http://schemas.microsoft.com/office/drawing/2014/chart" uri="{C3380CC4-5D6E-409C-BE32-E72D297353CC}">
                <c16:uniqueId val="{0000002C-F257-4664-9C4B-D95911189699}"/>
              </c:ext>
            </c:extLst>
          </c:dPt>
          <c:dLbls>
            <c:dLbl>
              <c:idx val="0"/>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extLst>
                <c:ext xmlns:c16="http://schemas.microsoft.com/office/drawing/2014/chart" uri="{C3380CC4-5D6E-409C-BE32-E72D297353CC}">
                  <c16:uniqueId val="{0000002A-F257-4664-9C4B-D95911189699}"/>
                </c:ext>
              </c:extLst>
            </c:dLbl>
            <c:dLbl>
              <c:idx val="1"/>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accent4"/>
                      </a:solidFill>
                      <a:latin typeface="+mn-lt"/>
                      <a:ea typeface="+mn-ea"/>
                      <a:cs typeface="+mn-cs"/>
                    </a:defRPr>
                  </a:pPr>
                  <a:endParaRPr lang="en-US"/>
                </a:p>
              </c:txPr>
              <c:showLegendKey val="0"/>
              <c:showVal val="1"/>
              <c:showCatName val="0"/>
              <c:showSerName val="0"/>
              <c:showPercent val="0"/>
              <c:showBubbleSize val="0"/>
              <c:extLst>
                <c:ext xmlns:c16="http://schemas.microsoft.com/office/drawing/2014/chart" uri="{C3380CC4-5D6E-409C-BE32-E72D297353CC}">
                  <c16:uniqueId val="{0000002C-F257-4664-9C4B-D95911189699}"/>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val>
            <c:numRef>
              <c:f>Sheet4!$L$8:$M$8</c:f>
              <c:numCache>
                <c:formatCode>0.0%</c:formatCode>
                <c:ptCount val="2"/>
                <c:pt idx="0">
                  <c:v>0.99641577060931896</c:v>
                </c:pt>
                <c:pt idx="1">
                  <c:v>3.5842293906810036E-3</c:v>
                </c:pt>
              </c:numCache>
            </c:numRef>
          </c:val>
          <c:extLst>
            <c:ext xmlns:c16="http://schemas.microsoft.com/office/drawing/2014/chart" uri="{C3380CC4-5D6E-409C-BE32-E72D297353CC}">
              <c16:uniqueId val="{0000002D-F257-4664-9C4B-D95911189699}"/>
            </c:ext>
          </c:extLst>
        </c:ser>
        <c:dLbls>
          <c:showLegendKey val="0"/>
          <c:showVal val="0"/>
          <c:showCatName val="0"/>
          <c:showSerName val="0"/>
          <c:showPercent val="0"/>
          <c:showBubbleSize val="0"/>
          <c:showLeaderLines val="1"/>
        </c:dLbls>
        <c:firstSliceAng val="0"/>
        <c:holeSize val="55"/>
      </c:doughnutChart>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userShapes r:id="rId3"/>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doughnutChart>
        <c:varyColors val="1"/>
        <c:dLbls>
          <c:showLegendKey val="0"/>
          <c:showVal val="0"/>
          <c:showCatName val="0"/>
          <c:showSerName val="0"/>
          <c:showPercent val="0"/>
          <c:showBubbleSize val="0"/>
          <c:showLeaderLines val="0"/>
        </c:dLbls>
        <c:firstSliceAng val="0"/>
        <c:holeSize val="75"/>
      </c:doughnutChart>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8" Type="http://schemas.openxmlformats.org/officeDocument/2006/relationships/image" Target="../media/image4.emf"/><Relationship Id="rId3" Type="http://schemas.openxmlformats.org/officeDocument/2006/relationships/hyperlink" Target="#'NHS HC Payment'!A1"/><Relationship Id="rId7" Type="http://schemas.openxmlformats.org/officeDocument/2006/relationships/image" Target="../media/image3.png"/><Relationship Id="rId2" Type="http://schemas.openxmlformats.org/officeDocument/2006/relationships/hyperlink" Target="#Quality!A1"/><Relationship Id="rId1" Type="http://schemas.openxmlformats.org/officeDocument/2006/relationships/image" Target="../media/image1.jpg"/><Relationship Id="rId6" Type="http://schemas.openxmlformats.org/officeDocument/2006/relationships/image" Target="../media/image2.png"/><Relationship Id="rId11" Type="http://schemas.openxmlformats.org/officeDocument/2006/relationships/chart" Target="../charts/chart3.xml"/><Relationship Id="rId5" Type="http://schemas.openxmlformats.org/officeDocument/2006/relationships/hyperlink" Target="#QualityPIVOT!A1"/><Relationship Id="rId10" Type="http://schemas.openxmlformats.org/officeDocument/2006/relationships/chart" Target="../charts/chart2.xml"/><Relationship Id="rId4" Type="http://schemas.openxmlformats.org/officeDocument/2006/relationships/hyperlink" Target="#'Fednet Activities'!A1"/><Relationship Id="rId9" Type="http://schemas.openxmlformats.org/officeDocument/2006/relationships/chart" Target="../charts/chart1.xml"/></Relationships>
</file>

<file path=xl/drawings/_rels/drawing5.xml.rels><?xml version="1.0" encoding="UTF-8" standalone="yes"?>
<Relationships xmlns="http://schemas.openxmlformats.org/package/2006/relationships"><Relationship Id="rId3" Type="http://schemas.openxmlformats.org/officeDocument/2006/relationships/hyperlink" Target="#'Fednet Activities'!A1"/><Relationship Id="rId2" Type="http://schemas.openxmlformats.org/officeDocument/2006/relationships/hyperlink" Target="#HOME!A1"/><Relationship Id="rId1" Type="http://schemas.openxmlformats.org/officeDocument/2006/relationships/image" Target="../media/image1.jpg"/><Relationship Id="rId4" Type="http://schemas.openxmlformats.org/officeDocument/2006/relationships/hyperlink" Target="#Quality!A1"/></Relationships>
</file>

<file path=xl/drawings/_rels/drawing6.xml.rels><?xml version="1.0" encoding="UTF-8" standalone="yes"?>
<Relationships xmlns="http://schemas.openxmlformats.org/package/2006/relationships"><Relationship Id="rId3" Type="http://schemas.openxmlformats.org/officeDocument/2006/relationships/hyperlink" Target="#'NHS HC Payment'!A1"/><Relationship Id="rId2" Type="http://schemas.openxmlformats.org/officeDocument/2006/relationships/hyperlink" Target="#HOME!A1"/><Relationship Id="rId1" Type="http://schemas.openxmlformats.org/officeDocument/2006/relationships/image" Target="../media/image1.jpg"/><Relationship Id="rId4" Type="http://schemas.openxmlformats.org/officeDocument/2006/relationships/hyperlink" Target="#'Fednet Activities'!A1"/></Relationships>
</file>

<file path=xl/drawings/_rels/drawing7.xml.rels><?xml version="1.0" encoding="UTF-8" standalone="yes"?>
<Relationships xmlns="http://schemas.openxmlformats.org/package/2006/relationships"><Relationship Id="rId1" Type="http://schemas.openxmlformats.org/officeDocument/2006/relationships/chart" Target="../charts/chart4.xml"/></Relationships>
</file>

<file path=xl/drawings/_rels/drawing8.xml.rels><?xml version="1.0" encoding="UTF-8" standalone="yes"?>
<Relationships xmlns="http://schemas.openxmlformats.org/package/2006/relationships"><Relationship Id="rId3" Type="http://schemas.openxmlformats.org/officeDocument/2006/relationships/hyperlink" Target="#'NHS HC Payment'!A1"/><Relationship Id="rId2" Type="http://schemas.openxmlformats.org/officeDocument/2006/relationships/hyperlink" Target="#HOME!A1"/><Relationship Id="rId1" Type="http://schemas.openxmlformats.org/officeDocument/2006/relationships/image" Target="../media/image1.jpg"/><Relationship Id="rId5" Type="http://schemas.openxmlformats.org/officeDocument/2006/relationships/hyperlink" Target="#Quality!A1"/><Relationship Id="rId4" Type="http://schemas.openxmlformats.org/officeDocument/2006/relationships/hyperlink" Target="#'Fednet Activities'!A1"/></Relationships>
</file>

<file path=xl/drawings/drawing1.xml><?xml version="1.0" encoding="utf-8"?>
<xdr:wsDr xmlns:xdr="http://schemas.openxmlformats.org/drawingml/2006/spreadsheetDrawing" xmlns:a="http://schemas.openxmlformats.org/drawingml/2006/main">
  <xdr:twoCellAnchor>
    <xdr:from>
      <xdr:col>1</xdr:col>
      <xdr:colOff>11471</xdr:colOff>
      <xdr:row>0</xdr:row>
      <xdr:rowOff>67575</xdr:rowOff>
    </xdr:from>
    <xdr:to>
      <xdr:col>28</xdr:col>
      <xdr:colOff>35775</xdr:colOff>
      <xdr:row>4</xdr:row>
      <xdr:rowOff>183057</xdr:rowOff>
    </xdr:to>
    <xdr:sp macro="" textlink="">
      <xdr:nvSpPr>
        <xdr:cNvPr id="25" name="Rectangle 24">
          <a:extLst>
            <a:ext uri="{FF2B5EF4-FFF2-40B4-BE49-F238E27FC236}">
              <a16:creationId xmlns:a16="http://schemas.microsoft.com/office/drawing/2014/main" id="{00000000-0008-0000-0000-000019000000}"/>
            </a:ext>
          </a:extLst>
        </xdr:cNvPr>
        <xdr:cNvSpPr/>
      </xdr:nvSpPr>
      <xdr:spPr>
        <a:xfrm>
          <a:off x="163513" y="67575"/>
          <a:ext cx="14334163" cy="1045623"/>
        </a:xfrm>
        <a:prstGeom prst="rect">
          <a:avLst/>
        </a:prstGeom>
        <a:gradFill flip="none" rotWithShape="1">
          <a:gsLst>
            <a:gs pos="22000">
              <a:srgbClr val="C436AC">
                <a:lumMod val="93000"/>
                <a:lumOff val="7000"/>
              </a:srgbClr>
            </a:gs>
            <a:gs pos="100000">
              <a:schemeClr val="accent5">
                <a:lumMod val="0"/>
                <a:lumOff val="100000"/>
              </a:schemeClr>
            </a:gs>
            <a:gs pos="97000">
              <a:schemeClr val="accent5">
                <a:lumMod val="75000"/>
              </a:schemeClr>
            </a:gs>
          </a:gsLst>
          <a:path path="circle">
            <a:fillToRect l="50000" t="-80000" r="50000" b="180000"/>
          </a:path>
          <a:tileRect/>
        </a:gra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lang="en-GB" sz="3200"/>
            <a:t>                </a:t>
          </a:r>
          <a:r>
            <a:rPr lang="en-GB" sz="3600" b="1">
              <a:solidFill>
                <a:schemeClr val="bg1"/>
              </a:solidFill>
            </a:rPr>
            <a:t>Waltham Forest  - NHS Health Check</a:t>
          </a:r>
          <a:r>
            <a:rPr lang="en-GB" sz="3600" b="1" baseline="0">
              <a:solidFill>
                <a:schemeClr val="bg1"/>
              </a:solidFill>
            </a:rPr>
            <a:t> 2022 - 2023</a:t>
          </a:r>
          <a:endParaRPr lang="en-GB" sz="3600" b="1">
            <a:solidFill>
              <a:schemeClr val="bg1"/>
            </a:solidFill>
          </a:endParaRPr>
        </a:p>
      </xdr:txBody>
    </xdr:sp>
    <xdr:clientData/>
  </xdr:twoCellAnchor>
  <xdr:twoCellAnchor editAs="oneCell">
    <xdr:from>
      <xdr:col>24</xdr:col>
      <xdr:colOff>395455</xdr:colOff>
      <xdr:row>0</xdr:row>
      <xdr:rowOff>158777</xdr:rowOff>
    </xdr:from>
    <xdr:to>
      <xdr:col>27</xdr:col>
      <xdr:colOff>465072</xdr:colOff>
      <xdr:row>4</xdr:row>
      <xdr:rowOff>51587</xdr:rowOff>
    </xdr:to>
    <xdr:pic>
      <xdr:nvPicPr>
        <xdr:cNvPr id="52" name="Picture 51">
          <a:extLst>
            <a:ext uri="{FF2B5EF4-FFF2-40B4-BE49-F238E27FC236}">
              <a16:creationId xmlns:a16="http://schemas.microsoft.com/office/drawing/2014/main" id="{00000000-0008-0000-0000-000034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2567779" y="158777"/>
          <a:ext cx="1751025" cy="822951"/>
        </a:xfrm>
        <a:prstGeom prst="rect">
          <a:avLst/>
        </a:prstGeom>
      </xdr:spPr>
    </xdr:pic>
    <xdr:clientData/>
  </xdr:twoCellAnchor>
  <xdr:twoCellAnchor>
    <xdr:from>
      <xdr:col>1</xdr:col>
      <xdr:colOff>260739</xdr:colOff>
      <xdr:row>1</xdr:row>
      <xdr:rowOff>127391</xdr:rowOff>
    </xdr:from>
    <xdr:to>
      <xdr:col>2</xdr:col>
      <xdr:colOff>555625</xdr:colOff>
      <xdr:row>3</xdr:row>
      <xdr:rowOff>264583</xdr:rowOff>
    </xdr:to>
    <xdr:sp macro="" textlink="">
      <xdr:nvSpPr>
        <xdr:cNvPr id="63" name="Freeform 62">
          <a:extLst>
            <a:ext uri="{FF2B5EF4-FFF2-40B4-BE49-F238E27FC236}">
              <a16:creationId xmlns:a16="http://schemas.microsoft.com/office/drawing/2014/main" id="{00000000-0008-0000-0000-00003F000000}"/>
            </a:ext>
          </a:extLst>
        </xdr:cNvPr>
        <xdr:cNvSpPr/>
      </xdr:nvSpPr>
      <xdr:spPr>
        <a:xfrm>
          <a:off x="869281" y="312599"/>
          <a:ext cx="903427" cy="507609"/>
        </a:xfrm>
        <a:custGeom>
          <a:avLst/>
          <a:gdLst>
            <a:gd name="connsiteX0" fmla="*/ 0 w 3194954"/>
            <a:gd name="connsiteY0" fmla="*/ 1295266 h 2238125"/>
            <a:gd name="connsiteX1" fmla="*/ 825500 w 3194954"/>
            <a:gd name="connsiteY1" fmla="*/ 1295266 h 2238125"/>
            <a:gd name="connsiteX2" fmla="*/ 825500 w 3194954"/>
            <a:gd name="connsiteY2" fmla="*/ 1295266 h 2238125"/>
            <a:gd name="connsiteX3" fmla="*/ 931333 w 3194954"/>
            <a:gd name="connsiteY3" fmla="*/ 893099 h 2238125"/>
            <a:gd name="connsiteX4" fmla="*/ 1312333 w 3194954"/>
            <a:gd name="connsiteY4" fmla="*/ 2226599 h 2238125"/>
            <a:gd name="connsiteX5" fmla="*/ 1439333 w 3194954"/>
            <a:gd name="connsiteY5" fmla="*/ 4099 h 2238125"/>
            <a:gd name="connsiteX6" fmla="*/ 1714500 w 3194954"/>
            <a:gd name="connsiteY6" fmla="*/ 1655099 h 2238125"/>
            <a:gd name="connsiteX7" fmla="*/ 2137833 w 3194954"/>
            <a:gd name="connsiteY7" fmla="*/ 914266 h 2238125"/>
            <a:gd name="connsiteX8" fmla="*/ 3153833 w 3194954"/>
            <a:gd name="connsiteY8" fmla="*/ 744933 h 2238125"/>
            <a:gd name="connsiteX9" fmla="*/ 2899833 w 3194954"/>
            <a:gd name="connsiteY9" fmla="*/ 744933 h 2238125"/>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Lst>
          <a:rect l="l" t="t" r="r" b="b"/>
          <a:pathLst>
            <a:path w="3194954" h="2238125">
              <a:moveTo>
                <a:pt x="0" y="1295266"/>
              </a:moveTo>
              <a:lnTo>
                <a:pt x="825500" y="1295266"/>
              </a:lnTo>
              <a:lnTo>
                <a:pt x="825500" y="1295266"/>
              </a:lnTo>
              <a:cubicBezTo>
                <a:pt x="843139" y="1228238"/>
                <a:pt x="850194" y="737877"/>
                <a:pt x="931333" y="893099"/>
              </a:cubicBezTo>
              <a:cubicBezTo>
                <a:pt x="1012472" y="1048321"/>
                <a:pt x="1227666" y="2374766"/>
                <a:pt x="1312333" y="2226599"/>
              </a:cubicBezTo>
              <a:cubicBezTo>
                <a:pt x="1397000" y="2078432"/>
                <a:pt x="1372305" y="99349"/>
                <a:pt x="1439333" y="4099"/>
              </a:cubicBezTo>
              <a:cubicBezTo>
                <a:pt x="1506361" y="-91151"/>
                <a:pt x="1598083" y="1503405"/>
                <a:pt x="1714500" y="1655099"/>
              </a:cubicBezTo>
              <a:cubicBezTo>
                <a:pt x="1830917" y="1806793"/>
                <a:pt x="1897944" y="1065960"/>
                <a:pt x="2137833" y="914266"/>
              </a:cubicBezTo>
              <a:cubicBezTo>
                <a:pt x="2377722" y="762572"/>
                <a:pt x="3026833" y="773155"/>
                <a:pt x="3153833" y="744933"/>
              </a:cubicBezTo>
              <a:cubicBezTo>
                <a:pt x="3280833" y="716711"/>
                <a:pt x="3090333" y="730822"/>
                <a:pt x="2899833" y="744933"/>
              </a:cubicBezTo>
            </a:path>
          </a:pathLst>
        </a:custGeom>
        <a:noFill/>
        <a:ln w="76200">
          <a:solidFill>
            <a:srgbClr val="C436AC"/>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twoCellAnchor>
    <xdr:from>
      <xdr:col>1</xdr:col>
      <xdr:colOff>6260</xdr:colOff>
      <xdr:row>4</xdr:row>
      <xdr:rowOff>175966</xdr:rowOff>
    </xdr:from>
    <xdr:to>
      <xdr:col>5</xdr:col>
      <xdr:colOff>276911</xdr:colOff>
      <xdr:row>43</xdr:row>
      <xdr:rowOff>7744</xdr:rowOff>
    </xdr:to>
    <xdr:sp macro="" textlink="">
      <xdr:nvSpPr>
        <xdr:cNvPr id="31" name="Rectangle 30">
          <a:extLst>
            <a:ext uri="{FF2B5EF4-FFF2-40B4-BE49-F238E27FC236}">
              <a16:creationId xmlns:a16="http://schemas.microsoft.com/office/drawing/2014/main" id="{00000000-0008-0000-0000-00001F000000}"/>
            </a:ext>
          </a:extLst>
        </xdr:cNvPr>
        <xdr:cNvSpPr/>
      </xdr:nvSpPr>
      <xdr:spPr>
        <a:xfrm>
          <a:off x="161138" y="1105234"/>
          <a:ext cx="2717724" cy="6847754"/>
        </a:xfrm>
        <a:prstGeom prst="rect">
          <a:avLst/>
        </a:prstGeom>
        <a:gradFill flip="none" rotWithShape="1">
          <a:gsLst>
            <a:gs pos="0">
              <a:schemeClr val="accent4">
                <a:lumMod val="75000"/>
              </a:schemeClr>
            </a:gs>
            <a:gs pos="64000">
              <a:schemeClr val="accent5">
                <a:lumMod val="95000"/>
                <a:lumOff val="5000"/>
              </a:schemeClr>
            </a:gs>
            <a:gs pos="20000">
              <a:schemeClr val="accent5">
                <a:lumMod val="60000"/>
              </a:schemeClr>
            </a:gs>
          </a:gsLst>
          <a:path path="circle">
            <a:fillToRect l="50000" t="130000" r="50000" b="-30000"/>
          </a:path>
          <a:tileRect/>
        </a:gradFill>
        <a:ln w="3175">
          <a:solidFill>
            <a:schemeClr val="bg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twoCellAnchor>
    <xdr:from>
      <xdr:col>19</xdr:col>
      <xdr:colOff>194204</xdr:colOff>
      <xdr:row>4</xdr:row>
      <xdr:rowOff>146300</xdr:rowOff>
    </xdr:from>
    <xdr:to>
      <xdr:col>20</xdr:col>
      <xdr:colOff>46089</xdr:colOff>
      <xdr:row>10</xdr:row>
      <xdr:rowOff>11000</xdr:rowOff>
    </xdr:to>
    <xdr:grpSp>
      <xdr:nvGrpSpPr>
        <xdr:cNvPr id="5" name="Group 4">
          <a:extLst>
            <a:ext uri="{FF2B5EF4-FFF2-40B4-BE49-F238E27FC236}">
              <a16:creationId xmlns:a16="http://schemas.microsoft.com/office/drawing/2014/main" id="{00000000-0008-0000-0000-000005000000}"/>
            </a:ext>
          </a:extLst>
        </xdr:cNvPr>
        <xdr:cNvGrpSpPr/>
      </xdr:nvGrpSpPr>
      <xdr:grpSpPr>
        <a:xfrm>
          <a:off x="10702430" y="1068074"/>
          <a:ext cx="1096280" cy="986192"/>
          <a:chOff x="17751138" y="1775113"/>
          <a:chExt cx="1168977" cy="1154546"/>
        </a:xfrm>
        <a:gradFill>
          <a:gsLst>
            <a:gs pos="48000">
              <a:srgbClr val="C436AC">
                <a:lumMod val="93000"/>
                <a:lumOff val="7000"/>
              </a:srgbClr>
            </a:gs>
            <a:gs pos="100000">
              <a:schemeClr val="accent5">
                <a:lumMod val="0"/>
                <a:lumOff val="100000"/>
              </a:schemeClr>
            </a:gs>
            <a:gs pos="97000">
              <a:schemeClr val="accent5">
                <a:lumMod val="75000"/>
              </a:schemeClr>
            </a:gs>
          </a:gsLst>
          <a:path path="circle">
            <a:fillToRect l="50000" t="-80000" r="50000" b="180000"/>
          </a:path>
        </a:gradFill>
      </xdr:grpSpPr>
      <xdr:sp macro="" textlink="">
        <xdr:nvSpPr>
          <xdr:cNvPr id="2" name="Rectangle 1">
            <a:extLst>
              <a:ext uri="{FF2B5EF4-FFF2-40B4-BE49-F238E27FC236}">
                <a16:creationId xmlns:a16="http://schemas.microsoft.com/office/drawing/2014/main" id="{00000000-0008-0000-0000-000002000000}"/>
              </a:ext>
            </a:extLst>
          </xdr:cNvPr>
          <xdr:cNvSpPr/>
        </xdr:nvSpPr>
        <xdr:spPr>
          <a:xfrm>
            <a:off x="17751138" y="1890568"/>
            <a:ext cx="1168977" cy="1039091"/>
          </a:xfrm>
          <a:prstGeom prst="rect">
            <a:avLst/>
          </a:prstGeom>
          <a:grpFill/>
          <a:ln w="28575">
            <a:solidFill>
              <a:schemeClr val="bg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sp macro="" textlink="">
        <xdr:nvSpPr>
          <xdr:cNvPr id="3" name="Round Same Side Corner Rectangle 2">
            <a:extLst>
              <a:ext uri="{FF2B5EF4-FFF2-40B4-BE49-F238E27FC236}">
                <a16:creationId xmlns:a16="http://schemas.microsoft.com/office/drawing/2014/main" id="{00000000-0008-0000-0000-000003000000}"/>
              </a:ext>
            </a:extLst>
          </xdr:cNvPr>
          <xdr:cNvSpPr/>
        </xdr:nvSpPr>
        <xdr:spPr>
          <a:xfrm>
            <a:off x="18155228" y="1775113"/>
            <a:ext cx="360795" cy="187614"/>
          </a:xfrm>
          <a:prstGeom prst="round2SameRect">
            <a:avLst/>
          </a:prstGeom>
          <a:grpFill/>
          <a:ln w="28575">
            <a:solidFill>
              <a:schemeClr val="bg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sp macro="" textlink="">
        <xdr:nvSpPr>
          <xdr:cNvPr id="4" name="TextBox 3">
            <a:extLst>
              <a:ext uri="{FF2B5EF4-FFF2-40B4-BE49-F238E27FC236}">
                <a16:creationId xmlns:a16="http://schemas.microsoft.com/office/drawing/2014/main" id="{00000000-0008-0000-0000-000004000000}"/>
              </a:ext>
            </a:extLst>
          </xdr:cNvPr>
          <xdr:cNvSpPr txBox="1"/>
        </xdr:nvSpPr>
        <xdr:spPr>
          <a:xfrm>
            <a:off x="17895454" y="2006022"/>
            <a:ext cx="865909" cy="830605"/>
          </a:xfrm>
          <a:prstGeom prst="rect">
            <a:avLst/>
          </a:prstGeom>
          <a:grpFill/>
          <a:ln w="28575" cmpd="dbl">
            <a:solidFill>
              <a:schemeClr val="bg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400" b="0" i="0" u="none" strike="noStrike">
                <a:solidFill>
                  <a:schemeClr val="bg1"/>
                </a:solidFill>
                <a:latin typeface="Calibri"/>
              </a:rPr>
              <a:t>....  </a:t>
            </a:r>
            <a:r>
              <a:rPr lang="en-GB" sz="1400" b="0" i="0" u="none" strike="noStrike">
                <a:solidFill>
                  <a:schemeClr val="bg1"/>
                </a:solidFill>
                <a:latin typeface="Calibri"/>
                <a:sym typeface="Wingdings 2" panose="05020102010507070707" pitchFamily="18" charset="2"/>
              </a:rPr>
              <a:t></a:t>
            </a:r>
          </a:p>
          <a:p>
            <a:r>
              <a:rPr lang="en-GB" sz="1400" b="0" i="0" u="none" strike="noStrike">
                <a:solidFill>
                  <a:schemeClr val="bg1"/>
                </a:solidFill>
                <a:latin typeface="Calibri"/>
                <a:sym typeface="Wingdings 2" panose="05020102010507070707" pitchFamily="18" charset="2"/>
              </a:rPr>
              <a:t>....</a:t>
            </a:r>
            <a:r>
              <a:rPr lang="en-GB" sz="1400" b="0" i="0" u="none" strike="noStrike" baseline="0">
                <a:solidFill>
                  <a:schemeClr val="bg1"/>
                </a:solidFill>
                <a:latin typeface="Calibri"/>
                <a:sym typeface="Wingdings 2" panose="05020102010507070707" pitchFamily="18" charset="2"/>
              </a:rPr>
              <a:t>  </a:t>
            </a:r>
            <a:r>
              <a:rPr lang="en-GB" sz="1400" b="0" i="0" u="none" strike="noStrike">
                <a:solidFill>
                  <a:schemeClr val="bg1"/>
                </a:solidFill>
                <a:latin typeface="Calibri"/>
                <a:sym typeface="Wingdings 2" panose="05020102010507070707" pitchFamily="18" charset="2"/>
              </a:rPr>
              <a:t></a:t>
            </a:r>
            <a:endParaRPr lang="en-GB" sz="1400" b="0" i="0" u="none" strike="noStrike">
              <a:solidFill>
                <a:schemeClr val="bg1"/>
              </a:solidFill>
              <a:latin typeface="Calibri"/>
            </a:endParaRPr>
          </a:p>
        </xdr:txBody>
      </xdr:sp>
    </xdr:grpSp>
    <xdr:clientData/>
  </xdr:twoCellAnchor>
  <xdr:twoCellAnchor>
    <xdr:from>
      <xdr:col>1</xdr:col>
      <xdr:colOff>124920</xdr:colOff>
      <xdr:row>0</xdr:row>
      <xdr:rowOff>71280</xdr:rowOff>
    </xdr:from>
    <xdr:to>
      <xdr:col>3</xdr:col>
      <xdr:colOff>26458</xdr:colOff>
      <xdr:row>3</xdr:row>
      <xdr:rowOff>352779</xdr:rowOff>
    </xdr:to>
    <xdr:sp macro="" textlink="">
      <xdr:nvSpPr>
        <xdr:cNvPr id="15" name="Flowchart: Connector 14">
          <a:extLst>
            <a:ext uri="{FF2B5EF4-FFF2-40B4-BE49-F238E27FC236}">
              <a16:creationId xmlns:a16="http://schemas.microsoft.com/office/drawing/2014/main" id="{00000000-0008-0000-0000-00000F000000}"/>
            </a:ext>
          </a:extLst>
        </xdr:cNvPr>
        <xdr:cNvSpPr/>
      </xdr:nvSpPr>
      <xdr:spPr>
        <a:xfrm>
          <a:off x="733462" y="71280"/>
          <a:ext cx="1118621" cy="837124"/>
        </a:xfrm>
        <a:prstGeom prst="flowChartConnector">
          <a:avLst/>
        </a:prstGeom>
        <a:noFill/>
        <a:ln w="28575">
          <a:solidFill>
            <a:schemeClr val="bg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twoCellAnchor>
    <xdr:from>
      <xdr:col>1</xdr:col>
      <xdr:colOff>129664</xdr:colOff>
      <xdr:row>13</xdr:row>
      <xdr:rowOff>9511</xdr:rowOff>
    </xdr:from>
    <xdr:to>
      <xdr:col>4</xdr:col>
      <xdr:colOff>541621</xdr:colOff>
      <xdr:row>22</xdr:row>
      <xdr:rowOff>14335</xdr:rowOff>
    </xdr:to>
    <xdr:grpSp>
      <xdr:nvGrpSpPr>
        <xdr:cNvPr id="62" name="Group 61">
          <a:hlinkClick xmlns:r="http://schemas.openxmlformats.org/officeDocument/2006/relationships" r:id="rId2"/>
          <a:extLst>
            <a:ext uri="{FF2B5EF4-FFF2-40B4-BE49-F238E27FC236}">
              <a16:creationId xmlns:a16="http://schemas.microsoft.com/office/drawing/2014/main" id="{00000000-0008-0000-0000-00003E000000}"/>
            </a:ext>
          </a:extLst>
        </xdr:cNvPr>
        <xdr:cNvGrpSpPr/>
      </xdr:nvGrpSpPr>
      <xdr:grpSpPr>
        <a:xfrm>
          <a:off x="267930" y="2559753"/>
          <a:ext cx="2255506" cy="1464300"/>
          <a:chOff x="272739" y="1505140"/>
          <a:chExt cx="2265470" cy="1703878"/>
        </a:xfrm>
      </xdr:grpSpPr>
      <xdr:sp macro="" textlink="">
        <xdr:nvSpPr>
          <xdr:cNvPr id="64" name="Rectangle 63">
            <a:extLst>
              <a:ext uri="{FF2B5EF4-FFF2-40B4-BE49-F238E27FC236}">
                <a16:creationId xmlns:a16="http://schemas.microsoft.com/office/drawing/2014/main" id="{00000000-0008-0000-0000-000040000000}"/>
              </a:ext>
            </a:extLst>
          </xdr:cNvPr>
          <xdr:cNvSpPr/>
        </xdr:nvSpPr>
        <xdr:spPr>
          <a:xfrm>
            <a:off x="280499" y="1505140"/>
            <a:ext cx="2251743" cy="312726"/>
          </a:xfrm>
          <a:prstGeom prst="rect">
            <a:avLst/>
          </a:prstGeom>
          <a:solidFill>
            <a:srgbClr val="0069B8"/>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GB" sz="1800"/>
              <a:t>Home</a:t>
            </a:r>
          </a:p>
        </xdr:txBody>
      </xdr:sp>
      <xdr:sp macro="" textlink="">
        <xdr:nvSpPr>
          <xdr:cNvPr id="65" name="Rectangle 64">
            <a:hlinkClick xmlns:r="http://schemas.openxmlformats.org/officeDocument/2006/relationships" r:id="rId3"/>
            <a:extLst>
              <a:ext uri="{FF2B5EF4-FFF2-40B4-BE49-F238E27FC236}">
                <a16:creationId xmlns:a16="http://schemas.microsoft.com/office/drawing/2014/main" id="{00000000-0008-0000-0000-000041000000}"/>
              </a:ext>
            </a:extLst>
          </xdr:cNvPr>
          <xdr:cNvSpPr/>
        </xdr:nvSpPr>
        <xdr:spPr>
          <a:xfrm>
            <a:off x="272739" y="1918727"/>
            <a:ext cx="2248759" cy="315112"/>
          </a:xfrm>
          <a:prstGeom prst="rect">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GB" sz="1600" b="1">
                <a:solidFill>
                  <a:srgbClr val="002060"/>
                </a:solidFill>
              </a:rPr>
              <a:t>NHS</a:t>
            </a:r>
            <a:r>
              <a:rPr lang="en-GB" sz="1600" b="1" baseline="0">
                <a:solidFill>
                  <a:srgbClr val="002060"/>
                </a:solidFill>
              </a:rPr>
              <a:t> HC Payment</a:t>
            </a:r>
            <a:endParaRPr lang="en-GB" sz="1600" b="1">
              <a:solidFill>
                <a:srgbClr val="002060"/>
              </a:solidFill>
            </a:endParaRPr>
          </a:p>
        </xdr:txBody>
      </xdr:sp>
      <xdr:sp macro="" textlink="">
        <xdr:nvSpPr>
          <xdr:cNvPr id="66" name="Rectangle 65">
            <a:hlinkClick xmlns:r="http://schemas.openxmlformats.org/officeDocument/2006/relationships" r:id="rId4"/>
            <a:extLst>
              <a:ext uri="{FF2B5EF4-FFF2-40B4-BE49-F238E27FC236}">
                <a16:creationId xmlns:a16="http://schemas.microsoft.com/office/drawing/2014/main" id="{00000000-0008-0000-0000-000042000000}"/>
              </a:ext>
            </a:extLst>
          </xdr:cNvPr>
          <xdr:cNvSpPr/>
        </xdr:nvSpPr>
        <xdr:spPr>
          <a:xfrm>
            <a:off x="281096" y="2840192"/>
            <a:ext cx="2248759" cy="368826"/>
          </a:xfrm>
          <a:prstGeom prst="rect">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GB" sz="1600" b="1">
                <a:solidFill>
                  <a:srgbClr val="002060"/>
                </a:solidFill>
              </a:rPr>
              <a:t>Fednet</a:t>
            </a:r>
            <a:r>
              <a:rPr lang="en-GB" sz="1600" b="1" baseline="0">
                <a:solidFill>
                  <a:srgbClr val="002060"/>
                </a:solidFill>
              </a:rPr>
              <a:t> Activities</a:t>
            </a:r>
            <a:endParaRPr lang="en-GB" sz="1600" b="1">
              <a:solidFill>
                <a:srgbClr val="002060"/>
              </a:solidFill>
            </a:endParaRPr>
          </a:p>
        </xdr:txBody>
      </xdr:sp>
      <xdr:sp macro="" textlink="">
        <xdr:nvSpPr>
          <xdr:cNvPr id="67" name="Rectangle 66">
            <a:hlinkClick xmlns:r="http://schemas.openxmlformats.org/officeDocument/2006/relationships" r:id="rId5"/>
            <a:extLst>
              <a:ext uri="{FF2B5EF4-FFF2-40B4-BE49-F238E27FC236}">
                <a16:creationId xmlns:a16="http://schemas.microsoft.com/office/drawing/2014/main" id="{00000000-0008-0000-0000-000043000000}"/>
              </a:ext>
            </a:extLst>
          </xdr:cNvPr>
          <xdr:cNvSpPr/>
        </xdr:nvSpPr>
        <xdr:spPr>
          <a:xfrm>
            <a:off x="289450" y="2365137"/>
            <a:ext cx="2248759" cy="318694"/>
          </a:xfrm>
          <a:prstGeom prst="rect">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GB" sz="1600" b="1">
                <a:solidFill>
                  <a:srgbClr val="002060"/>
                </a:solidFill>
              </a:rPr>
              <a:t>Quality</a:t>
            </a:r>
          </a:p>
        </xdr:txBody>
      </xdr:sp>
    </xdr:grpSp>
    <xdr:clientData/>
  </xdr:twoCellAnchor>
  <xdr:twoCellAnchor editAs="oneCell">
    <xdr:from>
      <xdr:col>8</xdr:col>
      <xdr:colOff>246286</xdr:colOff>
      <xdr:row>5</xdr:row>
      <xdr:rowOff>42998</xdr:rowOff>
    </xdr:from>
    <xdr:to>
      <xdr:col>15</xdr:col>
      <xdr:colOff>306592</xdr:colOff>
      <xdr:row>7</xdr:row>
      <xdr:rowOff>65775</xdr:rowOff>
    </xdr:to>
    <mc:AlternateContent xmlns:mc="http://schemas.openxmlformats.org/markup-compatibility/2006" xmlns:a14="http://schemas.microsoft.com/office/drawing/2010/main">
      <mc:Choice Requires="a14">
        <xdr:graphicFrame macro="">
          <xdr:nvGraphicFramePr>
            <xdr:cNvPr id="18" name="Practice">
              <a:extLst>
                <a:ext uri="{FF2B5EF4-FFF2-40B4-BE49-F238E27FC236}">
                  <a16:creationId xmlns:a16="http://schemas.microsoft.com/office/drawing/2014/main" id="{00000000-0008-0000-0000-000012000000}"/>
                </a:ext>
              </a:extLst>
            </xdr:cNvPr>
            <xdr:cNvGraphicFramePr/>
          </xdr:nvGraphicFramePr>
          <xdr:xfrm>
            <a:off x="0" y="0"/>
            <a:ext cx="0" cy="0"/>
          </xdr:xfrm>
          <a:graphic>
            <a:graphicData uri="http://schemas.microsoft.com/office/drawing/2010/slicer">
              <sle:slicer xmlns:sle="http://schemas.microsoft.com/office/drawing/2010/slicer" name="Practice"/>
            </a:graphicData>
          </a:graphic>
        </xdr:graphicFrame>
      </mc:Choice>
      <mc:Fallback xmlns="">
        <xdr:sp macro="" textlink="">
          <xdr:nvSpPr>
            <xdr:cNvPr id="0" name=""/>
            <xdr:cNvSpPr>
              <a:spLocks noTextEdit="1"/>
            </xdr:cNvSpPr>
          </xdr:nvSpPr>
          <xdr:spPr>
            <a:xfrm>
              <a:off x="4701528" y="1149127"/>
              <a:ext cx="4320951" cy="401729"/>
            </a:xfrm>
            <a:prstGeom prst="rect">
              <a:avLst/>
            </a:prstGeom>
            <a:solidFill>
              <a:prstClr val="white"/>
            </a:solidFill>
            <a:ln w="1">
              <a:solidFill>
                <a:prstClr val="green"/>
              </a:solidFill>
            </a:ln>
          </xdr:spPr>
          <xdr:txBody>
            <a:bodyPr vertOverflow="clip" horzOverflow="clip"/>
            <a:lstStyle/>
            <a:p>
              <a:r>
                <a:rPr lang="en-GB"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oneCell">
    <xdr:from>
      <xdr:col>1</xdr:col>
      <xdr:colOff>150966</xdr:colOff>
      <xdr:row>7</xdr:row>
      <xdr:rowOff>26837</xdr:rowOff>
    </xdr:from>
    <xdr:to>
      <xdr:col>4</xdr:col>
      <xdr:colOff>583540</xdr:colOff>
      <xdr:row>9</xdr:row>
      <xdr:rowOff>39739</xdr:rowOff>
    </xdr:to>
    <mc:AlternateContent xmlns:mc="http://schemas.openxmlformats.org/markup-compatibility/2006" xmlns:a14="http://schemas.microsoft.com/office/drawing/2010/main">
      <mc:Choice Requires="a14">
        <xdr:graphicFrame macro="">
          <xdr:nvGraphicFramePr>
            <xdr:cNvPr id="20" name="Rel_D 4">
              <a:extLst>
                <a:ext uri="{FF2B5EF4-FFF2-40B4-BE49-F238E27FC236}">
                  <a16:creationId xmlns:a16="http://schemas.microsoft.com/office/drawing/2014/main" id="{00000000-0008-0000-0000-000014000000}"/>
                </a:ext>
              </a:extLst>
            </xdr:cNvPr>
            <xdr:cNvGraphicFramePr/>
          </xdr:nvGraphicFramePr>
          <xdr:xfrm>
            <a:off x="0" y="0"/>
            <a:ext cx="0" cy="0"/>
          </xdr:xfrm>
          <a:graphic>
            <a:graphicData uri="http://schemas.microsoft.com/office/drawing/2010/slicer">
              <sle:slicer xmlns:sle="http://schemas.microsoft.com/office/drawing/2010/slicer" name="Rel_D 4"/>
            </a:graphicData>
          </a:graphic>
        </xdr:graphicFrame>
      </mc:Choice>
      <mc:Fallback xmlns="">
        <xdr:sp macro="" textlink="">
          <xdr:nvSpPr>
            <xdr:cNvPr id="0" name=""/>
            <xdr:cNvSpPr>
              <a:spLocks noTextEdit="1"/>
            </xdr:cNvSpPr>
          </xdr:nvSpPr>
          <xdr:spPr>
            <a:xfrm>
              <a:off x="304595" y="1511918"/>
              <a:ext cx="2276122" cy="402095"/>
            </a:xfrm>
            <a:prstGeom prst="rect">
              <a:avLst/>
            </a:prstGeom>
            <a:solidFill>
              <a:prstClr val="white"/>
            </a:solidFill>
            <a:ln w="1">
              <a:solidFill>
                <a:prstClr val="green"/>
              </a:solidFill>
            </a:ln>
          </xdr:spPr>
          <xdr:txBody>
            <a:bodyPr vertOverflow="clip" horzOverflow="clip"/>
            <a:lstStyle/>
            <a:p>
              <a:r>
                <a:rPr lang="en-GB"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xdr:from>
      <xdr:col>6</xdr:col>
      <xdr:colOff>315342</xdr:colOff>
      <xdr:row>11</xdr:row>
      <xdr:rowOff>55480</xdr:rowOff>
    </xdr:from>
    <xdr:to>
      <xdr:col>6</xdr:col>
      <xdr:colOff>567342</xdr:colOff>
      <xdr:row>12</xdr:row>
      <xdr:rowOff>40763</xdr:rowOff>
    </xdr:to>
    <xdr:pic>
      <xdr:nvPicPr>
        <xdr:cNvPr id="86" name="Picture 85">
          <a:extLst>
            <a:ext uri="{FF2B5EF4-FFF2-40B4-BE49-F238E27FC236}">
              <a16:creationId xmlns:a16="http://schemas.microsoft.com/office/drawing/2014/main" id="{00000000-0008-0000-0000-000056000000}"/>
            </a:ext>
          </a:extLst>
        </xdr:cNvPr>
        <xdr:cNvPicPr>
          <a:picLocks noChangeAspect="1"/>
        </xdr:cNvPicPr>
      </xdr:nvPicPr>
      <xdr:blipFill>
        <a:blip xmlns:r="http://schemas.openxmlformats.org/officeDocument/2006/relationships" r:embed="rId6"/>
        <a:stretch>
          <a:fillRect/>
        </a:stretch>
      </xdr:blipFill>
      <xdr:spPr>
        <a:xfrm flipH="1">
          <a:off x="3671771" y="2303178"/>
          <a:ext cx="252000" cy="186871"/>
        </a:xfrm>
        <a:prstGeom prst="rect">
          <a:avLst/>
        </a:prstGeom>
      </xdr:spPr>
    </xdr:pic>
    <xdr:clientData/>
  </xdr:twoCellAnchor>
  <xdr:twoCellAnchor>
    <xdr:from>
      <xdr:col>6</xdr:col>
      <xdr:colOff>355508</xdr:colOff>
      <xdr:row>13</xdr:row>
      <xdr:rowOff>28438</xdr:rowOff>
    </xdr:from>
    <xdr:to>
      <xdr:col>6</xdr:col>
      <xdr:colOff>556839</xdr:colOff>
      <xdr:row>14</xdr:row>
      <xdr:rowOff>65024</xdr:rowOff>
    </xdr:to>
    <xdr:pic>
      <xdr:nvPicPr>
        <xdr:cNvPr id="96" name="Picture 95">
          <a:extLst>
            <a:ext uri="{FF2B5EF4-FFF2-40B4-BE49-F238E27FC236}">
              <a16:creationId xmlns:a16="http://schemas.microsoft.com/office/drawing/2014/main" id="{00000000-0008-0000-0000-000060000000}"/>
            </a:ext>
          </a:extLst>
        </xdr:cNvPr>
        <xdr:cNvPicPr>
          <a:picLocks noChangeAspect="1"/>
        </xdr:cNvPicPr>
      </xdr:nvPicPr>
      <xdr:blipFill>
        <a:blip xmlns:r="http://schemas.openxmlformats.org/officeDocument/2006/relationships" r:embed="rId7"/>
        <a:stretch>
          <a:fillRect/>
        </a:stretch>
      </xdr:blipFill>
      <xdr:spPr>
        <a:xfrm>
          <a:off x="3711937" y="2679311"/>
          <a:ext cx="201331" cy="218015"/>
        </a:xfrm>
        <a:prstGeom prst="rect">
          <a:avLst/>
        </a:prstGeom>
      </xdr:spPr>
    </xdr:pic>
    <xdr:clientData/>
  </xdr:twoCellAnchor>
  <xdr:twoCellAnchor>
    <xdr:from>
      <xdr:col>6</xdr:col>
      <xdr:colOff>336068</xdr:colOff>
      <xdr:row>16</xdr:row>
      <xdr:rowOff>175461</xdr:rowOff>
    </xdr:from>
    <xdr:to>
      <xdr:col>7</xdr:col>
      <xdr:colOff>342557</xdr:colOff>
      <xdr:row>18</xdr:row>
      <xdr:rowOff>21947</xdr:rowOff>
    </xdr:to>
    <xdr:pic>
      <xdr:nvPicPr>
        <xdr:cNvPr id="43" name="Picture 42">
          <a:extLst>
            <a:ext uri="{FF2B5EF4-FFF2-40B4-BE49-F238E27FC236}">
              <a16:creationId xmlns:a16="http://schemas.microsoft.com/office/drawing/2014/main" id="{00000000-0008-0000-0000-00002B000000}"/>
            </a:ext>
          </a:extLst>
        </xdr:cNvPr>
        <xdr:cNvPicPr>
          <a:picLocks noChangeAspect="1" noChangeArrowheads="1"/>
        </xdr:cNvPicPr>
      </xdr:nvPicPr>
      <xdr:blipFill>
        <a:blip xmlns:r="http://schemas.openxmlformats.org/officeDocument/2006/relationships" r:embed="rId8">
          <a:extLst>
            <a:ext uri="{28A0092B-C50C-407E-A947-70E740481C1C}">
              <a14:useLocalDpi xmlns:a14="http://schemas.microsoft.com/office/drawing/2010/main" val="0"/>
            </a:ext>
          </a:extLst>
        </a:blip>
        <a:srcRect/>
        <a:stretch>
          <a:fillRect/>
        </a:stretch>
      </xdr:blipFill>
      <xdr:spPr bwMode="auto">
        <a:xfrm>
          <a:off x="3087735" y="3370620"/>
          <a:ext cx="611251" cy="20934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12</xdr:col>
      <xdr:colOff>857022</xdr:colOff>
      <xdr:row>10</xdr:row>
      <xdr:rowOff>86629</xdr:rowOff>
    </xdr:from>
    <xdr:to>
      <xdr:col>12</xdr:col>
      <xdr:colOff>857022</xdr:colOff>
      <xdr:row>20</xdr:row>
      <xdr:rowOff>172220</xdr:rowOff>
    </xdr:to>
    <xdr:cxnSp macro="">
      <xdr:nvCxnSpPr>
        <xdr:cNvPr id="10" name="Straight Connector 9">
          <a:extLst>
            <a:ext uri="{FF2B5EF4-FFF2-40B4-BE49-F238E27FC236}">
              <a16:creationId xmlns:a16="http://schemas.microsoft.com/office/drawing/2014/main" id="{00000000-0008-0000-0000-00000A000000}"/>
            </a:ext>
          </a:extLst>
        </xdr:cNvPr>
        <xdr:cNvCxnSpPr/>
      </xdr:nvCxnSpPr>
      <xdr:spPr>
        <a:xfrm>
          <a:off x="7162304" y="2170502"/>
          <a:ext cx="0" cy="1695450"/>
        </a:xfrm>
        <a:prstGeom prst="line">
          <a:avLst/>
        </a:prstGeom>
        <a:ln w="28575"/>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785356</xdr:colOff>
      <xdr:row>10</xdr:row>
      <xdr:rowOff>23760</xdr:rowOff>
    </xdr:from>
    <xdr:to>
      <xdr:col>19</xdr:col>
      <xdr:colOff>785356</xdr:colOff>
      <xdr:row>20</xdr:row>
      <xdr:rowOff>112883</xdr:rowOff>
    </xdr:to>
    <xdr:cxnSp macro="">
      <xdr:nvCxnSpPr>
        <xdr:cNvPr id="55" name="Straight Connector 54">
          <a:extLst>
            <a:ext uri="{FF2B5EF4-FFF2-40B4-BE49-F238E27FC236}">
              <a16:creationId xmlns:a16="http://schemas.microsoft.com/office/drawing/2014/main" id="{00000000-0008-0000-0000-000037000000}"/>
            </a:ext>
          </a:extLst>
        </xdr:cNvPr>
        <xdr:cNvCxnSpPr/>
      </xdr:nvCxnSpPr>
      <xdr:spPr>
        <a:xfrm>
          <a:off x="11460221" y="2066057"/>
          <a:ext cx="0" cy="1702367"/>
        </a:xfrm>
        <a:prstGeom prst="line">
          <a:avLst/>
        </a:prstGeom>
        <a:ln w="28575"/>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95250</xdr:colOff>
      <xdr:row>11</xdr:row>
      <xdr:rowOff>0</xdr:rowOff>
    </xdr:from>
    <xdr:to>
      <xdr:col>13</xdr:col>
      <xdr:colOff>347250</xdr:colOff>
      <xdr:row>11</xdr:row>
      <xdr:rowOff>186367</xdr:rowOff>
    </xdr:to>
    <xdr:pic>
      <xdr:nvPicPr>
        <xdr:cNvPr id="57" name="Picture 56">
          <a:extLst>
            <a:ext uri="{FF2B5EF4-FFF2-40B4-BE49-F238E27FC236}">
              <a16:creationId xmlns:a16="http://schemas.microsoft.com/office/drawing/2014/main" id="{00000000-0008-0000-0000-000039000000}"/>
            </a:ext>
          </a:extLst>
        </xdr:cNvPr>
        <xdr:cNvPicPr>
          <a:picLocks noChangeAspect="1"/>
        </xdr:cNvPicPr>
      </xdr:nvPicPr>
      <xdr:blipFill>
        <a:blip xmlns:r="http://schemas.openxmlformats.org/officeDocument/2006/relationships" r:embed="rId6"/>
        <a:stretch>
          <a:fillRect/>
        </a:stretch>
      </xdr:blipFill>
      <xdr:spPr>
        <a:xfrm flipH="1">
          <a:off x="7323667" y="2233083"/>
          <a:ext cx="252000" cy="186367"/>
        </a:xfrm>
        <a:prstGeom prst="rect">
          <a:avLst/>
        </a:prstGeom>
      </xdr:spPr>
    </xdr:pic>
    <xdr:clientData/>
  </xdr:twoCellAnchor>
  <xdr:twoCellAnchor>
    <xdr:from>
      <xdr:col>20</xdr:col>
      <xdr:colOff>174114</xdr:colOff>
      <xdr:row>11</xdr:row>
      <xdr:rowOff>0</xdr:rowOff>
    </xdr:from>
    <xdr:to>
      <xdr:col>21</xdr:col>
      <xdr:colOff>180307</xdr:colOff>
      <xdr:row>11</xdr:row>
      <xdr:rowOff>186367</xdr:rowOff>
    </xdr:to>
    <xdr:pic>
      <xdr:nvPicPr>
        <xdr:cNvPr id="58" name="Picture 57">
          <a:extLst>
            <a:ext uri="{FF2B5EF4-FFF2-40B4-BE49-F238E27FC236}">
              <a16:creationId xmlns:a16="http://schemas.microsoft.com/office/drawing/2014/main" id="{00000000-0008-0000-0000-00003A000000}"/>
            </a:ext>
          </a:extLst>
        </xdr:cNvPr>
        <xdr:cNvPicPr>
          <a:picLocks noChangeAspect="1"/>
        </xdr:cNvPicPr>
      </xdr:nvPicPr>
      <xdr:blipFill>
        <a:blip xmlns:r="http://schemas.openxmlformats.org/officeDocument/2006/relationships" r:embed="rId6"/>
        <a:stretch>
          <a:fillRect/>
        </a:stretch>
      </xdr:blipFill>
      <xdr:spPr>
        <a:xfrm flipH="1">
          <a:off x="12177662" y="2253226"/>
          <a:ext cx="252000" cy="186367"/>
        </a:xfrm>
        <a:prstGeom prst="rect">
          <a:avLst/>
        </a:prstGeom>
      </xdr:spPr>
    </xdr:pic>
    <xdr:clientData/>
  </xdr:twoCellAnchor>
  <xdr:twoCellAnchor>
    <xdr:from>
      <xdr:col>13</xdr:col>
      <xdr:colOff>148167</xdr:colOff>
      <xdr:row>12</xdr:row>
      <xdr:rowOff>116416</xdr:rowOff>
    </xdr:from>
    <xdr:to>
      <xdr:col>13</xdr:col>
      <xdr:colOff>349498</xdr:colOff>
      <xdr:row>14</xdr:row>
      <xdr:rowOff>26002</xdr:rowOff>
    </xdr:to>
    <xdr:pic>
      <xdr:nvPicPr>
        <xdr:cNvPr id="60" name="Picture 59">
          <a:extLst>
            <a:ext uri="{FF2B5EF4-FFF2-40B4-BE49-F238E27FC236}">
              <a16:creationId xmlns:a16="http://schemas.microsoft.com/office/drawing/2014/main" id="{00000000-0008-0000-0000-00003C000000}"/>
            </a:ext>
          </a:extLst>
        </xdr:cNvPr>
        <xdr:cNvPicPr>
          <a:picLocks noChangeAspect="1"/>
        </xdr:cNvPicPr>
      </xdr:nvPicPr>
      <xdr:blipFill>
        <a:blip xmlns:r="http://schemas.openxmlformats.org/officeDocument/2006/relationships" r:embed="rId7"/>
        <a:stretch>
          <a:fillRect/>
        </a:stretch>
      </xdr:blipFill>
      <xdr:spPr>
        <a:xfrm>
          <a:off x="7376584" y="2550583"/>
          <a:ext cx="201331" cy="237669"/>
        </a:xfrm>
        <a:prstGeom prst="rect">
          <a:avLst/>
        </a:prstGeom>
      </xdr:spPr>
    </xdr:pic>
    <xdr:clientData/>
  </xdr:twoCellAnchor>
  <xdr:twoCellAnchor>
    <xdr:from>
      <xdr:col>20</xdr:col>
      <xdr:colOff>215081</xdr:colOff>
      <xdr:row>12</xdr:row>
      <xdr:rowOff>112661</xdr:rowOff>
    </xdr:from>
    <xdr:to>
      <xdr:col>21</xdr:col>
      <xdr:colOff>170605</xdr:colOff>
      <xdr:row>14</xdr:row>
      <xdr:rowOff>26344</xdr:rowOff>
    </xdr:to>
    <xdr:pic>
      <xdr:nvPicPr>
        <xdr:cNvPr id="61" name="Picture 60">
          <a:extLst>
            <a:ext uri="{FF2B5EF4-FFF2-40B4-BE49-F238E27FC236}">
              <a16:creationId xmlns:a16="http://schemas.microsoft.com/office/drawing/2014/main" id="{00000000-0008-0000-0000-00003D000000}"/>
            </a:ext>
          </a:extLst>
        </xdr:cNvPr>
        <xdr:cNvPicPr>
          <a:picLocks noChangeAspect="1"/>
        </xdr:cNvPicPr>
      </xdr:nvPicPr>
      <xdr:blipFill>
        <a:blip xmlns:r="http://schemas.openxmlformats.org/officeDocument/2006/relationships" r:embed="rId7"/>
        <a:stretch>
          <a:fillRect/>
        </a:stretch>
      </xdr:blipFill>
      <xdr:spPr>
        <a:xfrm>
          <a:off x="12218629" y="2560484"/>
          <a:ext cx="201331" cy="231183"/>
        </a:xfrm>
        <a:prstGeom prst="rect">
          <a:avLst/>
        </a:prstGeom>
      </xdr:spPr>
    </xdr:pic>
    <xdr:clientData/>
  </xdr:twoCellAnchor>
  <xdr:twoCellAnchor>
    <xdr:from>
      <xdr:col>13</xdr:col>
      <xdr:colOff>116416</xdr:colOff>
      <xdr:row>16</xdr:row>
      <xdr:rowOff>105832</xdr:rowOff>
    </xdr:from>
    <xdr:to>
      <xdr:col>14</xdr:col>
      <xdr:colOff>292238</xdr:colOff>
      <xdr:row>18</xdr:row>
      <xdr:rowOff>15818</xdr:rowOff>
    </xdr:to>
    <xdr:pic>
      <xdr:nvPicPr>
        <xdr:cNvPr id="68" name="Picture 67">
          <a:extLst>
            <a:ext uri="{FF2B5EF4-FFF2-40B4-BE49-F238E27FC236}">
              <a16:creationId xmlns:a16="http://schemas.microsoft.com/office/drawing/2014/main" id="{00000000-0008-0000-0000-000044000000}"/>
            </a:ext>
          </a:extLst>
        </xdr:cNvPr>
        <xdr:cNvPicPr>
          <a:picLocks noChangeAspect="1" noChangeArrowheads="1"/>
        </xdr:cNvPicPr>
      </xdr:nvPicPr>
      <xdr:blipFill>
        <a:blip xmlns:r="http://schemas.openxmlformats.org/officeDocument/2006/relationships" r:embed="rId8">
          <a:extLst>
            <a:ext uri="{28A0092B-C50C-407E-A947-70E740481C1C}">
              <a14:useLocalDpi xmlns:a14="http://schemas.microsoft.com/office/drawing/2010/main" val="0"/>
            </a:ext>
          </a:extLst>
        </a:blip>
        <a:srcRect/>
        <a:stretch>
          <a:fillRect/>
        </a:stretch>
      </xdr:blipFill>
      <xdr:spPr bwMode="auto">
        <a:xfrm>
          <a:off x="7344833" y="3174999"/>
          <a:ext cx="620322" cy="22748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20</xdr:col>
      <xdr:colOff>148166</xdr:colOff>
      <xdr:row>17</xdr:row>
      <xdr:rowOff>10583</xdr:rowOff>
    </xdr:from>
    <xdr:to>
      <xdr:col>22</xdr:col>
      <xdr:colOff>260488</xdr:colOff>
      <xdr:row>18</xdr:row>
      <xdr:rowOff>36985</xdr:rowOff>
    </xdr:to>
    <xdr:pic>
      <xdr:nvPicPr>
        <xdr:cNvPr id="71" name="Picture 70">
          <a:extLst>
            <a:ext uri="{FF2B5EF4-FFF2-40B4-BE49-F238E27FC236}">
              <a16:creationId xmlns:a16="http://schemas.microsoft.com/office/drawing/2014/main" id="{00000000-0008-0000-0000-000047000000}"/>
            </a:ext>
          </a:extLst>
        </xdr:cNvPr>
        <xdr:cNvPicPr>
          <a:picLocks noChangeAspect="1" noChangeArrowheads="1"/>
        </xdr:cNvPicPr>
      </xdr:nvPicPr>
      <xdr:blipFill>
        <a:blip xmlns:r="http://schemas.openxmlformats.org/officeDocument/2006/relationships" r:embed="rId8">
          <a:extLst>
            <a:ext uri="{28A0092B-C50C-407E-A947-70E740481C1C}">
              <a14:useLocalDpi xmlns:a14="http://schemas.microsoft.com/office/drawing/2010/main" val="0"/>
            </a:ext>
          </a:extLst>
        </a:blip>
        <a:srcRect/>
        <a:stretch>
          <a:fillRect/>
        </a:stretch>
      </xdr:blipFill>
      <xdr:spPr bwMode="auto">
        <a:xfrm>
          <a:off x="11059583" y="3196166"/>
          <a:ext cx="620322" cy="22748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19</xdr:col>
      <xdr:colOff>858005</xdr:colOff>
      <xdr:row>21</xdr:row>
      <xdr:rowOff>135912</xdr:rowOff>
    </xdr:from>
    <xdr:to>
      <xdr:col>27</xdr:col>
      <xdr:colOff>500621</xdr:colOff>
      <xdr:row>42</xdr:row>
      <xdr:rowOff>151029</xdr:rowOff>
    </xdr:to>
    <xdr:grpSp>
      <xdr:nvGrpSpPr>
        <xdr:cNvPr id="84" name="Group 83">
          <a:extLst>
            <a:ext uri="{FF2B5EF4-FFF2-40B4-BE49-F238E27FC236}">
              <a16:creationId xmlns:a16="http://schemas.microsoft.com/office/drawing/2014/main" id="{00000000-0008-0000-0000-000054000000}"/>
            </a:ext>
          </a:extLst>
        </xdr:cNvPr>
        <xdr:cNvGrpSpPr/>
      </xdr:nvGrpSpPr>
      <xdr:grpSpPr>
        <a:xfrm>
          <a:off x="11366231" y="3961275"/>
          <a:ext cx="4051769" cy="3886569"/>
          <a:chOff x="10322482" y="2631373"/>
          <a:chExt cx="4132324" cy="3958603"/>
        </a:xfrm>
      </xdr:grpSpPr>
      <xdr:sp macro="" textlink="">
        <xdr:nvSpPr>
          <xdr:cNvPr id="85" name="Rectangle 84">
            <a:extLst>
              <a:ext uri="{FF2B5EF4-FFF2-40B4-BE49-F238E27FC236}">
                <a16:creationId xmlns:a16="http://schemas.microsoft.com/office/drawing/2014/main" id="{00000000-0008-0000-0000-000055000000}"/>
              </a:ext>
            </a:extLst>
          </xdr:cNvPr>
          <xdr:cNvSpPr/>
        </xdr:nvSpPr>
        <xdr:spPr>
          <a:xfrm>
            <a:off x="10322482" y="2631373"/>
            <a:ext cx="4132038" cy="3880147"/>
          </a:xfrm>
          <a:prstGeom prst="rect">
            <a:avLst/>
          </a:prstGeom>
          <a:solidFill>
            <a:schemeClr val="accent4">
              <a:lumMod val="40000"/>
              <a:lumOff val="60000"/>
            </a:schemeClr>
          </a:solidFill>
          <a:ln/>
        </xdr:spPr>
        <xdr:style>
          <a:lnRef idx="2">
            <a:schemeClr val="accent4"/>
          </a:lnRef>
          <a:fillRef idx="1">
            <a:schemeClr val="lt1"/>
          </a:fillRef>
          <a:effectRef idx="0">
            <a:schemeClr val="accent4"/>
          </a:effectRef>
          <a:fontRef idx="minor">
            <a:schemeClr val="dk1"/>
          </a:fontRef>
        </xdr:style>
        <xdr:txBody>
          <a:bodyPr vertOverflow="clip" horzOverflow="clip" rtlCol="0" anchor="t"/>
          <a:lstStyle/>
          <a:p>
            <a:pPr algn="l"/>
            <a:r>
              <a:rPr lang="en-GB" sz="1200" b="1">
                <a:solidFill>
                  <a:sysClr val="windowText" lastClr="000000"/>
                </a:solidFill>
              </a:rPr>
              <a:t>Waltham</a:t>
            </a:r>
            <a:r>
              <a:rPr lang="en-GB" sz="1200" b="1" baseline="0">
                <a:solidFill>
                  <a:sysClr val="windowText" lastClr="000000"/>
                </a:solidFill>
              </a:rPr>
              <a:t> Forest Total</a:t>
            </a:r>
            <a:endParaRPr lang="en-GB" sz="1200" b="1">
              <a:solidFill>
                <a:sysClr val="windowText" lastClr="000000"/>
              </a:solidFill>
            </a:endParaRPr>
          </a:p>
        </xdr:txBody>
      </xdr:sp>
      <xdr:graphicFrame macro="">
        <xdr:nvGraphicFramePr>
          <xdr:cNvPr id="87" name="Chart 86">
            <a:extLst>
              <a:ext uri="{FF2B5EF4-FFF2-40B4-BE49-F238E27FC236}">
                <a16:creationId xmlns:a16="http://schemas.microsoft.com/office/drawing/2014/main" id="{00000000-0008-0000-0000-000057000000}"/>
              </a:ext>
            </a:extLst>
          </xdr:cNvPr>
          <xdr:cNvGraphicFramePr>
            <a:graphicFrameLocks/>
          </xdr:cNvGraphicFramePr>
        </xdr:nvGraphicFramePr>
        <xdr:xfrm>
          <a:off x="10322768" y="3061199"/>
          <a:ext cx="4132038" cy="3528777"/>
        </xdr:xfrm>
        <a:graphic>
          <a:graphicData uri="http://schemas.openxmlformats.org/drawingml/2006/chart">
            <c:chart xmlns:c="http://schemas.openxmlformats.org/drawingml/2006/chart" xmlns:r="http://schemas.openxmlformats.org/officeDocument/2006/relationships" r:id="rId9"/>
          </a:graphicData>
        </a:graphic>
      </xdr:graphicFrame>
    </xdr:grpSp>
    <xdr:clientData/>
  </xdr:twoCellAnchor>
  <xdr:twoCellAnchor>
    <xdr:from>
      <xdr:col>12</xdr:col>
      <xdr:colOff>875959</xdr:colOff>
      <xdr:row>21</xdr:row>
      <xdr:rowOff>147018</xdr:rowOff>
    </xdr:from>
    <xdr:to>
      <xdr:col>19</xdr:col>
      <xdr:colOff>752491</xdr:colOff>
      <xdr:row>42</xdr:row>
      <xdr:rowOff>162674</xdr:rowOff>
    </xdr:to>
    <xdr:grpSp>
      <xdr:nvGrpSpPr>
        <xdr:cNvPr id="88" name="Group 87">
          <a:extLst>
            <a:ext uri="{FF2B5EF4-FFF2-40B4-BE49-F238E27FC236}">
              <a16:creationId xmlns:a16="http://schemas.microsoft.com/office/drawing/2014/main" id="{00000000-0008-0000-0000-000058000000}"/>
            </a:ext>
          </a:extLst>
        </xdr:cNvPr>
        <xdr:cNvGrpSpPr/>
      </xdr:nvGrpSpPr>
      <xdr:grpSpPr>
        <a:xfrm>
          <a:off x="7113298" y="3972381"/>
          <a:ext cx="4147419" cy="3887108"/>
          <a:chOff x="5121031" y="2740763"/>
          <a:chExt cx="4232088" cy="3959693"/>
        </a:xfrm>
      </xdr:grpSpPr>
      <xdr:sp macro="" textlink="Sheet4!H9">
        <xdr:nvSpPr>
          <xdr:cNvPr id="89" name="Rectangle 88">
            <a:extLst>
              <a:ext uri="{FF2B5EF4-FFF2-40B4-BE49-F238E27FC236}">
                <a16:creationId xmlns:a16="http://schemas.microsoft.com/office/drawing/2014/main" id="{00000000-0008-0000-0000-000059000000}"/>
              </a:ext>
            </a:extLst>
          </xdr:cNvPr>
          <xdr:cNvSpPr/>
        </xdr:nvSpPr>
        <xdr:spPr>
          <a:xfrm>
            <a:off x="5123769" y="2740763"/>
            <a:ext cx="4229350" cy="3878426"/>
          </a:xfrm>
          <a:prstGeom prst="rect">
            <a:avLst/>
          </a:prstGeom>
          <a:solidFill>
            <a:schemeClr val="accent1">
              <a:lumMod val="40000"/>
              <a:lumOff val="60000"/>
            </a:schemeClr>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fld id="{D6A035D2-A051-407F-82AB-9B2C64AF50D9}" type="TxLink">
              <a:rPr lang="en-US" sz="1100" b="1" i="0" u="none" strike="noStrike">
                <a:solidFill>
                  <a:srgbClr val="000000"/>
                </a:solidFill>
                <a:latin typeface="Calibri"/>
                <a:cs typeface="Calibri"/>
              </a:rPr>
              <a:pPr algn="l"/>
              <a:t>Central Walthamstow</a:t>
            </a:fld>
            <a:endParaRPr lang="en-GB" sz="1100" b="1"/>
          </a:p>
        </xdr:txBody>
      </xdr:sp>
      <xdr:graphicFrame macro="">
        <xdr:nvGraphicFramePr>
          <xdr:cNvPr id="90" name="Chart 89">
            <a:extLst>
              <a:ext uri="{FF2B5EF4-FFF2-40B4-BE49-F238E27FC236}">
                <a16:creationId xmlns:a16="http://schemas.microsoft.com/office/drawing/2014/main" id="{00000000-0008-0000-0000-00005A000000}"/>
              </a:ext>
            </a:extLst>
          </xdr:cNvPr>
          <xdr:cNvGraphicFramePr>
            <a:graphicFrameLocks/>
          </xdr:cNvGraphicFramePr>
        </xdr:nvGraphicFramePr>
        <xdr:xfrm>
          <a:off x="5121031" y="3163632"/>
          <a:ext cx="4229350" cy="3536824"/>
        </xdr:xfrm>
        <a:graphic>
          <a:graphicData uri="http://schemas.openxmlformats.org/drawingml/2006/chart">
            <c:chart xmlns:c="http://schemas.openxmlformats.org/drawingml/2006/chart" xmlns:r="http://schemas.openxmlformats.org/officeDocument/2006/relationships" r:id="rId10"/>
          </a:graphicData>
        </a:graphic>
      </xdr:graphicFrame>
    </xdr:grpSp>
    <xdr:clientData/>
  </xdr:twoCellAnchor>
  <xdr:twoCellAnchor>
    <xdr:from>
      <xdr:col>5</xdr:col>
      <xdr:colOff>348475</xdr:colOff>
      <xdr:row>21</xdr:row>
      <xdr:rowOff>133397</xdr:rowOff>
    </xdr:from>
    <xdr:to>
      <xdr:col>12</xdr:col>
      <xdr:colOff>728469</xdr:colOff>
      <xdr:row>42</xdr:row>
      <xdr:rowOff>109977</xdr:rowOff>
    </xdr:to>
    <xdr:sp macro="" textlink="Sheet4!H8">
      <xdr:nvSpPr>
        <xdr:cNvPr id="39" name="Rectangle 38">
          <a:extLst>
            <a:ext uri="{FF2B5EF4-FFF2-40B4-BE49-F238E27FC236}">
              <a16:creationId xmlns:a16="http://schemas.microsoft.com/office/drawing/2014/main" id="{00000000-0008-0000-0000-000027000000}"/>
            </a:ext>
          </a:extLst>
        </xdr:cNvPr>
        <xdr:cNvSpPr/>
      </xdr:nvSpPr>
      <xdr:spPr>
        <a:xfrm>
          <a:off x="2960169" y="3984365"/>
          <a:ext cx="4128542" cy="3848031"/>
        </a:xfrm>
        <a:prstGeom prst="rect">
          <a:avLst/>
        </a:prstGeom>
        <a:solidFill>
          <a:srgbClr val="C1C1FF"/>
        </a:solidFill>
        <a:ln/>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fld id="{A17B878F-3DD3-4F21-8F88-7111391ED4BD}" type="TxLink">
            <a:rPr lang="en-US" sz="1100" b="1" i="0" u="none" strike="noStrike">
              <a:solidFill>
                <a:srgbClr val="000000"/>
              </a:solidFill>
              <a:latin typeface="Calibri"/>
              <a:cs typeface="Calibri"/>
            </a:rPr>
            <a:pPr algn="l"/>
            <a:t>Addison Road Medical Practice</a:t>
          </a:fld>
          <a:endParaRPr lang="en-US" sz="1100" b="1"/>
        </a:p>
      </xdr:txBody>
    </xdr:sp>
    <xdr:clientData/>
  </xdr:twoCellAnchor>
  <xdr:twoCellAnchor>
    <xdr:from>
      <xdr:col>5</xdr:col>
      <xdr:colOff>336057</xdr:colOff>
      <xdr:row>24</xdr:row>
      <xdr:rowOff>7048</xdr:rowOff>
    </xdr:from>
    <xdr:to>
      <xdr:col>12</xdr:col>
      <xdr:colOff>735792</xdr:colOff>
      <xdr:row>42</xdr:row>
      <xdr:rowOff>156439</xdr:rowOff>
    </xdr:to>
    <xdr:graphicFrame macro="">
      <xdr:nvGraphicFramePr>
        <xdr:cNvPr id="92" name="Chart 91">
          <a:extLst>
            <a:ext uri="{FF2B5EF4-FFF2-40B4-BE49-F238E27FC236}">
              <a16:creationId xmlns:a16="http://schemas.microsoft.com/office/drawing/2014/main" id="{00000000-0008-0000-0000-00005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xdr:col>
      <xdr:colOff>204839</xdr:colOff>
      <xdr:row>10</xdr:row>
      <xdr:rowOff>51210</xdr:rowOff>
    </xdr:from>
    <xdr:to>
      <xdr:col>4</xdr:col>
      <xdr:colOff>522339</xdr:colOff>
      <xdr:row>10</xdr:row>
      <xdr:rowOff>61452</xdr:rowOff>
    </xdr:to>
    <xdr:cxnSp macro="">
      <xdr:nvCxnSpPr>
        <xdr:cNvPr id="7" name="Straight Connector 6">
          <a:extLst>
            <a:ext uri="{FF2B5EF4-FFF2-40B4-BE49-F238E27FC236}">
              <a16:creationId xmlns:a16="http://schemas.microsoft.com/office/drawing/2014/main" id="{00000000-0008-0000-0000-000007000000}"/>
            </a:ext>
          </a:extLst>
        </xdr:cNvPr>
        <xdr:cNvCxnSpPr/>
      </xdr:nvCxnSpPr>
      <xdr:spPr>
        <a:xfrm flipV="1">
          <a:off x="358468" y="2120081"/>
          <a:ext cx="2161048" cy="10242"/>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2.xml><?xml version="1.0" encoding="utf-8"?>
<c:userShapes xmlns:c="http://schemas.openxmlformats.org/drawingml/2006/chart">
  <cdr:relSizeAnchor xmlns:cdr="http://schemas.openxmlformats.org/drawingml/2006/chartDrawing">
    <cdr:from>
      <cdr:x>0.5839</cdr:x>
      <cdr:y>0.46053</cdr:y>
    </cdr:from>
    <cdr:to>
      <cdr:x>0.8482</cdr:x>
      <cdr:y>0.53053</cdr:y>
    </cdr:to>
    <cdr:sp macro="" textlink="Sheet4!N7">
      <cdr:nvSpPr>
        <cdr:cNvPr id="2" name="Rectangle 1"/>
        <cdr:cNvSpPr/>
      </cdr:nvSpPr>
      <cdr:spPr>
        <a:xfrm xmlns:a="http://schemas.openxmlformats.org/drawingml/2006/main">
          <a:off x="2314358" y="1640528"/>
          <a:ext cx="1047580" cy="249361"/>
        </a:xfrm>
        <a:prstGeom xmlns:a="http://schemas.openxmlformats.org/drawingml/2006/main" prst="rect">
          <a:avLst/>
        </a:prstGeom>
        <a:ln xmlns:a="http://schemas.openxmlformats.org/drawingml/2006/main"/>
      </cdr:spPr>
      <cdr:style>
        <a:lnRef xmlns:a="http://schemas.openxmlformats.org/drawingml/2006/main" idx="2">
          <a:schemeClr val="accent4"/>
        </a:lnRef>
        <a:fillRef xmlns:a="http://schemas.openxmlformats.org/drawingml/2006/main" idx="1">
          <a:schemeClr val="lt1"/>
        </a:fillRef>
        <a:effectRef xmlns:a="http://schemas.openxmlformats.org/drawingml/2006/main" idx="0">
          <a:schemeClr val="accent4"/>
        </a:effectRef>
        <a:fontRef xmlns:a="http://schemas.openxmlformats.org/drawingml/2006/main" idx="minor">
          <a:schemeClr val="dk1"/>
        </a:fontRef>
      </cdr:style>
      <cdr:txBody>
        <a:bodyPr xmlns:a="http://schemas.openxmlformats.org/drawingml/2006/main" vertOverflow="clip"/>
        <a:lstStyle xmlns:a="http://schemas.openxmlformats.org/drawingml/2006/main"/>
        <a:p xmlns:a="http://schemas.openxmlformats.org/drawingml/2006/main">
          <a:fld id="{DDEC5B93-9B64-4CC9-980C-E6384FF0440B}" type="TxLink">
            <a:rPr lang="en-US" sz="1100" b="1" i="0" u="none" strike="noStrike">
              <a:solidFill>
                <a:srgbClr val="000000"/>
              </a:solidFill>
              <a:latin typeface="Calibri"/>
              <a:cs typeface="Calibri"/>
            </a:rPr>
            <a:pPr/>
            <a:t>Done</a:t>
          </a:fld>
          <a:endParaRPr lang="en-US" b="1"/>
        </a:p>
      </cdr:txBody>
    </cdr:sp>
  </cdr:relSizeAnchor>
  <cdr:relSizeAnchor xmlns:cdr="http://schemas.openxmlformats.org/drawingml/2006/chartDrawing">
    <cdr:from>
      <cdr:x>0.8611</cdr:x>
      <cdr:y>0.45861</cdr:y>
    </cdr:from>
    <cdr:to>
      <cdr:x>0.98856</cdr:x>
      <cdr:y>0.52861</cdr:y>
    </cdr:to>
    <cdr:sp macro="" textlink="Sheet4!N10">
      <cdr:nvSpPr>
        <cdr:cNvPr id="3" name="Rectangle 2"/>
        <cdr:cNvSpPr/>
      </cdr:nvSpPr>
      <cdr:spPr>
        <a:xfrm xmlns:a="http://schemas.openxmlformats.org/drawingml/2006/main">
          <a:off x="3404830" y="1633702"/>
          <a:ext cx="504000" cy="249361"/>
        </a:xfrm>
        <a:prstGeom xmlns:a="http://schemas.openxmlformats.org/drawingml/2006/main" prst="rect">
          <a:avLst/>
        </a:prstGeom>
        <a:solidFill xmlns:a="http://schemas.openxmlformats.org/drawingml/2006/main">
          <a:schemeClr val="accent4">
            <a:lumMod val="20000"/>
            <a:lumOff val="80000"/>
          </a:schemeClr>
        </a:solidFill>
      </cdr:spPr>
      <cdr:style>
        <a:lnRef xmlns:a="http://schemas.openxmlformats.org/drawingml/2006/main" idx="2">
          <a:schemeClr val="accent1"/>
        </a:lnRef>
        <a:fillRef xmlns:a="http://schemas.openxmlformats.org/drawingml/2006/main" idx="1">
          <a:schemeClr val="lt1"/>
        </a:fillRef>
        <a:effectRef xmlns:a="http://schemas.openxmlformats.org/drawingml/2006/main" idx="0">
          <a:schemeClr val="accent1"/>
        </a:effectRef>
        <a:fontRef xmlns:a="http://schemas.openxmlformats.org/drawingml/2006/main" idx="minor">
          <a:schemeClr val="dk1"/>
        </a:fontRef>
      </cdr:style>
      <cdr:txBody>
        <a:bodyPr xmlns:a="http://schemas.openxmlformats.org/drawingml/2006/main"/>
        <a:lstStyle xmlns:a="http://schemas.openxmlformats.org/drawingml/2006/main">
          <a:lvl1pPr marL="0" indent="0">
            <a:defRPr sz="1100">
              <a:solidFill>
                <a:schemeClr val="lt1"/>
              </a:solidFill>
              <a:latin typeface="+mn-lt"/>
              <a:ea typeface="+mn-ea"/>
              <a:cs typeface="+mn-cs"/>
            </a:defRPr>
          </a:lvl1pPr>
          <a:lvl2pPr marL="457200" indent="0">
            <a:defRPr sz="1100">
              <a:solidFill>
                <a:schemeClr val="lt1"/>
              </a:solidFill>
              <a:latin typeface="+mn-lt"/>
              <a:ea typeface="+mn-ea"/>
              <a:cs typeface="+mn-cs"/>
            </a:defRPr>
          </a:lvl2pPr>
          <a:lvl3pPr marL="914400" indent="0">
            <a:defRPr sz="1100">
              <a:solidFill>
                <a:schemeClr val="lt1"/>
              </a:solidFill>
              <a:latin typeface="+mn-lt"/>
              <a:ea typeface="+mn-ea"/>
              <a:cs typeface="+mn-cs"/>
            </a:defRPr>
          </a:lvl3pPr>
          <a:lvl4pPr marL="1371600" indent="0">
            <a:defRPr sz="1100">
              <a:solidFill>
                <a:schemeClr val="lt1"/>
              </a:solidFill>
              <a:latin typeface="+mn-lt"/>
              <a:ea typeface="+mn-ea"/>
              <a:cs typeface="+mn-cs"/>
            </a:defRPr>
          </a:lvl4pPr>
          <a:lvl5pPr marL="1828800" indent="0">
            <a:defRPr sz="1100">
              <a:solidFill>
                <a:schemeClr val="lt1"/>
              </a:solidFill>
              <a:latin typeface="+mn-lt"/>
              <a:ea typeface="+mn-ea"/>
              <a:cs typeface="+mn-cs"/>
            </a:defRPr>
          </a:lvl5pPr>
          <a:lvl6pPr marL="2286000" indent="0">
            <a:defRPr sz="1100">
              <a:solidFill>
                <a:schemeClr val="lt1"/>
              </a:solidFill>
              <a:latin typeface="+mn-lt"/>
              <a:ea typeface="+mn-ea"/>
              <a:cs typeface="+mn-cs"/>
            </a:defRPr>
          </a:lvl6pPr>
          <a:lvl7pPr marL="2743200" indent="0">
            <a:defRPr sz="1100">
              <a:solidFill>
                <a:schemeClr val="lt1"/>
              </a:solidFill>
              <a:latin typeface="+mn-lt"/>
              <a:ea typeface="+mn-ea"/>
              <a:cs typeface="+mn-cs"/>
            </a:defRPr>
          </a:lvl7pPr>
          <a:lvl8pPr marL="3200400" indent="0">
            <a:defRPr sz="1100">
              <a:solidFill>
                <a:schemeClr val="lt1"/>
              </a:solidFill>
              <a:latin typeface="+mn-lt"/>
              <a:ea typeface="+mn-ea"/>
              <a:cs typeface="+mn-cs"/>
            </a:defRPr>
          </a:lvl8pPr>
          <a:lvl9pPr marL="3657600" indent="0">
            <a:defRPr sz="1100">
              <a:solidFill>
                <a:schemeClr val="lt1"/>
              </a:solidFill>
              <a:latin typeface="+mn-lt"/>
              <a:ea typeface="+mn-ea"/>
              <a:cs typeface="+mn-cs"/>
            </a:defRPr>
          </a:lvl9pPr>
        </a:lstStyle>
        <a:p xmlns:a="http://schemas.openxmlformats.org/drawingml/2006/main">
          <a:fld id="{5356CA83-69DC-4804-8F17-F9E30C6E866A}" type="TxLink">
            <a:rPr lang="en-US" sz="1100" b="1" i="0" u="none" strike="noStrike">
              <a:solidFill>
                <a:srgbClr val="000000"/>
              </a:solidFill>
              <a:latin typeface="Calibri"/>
              <a:cs typeface="Calibri"/>
            </a:rPr>
            <a:pPr/>
            <a:t>2946</a:t>
          </a:fld>
          <a:endParaRPr lang="en-US" b="1"/>
        </a:p>
      </cdr:txBody>
    </cdr:sp>
  </cdr:relSizeAnchor>
  <cdr:relSizeAnchor xmlns:cdr="http://schemas.openxmlformats.org/drawingml/2006/chartDrawing">
    <cdr:from>
      <cdr:x>0.5822</cdr:x>
      <cdr:y>0.58116</cdr:y>
    </cdr:from>
    <cdr:to>
      <cdr:x>0.8465</cdr:x>
      <cdr:y>0.65116</cdr:y>
    </cdr:to>
    <cdr:sp macro="" textlink="Sheet4!O7">
      <cdr:nvSpPr>
        <cdr:cNvPr id="4" name="Rectangle 3"/>
        <cdr:cNvSpPr/>
      </cdr:nvSpPr>
      <cdr:spPr>
        <a:xfrm xmlns:a="http://schemas.openxmlformats.org/drawingml/2006/main">
          <a:off x="2307607" y="2070251"/>
          <a:ext cx="1047580" cy="249361"/>
        </a:xfrm>
        <a:prstGeom xmlns:a="http://schemas.openxmlformats.org/drawingml/2006/main" prst="rect">
          <a:avLst/>
        </a:prstGeom>
        <a:ln xmlns:a="http://schemas.openxmlformats.org/drawingml/2006/main"/>
      </cdr:spPr>
      <cdr:style>
        <a:lnRef xmlns:a="http://schemas.openxmlformats.org/drawingml/2006/main" idx="2">
          <a:schemeClr val="accent4"/>
        </a:lnRef>
        <a:fillRef xmlns:a="http://schemas.openxmlformats.org/drawingml/2006/main" idx="1">
          <a:schemeClr val="lt1"/>
        </a:fillRef>
        <a:effectRef xmlns:a="http://schemas.openxmlformats.org/drawingml/2006/main" idx="0">
          <a:schemeClr val="accent4"/>
        </a:effectRef>
        <a:fontRef xmlns:a="http://schemas.openxmlformats.org/drawingml/2006/main" idx="minor">
          <a:schemeClr val="dk1"/>
        </a:fontRef>
      </cdr:style>
      <cdr:txBody>
        <a:bodyPr xmlns:a="http://schemas.openxmlformats.org/drawingml/2006/main"/>
        <a:lstStyle xmlns:a="http://schemas.openxmlformats.org/drawingml/2006/main">
          <a:lvl1pPr marL="0" indent="0">
            <a:defRPr sz="1100">
              <a:solidFill>
                <a:schemeClr val="lt1"/>
              </a:solidFill>
              <a:latin typeface="+mn-lt"/>
              <a:ea typeface="+mn-ea"/>
              <a:cs typeface="+mn-cs"/>
            </a:defRPr>
          </a:lvl1pPr>
          <a:lvl2pPr marL="457200" indent="0">
            <a:defRPr sz="1100">
              <a:solidFill>
                <a:schemeClr val="lt1"/>
              </a:solidFill>
              <a:latin typeface="+mn-lt"/>
              <a:ea typeface="+mn-ea"/>
              <a:cs typeface="+mn-cs"/>
            </a:defRPr>
          </a:lvl2pPr>
          <a:lvl3pPr marL="914400" indent="0">
            <a:defRPr sz="1100">
              <a:solidFill>
                <a:schemeClr val="lt1"/>
              </a:solidFill>
              <a:latin typeface="+mn-lt"/>
              <a:ea typeface="+mn-ea"/>
              <a:cs typeface="+mn-cs"/>
            </a:defRPr>
          </a:lvl3pPr>
          <a:lvl4pPr marL="1371600" indent="0">
            <a:defRPr sz="1100">
              <a:solidFill>
                <a:schemeClr val="lt1"/>
              </a:solidFill>
              <a:latin typeface="+mn-lt"/>
              <a:ea typeface="+mn-ea"/>
              <a:cs typeface="+mn-cs"/>
            </a:defRPr>
          </a:lvl4pPr>
          <a:lvl5pPr marL="1828800" indent="0">
            <a:defRPr sz="1100">
              <a:solidFill>
                <a:schemeClr val="lt1"/>
              </a:solidFill>
              <a:latin typeface="+mn-lt"/>
              <a:ea typeface="+mn-ea"/>
              <a:cs typeface="+mn-cs"/>
            </a:defRPr>
          </a:lvl5pPr>
          <a:lvl6pPr marL="2286000" indent="0">
            <a:defRPr sz="1100">
              <a:solidFill>
                <a:schemeClr val="lt1"/>
              </a:solidFill>
              <a:latin typeface="+mn-lt"/>
              <a:ea typeface="+mn-ea"/>
              <a:cs typeface="+mn-cs"/>
            </a:defRPr>
          </a:lvl6pPr>
          <a:lvl7pPr marL="2743200" indent="0">
            <a:defRPr sz="1100">
              <a:solidFill>
                <a:schemeClr val="lt1"/>
              </a:solidFill>
              <a:latin typeface="+mn-lt"/>
              <a:ea typeface="+mn-ea"/>
              <a:cs typeface="+mn-cs"/>
            </a:defRPr>
          </a:lvl7pPr>
          <a:lvl8pPr marL="3200400" indent="0">
            <a:defRPr sz="1100">
              <a:solidFill>
                <a:schemeClr val="lt1"/>
              </a:solidFill>
              <a:latin typeface="+mn-lt"/>
              <a:ea typeface="+mn-ea"/>
              <a:cs typeface="+mn-cs"/>
            </a:defRPr>
          </a:lvl8pPr>
          <a:lvl9pPr marL="3657600" indent="0">
            <a:defRPr sz="1100">
              <a:solidFill>
                <a:schemeClr val="lt1"/>
              </a:solidFill>
              <a:latin typeface="+mn-lt"/>
              <a:ea typeface="+mn-ea"/>
              <a:cs typeface="+mn-cs"/>
            </a:defRPr>
          </a:lvl9pPr>
        </a:lstStyle>
        <a:p xmlns:a="http://schemas.openxmlformats.org/drawingml/2006/main">
          <a:fld id="{EA720ACF-44B8-4A42-90C6-562B1DDC68F9}" type="TxLink">
            <a:rPr lang="en-US" sz="1100" b="1" i="0" u="none" strike="noStrike">
              <a:solidFill>
                <a:srgbClr val="000000"/>
              </a:solidFill>
              <a:latin typeface="Calibri"/>
              <a:cs typeface="Calibri"/>
            </a:rPr>
            <a:pPr/>
            <a:t> Complete</a:t>
          </a:fld>
          <a:endParaRPr lang="en-US" b="1"/>
        </a:p>
      </cdr:txBody>
    </cdr:sp>
  </cdr:relSizeAnchor>
  <cdr:relSizeAnchor xmlns:cdr="http://schemas.openxmlformats.org/drawingml/2006/chartDrawing">
    <cdr:from>
      <cdr:x>0.8611</cdr:x>
      <cdr:y>0.57503</cdr:y>
    </cdr:from>
    <cdr:to>
      <cdr:x>0.98856</cdr:x>
      <cdr:y>0.64503</cdr:y>
    </cdr:to>
    <cdr:sp macro="" textlink="Sheet4!O10">
      <cdr:nvSpPr>
        <cdr:cNvPr id="5" name="Rectangle 4"/>
        <cdr:cNvSpPr/>
      </cdr:nvSpPr>
      <cdr:spPr>
        <a:xfrm xmlns:a="http://schemas.openxmlformats.org/drawingml/2006/main">
          <a:off x="3404830" y="2048428"/>
          <a:ext cx="504000" cy="249360"/>
        </a:xfrm>
        <a:prstGeom xmlns:a="http://schemas.openxmlformats.org/drawingml/2006/main" prst="rect">
          <a:avLst/>
        </a:prstGeom>
        <a:solidFill xmlns:a="http://schemas.openxmlformats.org/drawingml/2006/main">
          <a:schemeClr val="accent4">
            <a:lumMod val="20000"/>
            <a:lumOff val="80000"/>
          </a:schemeClr>
        </a:solidFill>
      </cdr:spPr>
      <cdr:style>
        <a:lnRef xmlns:a="http://schemas.openxmlformats.org/drawingml/2006/main" idx="2">
          <a:schemeClr val="accent5"/>
        </a:lnRef>
        <a:fillRef xmlns:a="http://schemas.openxmlformats.org/drawingml/2006/main" idx="1">
          <a:schemeClr val="lt1"/>
        </a:fillRef>
        <a:effectRef xmlns:a="http://schemas.openxmlformats.org/drawingml/2006/main" idx="0">
          <a:schemeClr val="accent5"/>
        </a:effectRef>
        <a:fontRef xmlns:a="http://schemas.openxmlformats.org/drawingml/2006/main" idx="minor">
          <a:schemeClr val="dk1"/>
        </a:fontRef>
      </cdr:style>
      <cdr:txBody>
        <a:bodyPr xmlns:a="http://schemas.openxmlformats.org/drawingml/2006/main"/>
        <a:lstStyle xmlns:a="http://schemas.openxmlformats.org/drawingml/2006/main"/>
        <a:p xmlns:a="http://schemas.openxmlformats.org/drawingml/2006/main">
          <a:fld id="{17F0E893-BFEB-4B87-ABF6-61845A2067AD}" type="TxLink">
            <a:rPr lang="en-US" sz="1100" b="1" i="0" u="none" strike="noStrike">
              <a:solidFill>
                <a:srgbClr val="000000"/>
              </a:solidFill>
              <a:latin typeface="Calibri"/>
              <a:cs typeface="Calibri"/>
            </a:rPr>
            <a:pPr/>
            <a:t>2755</a:t>
          </a:fld>
          <a:endParaRPr lang="en-US" b="1"/>
        </a:p>
      </cdr:txBody>
    </cdr:sp>
  </cdr:relSizeAnchor>
  <cdr:relSizeAnchor xmlns:cdr="http://schemas.openxmlformats.org/drawingml/2006/chartDrawing">
    <cdr:from>
      <cdr:x>0.5796</cdr:x>
      <cdr:y>0.68601</cdr:y>
    </cdr:from>
    <cdr:to>
      <cdr:x>0.8439</cdr:x>
      <cdr:y>0.75601</cdr:y>
    </cdr:to>
    <cdr:sp macro="" textlink="Sheet4!P7">
      <cdr:nvSpPr>
        <cdr:cNvPr id="6" name="Rectangle 5"/>
        <cdr:cNvSpPr/>
      </cdr:nvSpPr>
      <cdr:spPr>
        <a:xfrm xmlns:a="http://schemas.openxmlformats.org/drawingml/2006/main">
          <a:off x="2297316" y="2443788"/>
          <a:ext cx="1047579" cy="249361"/>
        </a:xfrm>
        <a:prstGeom xmlns:a="http://schemas.openxmlformats.org/drawingml/2006/main" prst="rect">
          <a:avLst/>
        </a:prstGeom>
        <a:ln xmlns:a="http://schemas.openxmlformats.org/drawingml/2006/main"/>
      </cdr:spPr>
      <cdr:style>
        <a:lnRef xmlns:a="http://schemas.openxmlformats.org/drawingml/2006/main" idx="2">
          <a:schemeClr val="accent4"/>
        </a:lnRef>
        <a:fillRef xmlns:a="http://schemas.openxmlformats.org/drawingml/2006/main" idx="1">
          <a:schemeClr val="lt1"/>
        </a:fillRef>
        <a:effectRef xmlns:a="http://schemas.openxmlformats.org/drawingml/2006/main" idx="0">
          <a:schemeClr val="accent4"/>
        </a:effectRef>
        <a:fontRef xmlns:a="http://schemas.openxmlformats.org/drawingml/2006/main" idx="minor">
          <a:schemeClr val="dk1"/>
        </a:fontRef>
      </cdr:style>
      <cdr:txBody>
        <a:bodyPr xmlns:a="http://schemas.openxmlformats.org/drawingml/2006/main"/>
        <a:lstStyle xmlns:a="http://schemas.openxmlformats.org/drawingml/2006/main">
          <a:lvl1pPr marL="0" indent="0">
            <a:defRPr sz="1100">
              <a:solidFill>
                <a:schemeClr val="lt1"/>
              </a:solidFill>
              <a:latin typeface="+mn-lt"/>
              <a:ea typeface="+mn-ea"/>
              <a:cs typeface="+mn-cs"/>
            </a:defRPr>
          </a:lvl1pPr>
          <a:lvl2pPr marL="457200" indent="0">
            <a:defRPr sz="1100">
              <a:solidFill>
                <a:schemeClr val="lt1"/>
              </a:solidFill>
              <a:latin typeface="+mn-lt"/>
              <a:ea typeface="+mn-ea"/>
              <a:cs typeface="+mn-cs"/>
            </a:defRPr>
          </a:lvl2pPr>
          <a:lvl3pPr marL="914400" indent="0">
            <a:defRPr sz="1100">
              <a:solidFill>
                <a:schemeClr val="lt1"/>
              </a:solidFill>
              <a:latin typeface="+mn-lt"/>
              <a:ea typeface="+mn-ea"/>
              <a:cs typeface="+mn-cs"/>
            </a:defRPr>
          </a:lvl3pPr>
          <a:lvl4pPr marL="1371600" indent="0">
            <a:defRPr sz="1100">
              <a:solidFill>
                <a:schemeClr val="lt1"/>
              </a:solidFill>
              <a:latin typeface="+mn-lt"/>
              <a:ea typeface="+mn-ea"/>
              <a:cs typeface="+mn-cs"/>
            </a:defRPr>
          </a:lvl4pPr>
          <a:lvl5pPr marL="1828800" indent="0">
            <a:defRPr sz="1100">
              <a:solidFill>
                <a:schemeClr val="lt1"/>
              </a:solidFill>
              <a:latin typeface="+mn-lt"/>
              <a:ea typeface="+mn-ea"/>
              <a:cs typeface="+mn-cs"/>
            </a:defRPr>
          </a:lvl5pPr>
          <a:lvl6pPr marL="2286000" indent="0">
            <a:defRPr sz="1100">
              <a:solidFill>
                <a:schemeClr val="lt1"/>
              </a:solidFill>
              <a:latin typeface="+mn-lt"/>
              <a:ea typeface="+mn-ea"/>
              <a:cs typeface="+mn-cs"/>
            </a:defRPr>
          </a:lvl6pPr>
          <a:lvl7pPr marL="2743200" indent="0">
            <a:defRPr sz="1100">
              <a:solidFill>
                <a:schemeClr val="lt1"/>
              </a:solidFill>
              <a:latin typeface="+mn-lt"/>
              <a:ea typeface="+mn-ea"/>
              <a:cs typeface="+mn-cs"/>
            </a:defRPr>
          </a:lvl7pPr>
          <a:lvl8pPr marL="3200400" indent="0">
            <a:defRPr sz="1100">
              <a:solidFill>
                <a:schemeClr val="lt1"/>
              </a:solidFill>
              <a:latin typeface="+mn-lt"/>
              <a:ea typeface="+mn-ea"/>
              <a:cs typeface="+mn-cs"/>
            </a:defRPr>
          </a:lvl8pPr>
          <a:lvl9pPr marL="3657600" indent="0">
            <a:defRPr sz="1100">
              <a:solidFill>
                <a:schemeClr val="lt1"/>
              </a:solidFill>
              <a:latin typeface="+mn-lt"/>
              <a:ea typeface="+mn-ea"/>
              <a:cs typeface="+mn-cs"/>
            </a:defRPr>
          </a:lvl9pPr>
        </a:lstStyle>
        <a:p xmlns:a="http://schemas.openxmlformats.org/drawingml/2006/main">
          <a:fld id="{FCE61A09-4221-47F8-B096-9A3D7661A0FC}" type="TxLink">
            <a:rPr lang="en-US" sz="1100" b="1" i="0" u="none" strike="noStrike">
              <a:solidFill>
                <a:srgbClr val="000000"/>
              </a:solidFill>
              <a:latin typeface="Calibri"/>
              <a:cs typeface="Calibri"/>
            </a:rPr>
            <a:pPr/>
            <a:t> Incomplete</a:t>
          </a:fld>
          <a:endParaRPr lang="en-US" b="1"/>
        </a:p>
      </cdr:txBody>
    </cdr:sp>
  </cdr:relSizeAnchor>
  <cdr:relSizeAnchor xmlns:cdr="http://schemas.openxmlformats.org/drawingml/2006/chartDrawing">
    <cdr:from>
      <cdr:x>0.85869</cdr:x>
      <cdr:y>0.68614</cdr:y>
    </cdr:from>
    <cdr:to>
      <cdr:x>0.98615</cdr:x>
      <cdr:y>0.75614</cdr:y>
    </cdr:to>
    <cdr:sp macro="" textlink="Sheet4!P10">
      <cdr:nvSpPr>
        <cdr:cNvPr id="7" name="Rectangle 6"/>
        <cdr:cNvSpPr/>
      </cdr:nvSpPr>
      <cdr:spPr>
        <a:xfrm xmlns:a="http://schemas.openxmlformats.org/drawingml/2006/main">
          <a:off x="3395297" y="2444252"/>
          <a:ext cx="504000" cy="249361"/>
        </a:xfrm>
        <a:prstGeom xmlns:a="http://schemas.openxmlformats.org/drawingml/2006/main" prst="rect">
          <a:avLst/>
        </a:prstGeom>
        <a:solidFill xmlns:a="http://schemas.openxmlformats.org/drawingml/2006/main">
          <a:schemeClr val="accent4">
            <a:lumMod val="20000"/>
            <a:lumOff val="80000"/>
          </a:schemeClr>
        </a:solidFill>
      </cdr:spPr>
      <cdr:style>
        <a:lnRef xmlns:a="http://schemas.openxmlformats.org/drawingml/2006/main" idx="2">
          <a:schemeClr val="accent5"/>
        </a:lnRef>
        <a:fillRef xmlns:a="http://schemas.openxmlformats.org/drawingml/2006/main" idx="1">
          <a:schemeClr val="lt1"/>
        </a:fillRef>
        <a:effectRef xmlns:a="http://schemas.openxmlformats.org/drawingml/2006/main" idx="0">
          <a:schemeClr val="accent5"/>
        </a:effectRef>
        <a:fontRef xmlns:a="http://schemas.openxmlformats.org/drawingml/2006/main" idx="minor">
          <a:schemeClr val="dk1"/>
        </a:fontRef>
      </cdr:style>
      <cdr:txBody>
        <a:bodyPr xmlns:a="http://schemas.openxmlformats.org/drawingml/2006/main"/>
        <a:lstStyle xmlns:a="http://schemas.openxmlformats.org/drawingml/2006/main"/>
        <a:p xmlns:a="http://schemas.openxmlformats.org/drawingml/2006/main">
          <a:fld id="{997D5E4D-423A-4A04-BE6A-FFAC1464E830}" type="TxLink">
            <a:rPr lang="en-US" sz="1100" b="1" i="0" u="none" strike="noStrike">
              <a:solidFill>
                <a:srgbClr val="000000"/>
              </a:solidFill>
              <a:latin typeface="Calibri"/>
              <a:cs typeface="Calibri"/>
            </a:rPr>
            <a:pPr/>
            <a:t>191</a:t>
          </a:fld>
          <a:endParaRPr lang="en-US" b="1"/>
        </a:p>
      </cdr:txBody>
    </cdr:sp>
  </cdr:relSizeAnchor>
</c:userShapes>
</file>

<file path=xl/drawings/drawing3.xml><?xml version="1.0" encoding="utf-8"?>
<c:userShapes xmlns:c="http://schemas.openxmlformats.org/drawingml/2006/chart">
  <cdr:relSizeAnchor xmlns:cdr="http://schemas.openxmlformats.org/drawingml/2006/chartDrawing">
    <cdr:from>
      <cdr:x>0.5917</cdr:x>
      <cdr:y>0.44186</cdr:y>
    </cdr:from>
    <cdr:to>
      <cdr:x>0.85624</cdr:x>
      <cdr:y>0.51168</cdr:y>
    </cdr:to>
    <cdr:sp macro="" textlink="Sheet4!N7">
      <cdr:nvSpPr>
        <cdr:cNvPr id="2" name="Rectangle 1"/>
        <cdr:cNvSpPr/>
      </cdr:nvSpPr>
      <cdr:spPr>
        <a:xfrm xmlns:a="http://schemas.openxmlformats.org/drawingml/2006/main">
          <a:off x="2335148" y="1578032"/>
          <a:ext cx="1044000" cy="249351"/>
        </a:xfrm>
        <a:prstGeom xmlns:a="http://schemas.openxmlformats.org/drawingml/2006/main" prst="rect">
          <a:avLst/>
        </a:prstGeom>
        <a:ln xmlns:a="http://schemas.openxmlformats.org/drawingml/2006/main"/>
      </cdr:spPr>
      <cdr:style>
        <a:lnRef xmlns:a="http://schemas.openxmlformats.org/drawingml/2006/main" idx="2">
          <a:schemeClr val="accent6"/>
        </a:lnRef>
        <a:fillRef xmlns:a="http://schemas.openxmlformats.org/drawingml/2006/main" idx="1">
          <a:schemeClr val="lt1"/>
        </a:fillRef>
        <a:effectRef xmlns:a="http://schemas.openxmlformats.org/drawingml/2006/main" idx="0">
          <a:schemeClr val="accent6"/>
        </a:effectRef>
        <a:fontRef xmlns:a="http://schemas.openxmlformats.org/drawingml/2006/main" idx="minor">
          <a:schemeClr val="dk1"/>
        </a:fontRef>
      </cdr:style>
      <cdr:txBody>
        <a:bodyPr xmlns:a="http://schemas.openxmlformats.org/drawingml/2006/main" vertOverflow="clip"/>
        <a:lstStyle xmlns:a="http://schemas.openxmlformats.org/drawingml/2006/main"/>
        <a:p xmlns:a="http://schemas.openxmlformats.org/drawingml/2006/main">
          <a:fld id="{912518C2-3300-41D3-9D5D-6442D64569C4}" type="TxLink">
            <a:rPr lang="en-US" sz="1100" b="1" i="0" u="none" strike="noStrike">
              <a:solidFill>
                <a:srgbClr val="000000"/>
              </a:solidFill>
              <a:latin typeface="Calibri"/>
              <a:cs typeface="Calibri"/>
            </a:rPr>
            <a:pPr/>
            <a:t>Done</a:t>
          </a:fld>
          <a:endParaRPr lang="en-US" b="1"/>
        </a:p>
      </cdr:txBody>
    </cdr:sp>
  </cdr:relSizeAnchor>
  <cdr:relSizeAnchor xmlns:cdr="http://schemas.openxmlformats.org/drawingml/2006/chartDrawing">
    <cdr:from>
      <cdr:x>0.87493</cdr:x>
      <cdr:y>0.44009</cdr:y>
    </cdr:from>
    <cdr:to>
      <cdr:x>0.99311</cdr:x>
      <cdr:y>0.50991</cdr:y>
    </cdr:to>
    <cdr:sp macro="" textlink="Sheet4!N9">
      <cdr:nvSpPr>
        <cdr:cNvPr id="3" name="Rectangle 2"/>
        <cdr:cNvSpPr/>
      </cdr:nvSpPr>
      <cdr:spPr>
        <a:xfrm xmlns:a="http://schemas.openxmlformats.org/drawingml/2006/main">
          <a:off x="3464707" y="1588303"/>
          <a:ext cx="468000" cy="252000"/>
        </a:xfrm>
        <a:prstGeom xmlns:a="http://schemas.openxmlformats.org/drawingml/2006/main" prst="rect">
          <a:avLst/>
        </a:prstGeom>
        <a:solidFill xmlns:a="http://schemas.openxmlformats.org/drawingml/2006/main">
          <a:schemeClr val="accent4">
            <a:lumMod val="20000"/>
            <a:lumOff val="80000"/>
          </a:schemeClr>
        </a:solidFill>
      </cdr:spPr>
      <cdr:style>
        <a:lnRef xmlns:a="http://schemas.openxmlformats.org/drawingml/2006/main" idx="2">
          <a:schemeClr val="accent5"/>
        </a:lnRef>
        <a:fillRef xmlns:a="http://schemas.openxmlformats.org/drawingml/2006/main" idx="1">
          <a:schemeClr val="lt1"/>
        </a:fillRef>
        <a:effectRef xmlns:a="http://schemas.openxmlformats.org/drawingml/2006/main" idx="0">
          <a:schemeClr val="accent5"/>
        </a:effectRef>
        <a:fontRef xmlns:a="http://schemas.openxmlformats.org/drawingml/2006/main" idx="minor">
          <a:schemeClr val="dk1"/>
        </a:fontRef>
      </cdr:style>
      <cdr:txBody>
        <a:bodyPr xmlns:a="http://schemas.openxmlformats.org/drawingml/2006/main"/>
        <a:lstStyle xmlns:a="http://schemas.openxmlformats.org/drawingml/2006/main">
          <a:lvl1pPr marL="0" indent="0">
            <a:defRPr sz="1100">
              <a:solidFill>
                <a:schemeClr val="lt1"/>
              </a:solidFill>
              <a:latin typeface="+mn-lt"/>
              <a:ea typeface="+mn-ea"/>
              <a:cs typeface="+mn-cs"/>
            </a:defRPr>
          </a:lvl1pPr>
          <a:lvl2pPr marL="457200" indent="0">
            <a:defRPr sz="1100">
              <a:solidFill>
                <a:schemeClr val="lt1"/>
              </a:solidFill>
              <a:latin typeface="+mn-lt"/>
              <a:ea typeface="+mn-ea"/>
              <a:cs typeface="+mn-cs"/>
            </a:defRPr>
          </a:lvl2pPr>
          <a:lvl3pPr marL="914400" indent="0">
            <a:defRPr sz="1100">
              <a:solidFill>
                <a:schemeClr val="lt1"/>
              </a:solidFill>
              <a:latin typeface="+mn-lt"/>
              <a:ea typeface="+mn-ea"/>
              <a:cs typeface="+mn-cs"/>
            </a:defRPr>
          </a:lvl3pPr>
          <a:lvl4pPr marL="1371600" indent="0">
            <a:defRPr sz="1100">
              <a:solidFill>
                <a:schemeClr val="lt1"/>
              </a:solidFill>
              <a:latin typeface="+mn-lt"/>
              <a:ea typeface="+mn-ea"/>
              <a:cs typeface="+mn-cs"/>
            </a:defRPr>
          </a:lvl4pPr>
          <a:lvl5pPr marL="1828800" indent="0">
            <a:defRPr sz="1100">
              <a:solidFill>
                <a:schemeClr val="lt1"/>
              </a:solidFill>
              <a:latin typeface="+mn-lt"/>
              <a:ea typeface="+mn-ea"/>
              <a:cs typeface="+mn-cs"/>
            </a:defRPr>
          </a:lvl5pPr>
          <a:lvl6pPr marL="2286000" indent="0">
            <a:defRPr sz="1100">
              <a:solidFill>
                <a:schemeClr val="lt1"/>
              </a:solidFill>
              <a:latin typeface="+mn-lt"/>
              <a:ea typeface="+mn-ea"/>
              <a:cs typeface="+mn-cs"/>
            </a:defRPr>
          </a:lvl6pPr>
          <a:lvl7pPr marL="2743200" indent="0">
            <a:defRPr sz="1100">
              <a:solidFill>
                <a:schemeClr val="lt1"/>
              </a:solidFill>
              <a:latin typeface="+mn-lt"/>
              <a:ea typeface="+mn-ea"/>
              <a:cs typeface="+mn-cs"/>
            </a:defRPr>
          </a:lvl7pPr>
          <a:lvl8pPr marL="3200400" indent="0">
            <a:defRPr sz="1100">
              <a:solidFill>
                <a:schemeClr val="lt1"/>
              </a:solidFill>
              <a:latin typeface="+mn-lt"/>
              <a:ea typeface="+mn-ea"/>
              <a:cs typeface="+mn-cs"/>
            </a:defRPr>
          </a:lvl8pPr>
          <a:lvl9pPr marL="3657600" indent="0">
            <a:defRPr sz="1100">
              <a:solidFill>
                <a:schemeClr val="lt1"/>
              </a:solidFill>
              <a:latin typeface="+mn-lt"/>
              <a:ea typeface="+mn-ea"/>
              <a:cs typeface="+mn-cs"/>
            </a:defRPr>
          </a:lvl9pPr>
        </a:lstStyle>
        <a:p xmlns:a="http://schemas.openxmlformats.org/drawingml/2006/main">
          <a:fld id="{9D87C8DB-731A-4954-9311-44906306EBBD}" type="TxLink">
            <a:rPr lang="en-US" sz="1100" b="1" i="0" u="none" strike="noStrike">
              <a:solidFill>
                <a:srgbClr val="000000"/>
              </a:solidFill>
              <a:latin typeface="Calibri"/>
              <a:cs typeface="Calibri"/>
            </a:rPr>
            <a:pPr/>
            <a:t>319</a:t>
          </a:fld>
          <a:endParaRPr lang="en-US" b="1"/>
        </a:p>
      </cdr:txBody>
    </cdr:sp>
  </cdr:relSizeAnchor>
  <cdr:relSizeAnchor xmlns:cdr="http://schemas.openxmlformats.org/drawingml/2006/chartDrawing">
    <cdr:from>
      <cdr:x>0.5925</cdr:x>
      <cdr:y>0.54597</cdr:y>
    </cdr:from>
    <cdr:to>
      <cdr:x>0.85704</cdr:x>
      <cdr:y>0.61579</cdr:y>
    </cdr:to>
    <cdr:sp macro="" textlink="Sheet4!O7">
      <cdr:nvSpPr>
        <cdr:cNvPr id="4" name="Rectangle 3"/>
        <cdr:cNvSpPr/>
      </cdr:nvSpPr>
      <cdr:spPr>
        <a:xfrm xmlns:a="http://schemas.openxmlformats.org/drawingml/2006/main">
          <a:off x="2338304" y="1949844"/>
          <a:ext cx="1044000" cy="249351"/>
        </a:xfrm>
        <a:prstGeom xmlns:a="http://schemas.openxmlformats.org/drawingml/2006/main" prst="rect">
          <a:avLst/>
        </a:prstGeom>
      </cdr:spPr>
      <cdr:style>
        <a:lnRef xmlns:a="http://schemas.openxmlformats.org/drawingml/2006/main" idx="2">
          <a:schemeClr val="accent6"/>
        </a:lnRef>
        <a:fillRef xmlns:a="http://schemas.openxmlformats.org/drawingml/2006/main" idx="1">
          <a:schemeClr val="lt1"/>
        </a:fillRef>
        <a:effectRef xmlns:a="http://schemas.openxmlformats.org/drawingml/2006/main" idx="0">
          <a:schemeClr val="accent6"/>
        </a:effectRef>
        <a:fontRef xmlns:a="http://schemas.openxmlformats.org/drawingml/2006/main" idx="minor">
          <a:schemeClr val="dk1"/>
        </a:fontRef>
      </cdr:style>
      <cdr:txBody>
        <a:bodyPr xmlns:a="http://schemas.openxmlformats.org/drawingml/2006/main"/>
        <a:lstStyle xmlns:a="http://schemas.openxmlformats.org/drawingml/2006/main">
          <a:lvl1pPr marL="0" indent="0">
            <a:defRPr sz="1100">
              <a:solidFill>
                <a:schemeClr val="lt1"/>
              </a:solidFill>
              <a:latin typeface="+mn-lt"/>
              <a:ea typeface="+mn-ea"/>
              <a:cs typeface="+mn-cs"/>
            </a:defRPr>
          </a:lvl1pPr>
          <a:lvl2pPr marL="457200" indent="0">
            <a:defRPr sz="1100">
              <a:solidFill>
                <a:schemeClr val="lt1"/>
              </a:solidFill>
              <a:latin typeface="+mn-lt"/>
              <a:ea typeface="+mn-ea"/>
              <a:cs typeface="+mn-cs"/>
            </a:defRPr>
          </a:lvl2pPr>
          <a:lvl3pPr marL="914400" indent="0">
            <a:defRPr sz="1100">
              <a:solidFill>
                <a:schemeClr val="lt1"/>
              </a:solidFill>
              <a:latin typeface="+mn-lt"/>
              <a:ea typeface="+mn-ea"/>
              <a:cs typeface="+mn-cs"/>
            </a:defRPr>
          </a:lvl3pPr>
          <a:lvl4pPr marL="1371600" indent="0">
            <a:defRPr sz="1100">
              <a:solidFill>
                <a:schemeClr val="lt1"/>
              </a:solidFill>
              <a:latin typeface="+mn-lt"/>
              <a:ea typeface="+mn-ea"/>
              <a:cs typeface="+mn-cs"/>
            </a:defRPr>
          </a:lvl4pPr>
          <a:lvl5pPr marL="1828800" indent="0">
            <a:defRPr sz="1100">
              <a:solidFill>
                <a:schemeClr val="lt1"/>
              </a:solidFill>
              <a:latin typeface="+mn-lt"/>
              <a:ea typeface="+mn-ea"/>
              <a:cs typeface="+mn-cs"/>
            </a:defRPr>
          </a:lvl5pPr>
          <a:lvl6pPr marL="2286000" indent="0">
            <a:defRPr sz="1100">
              <a:solidFill>
                <a:schemeClr val="lt1"/>
              </a:solidFill>
              <a:latin typeface="+mn-lt"/>
              <a:ea typeface="+mn-ea"/>
              <a:cs typeface="+mn-cs"/>
            </a:defRPr>
          </a:lvl6pPr>
          <a:lvl7pPr marL="2743200" indent="0">
            <a:defRPr sz="1100">
              <a:solidFill>
                <a:schemeClr val="lt1"/>
              </a:solidFill>
              <a:latin typeface="+mn-lt"/>
              <a:ea typeface="+mn-ea"/>
              <a:cs typeface="+mn-cs"/>
            </a:defRPr>
          </a:lvl7pPr>
          <a:lvl8pPr marL="3200400" indent="0">
            <a:defRPr sz="1100">
              <a:solidFill>
                <a:schemeClr val="lt1"/>
              </a:solidFill>
              <a:latin typeface="+mn-lt"/>
              <a:ea typeface="+mn-ea"/>
              <a:cs typeface="+mn-cs"/>
            </a:defRPr>
          </a:lvl8pPr>
          <a:lvl9pPr marL="3657600" indent="0">
            <a:defRPr sz="1100">
              <a:solidFill>
                <a:schemeClr val="lt1"/>
              </a:solidFill>
              <a:latin typeface="+mn-lt"/>
              <a:ea typeface="+mn-ea"/>
              <a:cs typeface="+mn-cs"/>
            </a:defRPr>
          </a:lvl9pPr>
        </a:lstStyle>
        <a:p xmlns:a="http://schemas.openxmlformats.org/drawingml/2006/main">
          <a:fld id="{544EE089-F890-4631-8700-BA48F1F0E67E}" type="TxLink">
            <a:rPr lang="en-US" sz="1100" b="1" i="0" u="none" strike="noStrike">
              <a:solidFill>
                <a:srgbClr val="000000"/>
              </a:solidFill>
              <a:latin typeface="Calibri"/>
              <a:cs typeface="Calibri"/>
            </a:rPr>
            <a:pPr/>
            <a:t> Complete</a:t>
          </a:fld>
          <a:endParaRPr lang="en-US" b="1"/>
        </a:p>
      </cdr:txBody>
    </cdr:sp>
  </cdr:relSizeAnchor>
  <cdr:relSizeAnchor xmlns:cdr="http://schemas.openxmlformats.org/drawingml/2006/chartDrawing">
    <cdr:from>
      <cdr:x>0.87393</cdr:x>
      <cdr:y>0.54864</cdr:y>
    </cdr:from>
    <cdr:to>
      <cdr:x>0.99211</cdr:x>
      <cdr:y>0.61846</cdr:y>
    </cdr:to>
    <cdr:sp macro="" textlink="Sheet4!O9">
      <cdr:nvSpPr>
        <cdr:cNvPr id="5" name="Rectangle 4"/>
        <cdr:cNvSpPr/>
      </cdr:nvSpPr>
      <cdr:spPr>
        <a:xfrm xmlns:a="http://schemas.openxmlformats.org/drawingml/2006/main">
          <a:off x="3460764" y="1980057"/>
          <a:ext cx="468000" cy="252000"/>
        </a:xfrm>
        <a:prstGeom xmlns:a="http://schemas.openxmlformats.org/drawingml/2006/main" prst="rect">
          <a:avLst/>
        </a:prstGeom>
        <a:solidFill xmlns:a="http://schemas.openxmlformats.org/drawingml/2006/main">
          <a:schemeClr val="accent4">
            <a:lumMod val="20000"/>
            <a:lumOff val="80000"/>
          </a:schemeClr>
        </a:solidFill>
      </cdr:spPr>
      <cdr:style>
        <a:lnRef xmlns:a="http://schemas.openxmlformats.org/drawingml/2006/main" idx="2">
          <a:schemeClr val="accent5"/>
        </a:lnRef>
        <a:fillRef xmlns:a="http://schemas.openxmlformats.org/drawingml/2006/main" idx="1">
          <a:schemeClr val="lt1"/>
        </a:fillRef>
        <a:effectRef xmlns:a="http://schemas.openxmlformats.org/drawingml/2006/main" idx="0">
          <a:schemeClr val="accent5"/>
        </a:effectRef>
        <a:fontRef xmlns:a="http://schemas.openxmlformats.org/drawingml/2006/main" idx="minor">
          <a:schemeClr val="dk1"/>
        </a:fontRef>
      </cdr:style>
      <cdr:txBody>
        <a:bodyPr xmlns:a="http://schemas.openxmlformats.org/drawingml/2006/main"/>
        <a:lstStyle xmlns:a="http://schemas.openxmlformats.org/drawingml/2006/main"/>
        <a:p xmlns:a="http://schemas.openxmlformats.org/drawingml/2006/main">
          <a:fld id="{7BF42F2C-B99F-4DFA-8148-1695A331E1C4}" type="TxLink">
            <a:rPr lang="en-US" sz="1100" b="1" i="0" u="none" strike="noStrike">
              <a:solidFill>
                <a:srgbClr val="000000"/>
              </a:solidFill>
              <a:latin typeface="Calibri"/>
              <a:cs typeface="Calibri"/>
            </a:rPr>
            <a:pPr/>
            <a:t>313</a:t>
          </a:fld>
          <a:endParaRPr lang="en-US" b="1"/>
        </a:p>
      </cdr:txBody>
    </cdr:sp>
  </cdr:relSizeAnchor>
  <cdr:relSizeAnchor xmlns:cdr="http://schemas.openxmlformats.org/drawingml/2006/chartDrawing">
    <cdr:from>
      <cdr:x>0.59251</cdr:x>
      <cdr:y>0.65189</cdr:y>
    </cdr:from>
    <cdr:to>
      <cdr:x>0.85705</cdr:x>
      <cdr:y>0.72171</cdr:y>
    </cdr:to>
    <cdr:sp macro="" textlink="Sheet4!P7">
      <cdr:nvSpPr>
        <cdr:cNvPr id="6" name="Rectangle 5"/>
        <cdr:cNvSpPr/>
      </cdr:nvSpPr>
      <cdr:spPr>
        <a:xfrm xmlns:a="http://schemas.openxmlformats.org/drawingml/2006/main">
          <a:off x="2338344" y="2328120"/>
          <a:ext cx="1044000" cy="249351"/>
        </a:xfrm>
        <a:prstGeom xmlns:a="http://schemas.openxmlformats.org/drawingml/2006/main" prst="rect">
          <a:avLst/>
        </a:prstGeom>
      </cdr:spPr>
      <cdr:style>
        <a:lnRef xmlns:a="http://schemas.openxmlformats.org/drawingml/2006/main" idx="2">
          <a:schemeClr val="accent6"/>
        </a:lnRef>
        <a:fillRef xmlns:a="http://schemas.openxmlformats.org/drawingml/2006/main" idx="1">
          <a:schemeClr val="lt1"/>
        </a:fillRef>
        <a:effectRef xmlns:a="http://schemas.openxmlformats.org/drawingml/2006/main" idx="0">
          <a:schemeClr val="accent6"/>
        </a:effectRef>
        <a:fontRef xmlns:a="http://schemas.openxmlformats.org/drawingml/2006/main" idx="minor">
          <a:schemeClr val="dk1"/>
        </a:fontRef>
      </cdr:style>
      <cdr:txBody>
        <a:bodyPr xmlns:a="http://schemas.openxmlformats.org/drawingml/2006/main"/>
        <a:lstStyle xmlns:a="http://schemas.openxmlformats.org/drawingml/2006/main">
          <a:lvl1pPr marL="0" indent="0">
            <a:defRPr sz="1100">
              <a:solidFill>
                <a:schemeClr val="lt1"/>
              </a:solidFill>
              <a:latin typeface="+mn-lt"/>
              <a:ea typeface="+mn-ea"/>
              <a:cs typeface="+mn-cs"/>
            </a:defRPr>
          </a:lvl1pPr>
          <a:lvl2pPr marL="457200" indent="0">
            <a:defRPr sz="1100">
              <a:solidFill>
                <a:schemeClr val="lt1"/>
              </a:solidFill>
              <a:latin typeface="+mn-lt"/>
              <a:ea typeface="+mn-ea"/>
              <a:cs typeface="+mn-cs"/>
            </a:defRPr>
          </a:lvl2pPr>
          <a:lvl3pPr marL="914400" indent="0">
            <a:defRPr sz="1100">
              <a:solidFill>
                <a:schemeClr val="lt1"/>
              </a:solidFill>
              <a:latin typeface="+mn-lt"/>
              <a:ea typeface="+mn-ea"/>
              <a:cs typeface="+mn-cs"/>
            </a:defRPr>
          </a:lvl3pPr>
          <a:lvl4pPr marL="1371600" indent="0">
            <a:defRPr sz="1100">
              <a:solidFill>
                <a:schemeClr val="lt1"/>
              </a:solidFill>
              <a:latin typeface="+mn-lt"/>
              <a:ea typeface="+mn-ea"/>
              <a:cs typeface="+mn-cs"/>
            </a:defRPr>
          </a:lvl4pPr>
          <a:lvl5pPr marL="1828800" indent="0">
            <a:defRPr sz="1100">
              <a:solidFill>
                <a:schemeClr val="lt1"/>
              </a:solidFill>
              <a:latin typeface="+mn-lt"/>
              <a:ea typeface="+mn-ea"/>
              <a:cs typeface="+mn-cs"/>
            </a:defRPr>
          </a:lvl5pPr>
          <a:lvl6pPr marL="2286000" indent="0">
            <a:defRPr sz="1100">
              <a:solidFill>
                <a:schemeClr val="lt1"/>
              </a:solidFill>
              <a:latin typeface="+mn-lt"/>
              <a:ea typeface="+mn-ea"/>
              <a:cs typeface="+mn-cs"/>
            </a:defRPr>
          </a:lvl6pPr>
          <a:lvl7pPr marL="2743200" indent="0">
            <a:defRPr sz="1100">
              <a:solidFill>
                <a:schemeClr val="lt1"/>
              </a:solidFill>
              <a:latin typeface="+mn-lt"/>
              <a:ea typeface="+mn-ea"/>
              <a:cs typeface="+mn-cs"/>
            </a:defRPr>
          </a:lvl7pPr>
          <a:lvl8pPr marL="3200400" indent="0">
            <a:defRPr sz="1100">
              <a:solidFill>
                <a:schemeClr val="lt1"/>
              </a:solidFill>
              <a:latin typeface="+mn-lt"/>
              <a:ea typeface="+mn-ea"/>
              <a:cs typeface="+mn-cs"/>
            </a:defRPr>
          </a:lvl8pPr>
          <a:lvl9pPr marL="3657600" indent="0">
            <a:defRPr sz="1100">
              <a:solidFill>
                <a:schemeClr val="lt1"/>
              </a:solidFill>
              <a:latin typeface="+mn-lt"/>
              <a:ea typeface="+mn-ea"/>
              <a:cs typeface="+mn-cs"/>
            </a:defRPr>
          </a:lvl9pPr>
        </a:lstStyle>
        <a:p xmlns:a="http://schemas.openxmlformats.org/drawingml/2006/main">
          <a:fld id="{EB1B1600-6BCA-4FC3-B1C3-C6A4244D869C}" type="TxLink">
            <a:rPr lang="en-US" sz="1100" b="1" i="0" u="none" strike="noStrike">
              <a:solidFill>
                <a:srgbClr val="000000"/>
              </a:solidFill>
              <a:latin typeface="Calibri"/>
              <a:cs typeface="Calibri"/>
            </a:rPr>
            <a:pPr/>
            <a:t> Incomplete</a:t>
          </a:fld>
          <a:endParaRPr lang="en-US" b="1"/>
        </a:p>
      </cdr:txBody>
    </cdr:sp>
  </cdr:relSizeAnchor>
  <cdr:relSizeAnchor xmlns:cdr="http://schemas.openxmlformats.org/drawingml/2006/chartDrawing">
    <cdr:from>
      <cdr:x>0.87633</cdr:x>
      <cdr:y>0.65453</cdr:y>
    </cdr:from>
    <cdr:to>
      <cdr:x>0.99451</cdr:x>
      <cdr:y>0.72435</cdr:y>
    </cdr:to>
    <cdr:sp macro="" textlink="Sheet4!P9">
      <cdr:nvSpPr>
        <cdr:cNvPr id="7" name="Rectangle 6"/>
        <cdr:cNvSpPr/>
      </cdr:nvSpPr>
      <cdr:spPr>
        <a:xfrm xmlns:a="http://schemas.openxmlformats.org/drawingml/2006/main">
          <a:off x="3470273" y="2362209"/>
          <a:ext cx="468000" cy="252000"/>
        </a:xfrm>
        <a:prstGeom xmlns:a="http://schemas.openxmlformats.org/drawingml/2006/main" prst="rect">
          <a:avLst/>
        </a:prstGeom>
        <a:solidFill xmlns:a="http://schemas.openxmlformats.org/drawingml/2006/main">
          <a:schemeClr val="accent4">
            <a:lumMod val="20000"/>
            <a:lumOff val="80000"/>
          </a:schemeClr>
        </a:solidFill>
      </cdr:spPr>
      <cdr:style>
        <a:lnRef xmlns:a="http://schemas.openxmlformats.org/drawingml/2006/main" idx="2">
          <a:schemeClr val="accent5"/>
        </a:lnRef>
        <a:fillRef xmlns:a="http://schemas.openxmlformats.org/drawingml/2006/main" idx="1">
          <a:schemeClr val="lt1"/>
        </a:fillRef>
        <a:effectRef xmlns:a="http://schemas.openxmlformats.org/drawingml/2006/main" idx="0">
          <a:schemeClr val="accent5"/>
        </a:effectRef>
        <a:fontRef xmlns:a="http://schemas.openxmlformats.org/drawingml/2006/main" idx="minor">
          <a:schemeClr val="dk1"/>
        </a:fontRef>
      </cdr:style>
      <cdr:txBody>
        <a:bodyPr xmlns:a="http://schemas.openxmlformats.org/drawingml/2006/main"/>
        <a:lstStyle xmlns:a="http://schemas.openxmlformats.org/drawingml/2006/main"/>
        <a:p xmlns:a="http://schemas.openxmlformats.org/drawingml/2006/main">
          <a:fld id="{05E5FD97-2BFF-4DD2-A45C-E7F3B26A69E5}" type="TxLink">
            <a:rPr lang="en-US" sz="1100" b="1" i="0" u="none" strike="noStrike">
              <a:solidFill>
                <a:srgbClr val="000000"/>
              </a:solidFill>
              <a:latin typeface="Calibri"/>
              <a:cs typeface="Calibri"/>
            </a:rPr>
            <a:pPr/>
            <a:t>6</a:t>
          </a:fld>
          <a:endParaRPr lang="en-US" b="1"/>
        </a:p>
      </cdr:txBody>
    </cdr:sp>
  </cdr:relSizeAnchor>
</c:userShapes>
</file>

<file path=xl/drawings/drawing4.xml><?xml version="1.0" encoding="utf-8"?>
<c:userShapes xmlns:c="http://schemas.openxmlformats.org/drawingml/2006/chart">
  <cdr:relSizeAnchor xmlns:cdr="http://schemas.openxmlformats.org/drawingml/2006/chartDrawing">
    <cdr:from>
      <cdr:x>0.5837</cdr:x>
      <cdr:y>0.44451</cdr:y>
    </cdr:from>
    <cdr:to>
      <cdr:x>0.8472</cdr:x>
      <cdr:y>0.51451</cdr:y>
    </cdr:to>
    <cdr:sp macro="" textlink="Sheet4!$N$7">
      <cdr:nvSpPr>
        <cdr:cNvPr id="2" name="Rectangle 1"/>
        <cdr:cNvSpPr/>
      </cdr:nvSpPr>
      <cdr:spPr>
        <a:xfrm xmlns:a="http://schemas.openxmlformats.org/drawingml/2006/main">
          <a:off x="2312594" y="1583477"/>
          <a:ext cx="1044000" cy="249360"/>
        </a:xfrm>
        <a:prstGeom xmlns:a="http://schemas.openxmlformats.org/drawingml/2006/main" prst="rect">
          <a:avLst/>
        </a:prstGeom>
        <a:ln xmlns:a="http://schemas.openxmlformats.org/drawingml/2006/main"/>
      </cdr:spPr>
      <cdr:style>
        <a:lnRef xmlns:a="http://schemas.openxmlformats.org/drawingml/2006/main" idx="2">
          <a:schemeClr val="accent5"/>
        </a:lnRef>
        <a:fillRef xmlns:a="http://schemas.openxmlformats.org/drawingml/2006/main" idx="1">
          <a:schemeClr val="lt1"/>
        </a:fillRef>
        <a:effectRef xmlns:a="http://schemas.openxmlformats.org/drawingml/2006/main" idx="0">
          <a:schemeClr val="accent5"/>
        </a:effectRef>
        <a:fontRef xmlns:a="http://schemas.openxmlformats.org/drawingml/2006/main" idx="minor">
          <a:schemeClr val="dk1"/>
        </a:fontRef>
      </cdr:style>
      <cdr:txBody>
        <a:bodyPr xmlns:a="http://schemas.openxmlformats.org/drawingml/2006/main" vertOverflow="clip"/>
        <a:lstStyle xmlns:a="http://schemas.openxmlformats.org/drawingml/2006/main"/>
        <a:p xmlns:a="http://schemas.openxmlformats.org/drawingml/2006/main">
          <a:fld id="{028AC815-3CC8-4779-8BC7-363D1A2A2F34}" type="TxLink">
            <a:rPr lang="en-US" sz="1100" b="1" i="0" u="none" strike="noStrike">
              <a:solidFill>
                <a:srgbClr val="000000"/>
              </a:solidFill>
              <a:latin typeface="Calibri"/>
              <a:cs typeface="Calibri"/>
            </a:rPr>
            <a:pPr/>
            <a:t>Done</a:t>
          </a:fld>
          <a:endParaRPr lang="en-US" b="1"/>
        </a:p>
      </cdr:txBody>
    </cdr:sp>
  </cdr:relSizeAnchor>
  <cdr:relSizeAnchor xmlns:cdr="http://schemas.openxmlformats.org/drawingml/2006/chartDrawing">
    <cdr:from>
      <cdr:x>0.86771</cdr:x>
      <cdr:y>0.44538</cdr:y>
    </cdr:from>
    <cdr:to>
      <cdr:x>0.98589</cdr:x>
      <cdr:y>0.51538</cdr:y>
    </cdr:to>
    <cdr:sp macro="" textlink="Sheet4!$N$8">
      <cdr:nvSpPr>
        <cdr:cNvPr id="3" name="Rectangle 2"/>
        <cdr:cNvSpPr/>
      </cdr:nvSpPr>
      <cdr:spPr>
        <a:xfrm xmlns:a="http://schemas.openxmlformats.org/drawingml/2006/main">
          <a:off x="3436132" y="1603374"/>
          <a:ext cx="468000" cy="252000"/>
        </a:xfrm>
        <a:prstGeom xmlns:a="http://schemas.openxmlformats.org/drawingml/2006/main" prst="rect">
          <a:avLst/>
        </a:prstGeom>
        <a:solidFill xmlns:a="http://schemas.openxmlformats.org/drawingml/2006/main">
          <a:schemeClr val="accent4">
            <a:lumMod val="20000"/>
            <a:lumOff val="80000"/>
          </a:schemeClr>
        </a:solidFill>
      </cdr:spPr>
      <cdr:style>
        <a:lnRef xmlns:a="http://schemas.openxmlformats.org/drawingml/2006/main" idx="2">
          <a:schemeClr val="accent6"/>
        </a:lnRef>
        <a:fillRef xmlns:a="http://schemas.openxmlformats.org/drawingml/2006/main" idx="1">
          <a:schemeClr val="lt1"/>
        </a:fillRef>
        <a:effectRef xmlns:a="http://schemas.openxmlformats.org/drawingml/2006/main" idx="0">
          <a:schemeClr val="accent6"/>
        </a:effectRef>
        <a:fontRef xmlns:a="http://schemas.openxmlformats.org/drawingml/2006/main" idx="minor">
          <a:schemeClr val="dk1"/>
        </a:fontRef>
      </cdr:style>
      <cdr:txBody>
        <a:bodyPr xmlns:a="http://schemas.openxmlformats.org/drawingml/2006/main"/>
        <a:lstStyle xmlns:a="http://schemas.openxmlformats.org/drawingml/2006/main">
          <a:lvl1pPr marL="0" indent="0">
            <a:defRPr sz="1100">
              <a:solidFill>
                <a:schemeClr val="lt1"/>
              </a:solidFill>
              <a:latin typeface="+mn-lt"/>
              <a:ea typeface="+mn-ea"/>
              <a:cs typeface="+mn-cs"/>
            </a:defRPr>
          </a:lvl1pPr>
          <a:lvl2pPr marL="457200" indent="0">
            <a:defRPr sz="1100">
              <a:solidFill>
                <a:schemeClr val="lt1"/>
              </a:solidFill>
              <a:latin typeface="+mn-lt"/>
              <a:ea typeface="+mn-ea"/>
              <a:cs typeface="+mn-cs"/>
            </a:defRPr>
          </a:lvl2pPr>
          <a:lvl3pPr marL="914400" indent="0">
            <a:defRPr sz="1100">
              <a:solidFill>
                <a:schemeClr val="lt1"/>
              </a:solidFill>
              <a:latin typeface="+mn-lt"/>
              <a:ea typeface="+mn-ea"/>
              <a:cs typeface="+mn-cs"/>
            </a:defRPr>
          </a:lvl3pPr>
          <a:lvl4pPr marL="1371600" indent="0">
            <a:defRPr sz="1100">
              <a:solidFill>
                <a:schemeClr val="lt1"/>
              </a:solidFill>
              <a:latin typeface="+mn-lt"/>
              <a:ea typeface="+mn-ea"/>
              <a:cs typeface="+mn-cs"/>
            </a:defRPr>
          </a:lvl4pPr>
          <a:lvl5pPr marL="1828800" indent="0">
            <a:defRPr sz="1100">
              <a:solidFill>
                <a:schemeClr val="lt1"/>
              </a:solidFill>
              <a:latin typeface="+mn-lt"/>
              <a:ea typeface="+mn-ea"/>
              <a:cs typeface="+mn-cs"/>
            </a:defRPr>
          </a:lvl5pPr>
          <a:lvl6pPr marL="2286000" indent="0">
            <a:defRPr sz="1100">
              <a:solidFill>
                <a:schemeClr val="lt1"/>
              </a:solidFill>
              <a:latin typeface="+mn-lt"/>
              <a:ea typeface="+mn-ea"/>
              <a:cs typeface="+mn-cs"/>
            </a:defRPr>
          </a:lvl6pPr>
          <a:lvl7pPr marL="2743200" indent="0">
            <a:defRPr sz="1100">
              <a:solidFill>
                <a:schemeClr val="lt1"/>
              </a:solidFill>
              <a:latin typeface="+mn-lt"/>
              <a:ea typeface="+mn-ea"/>
              <a:cs typeface="+mn-cs"/>
            </a:defRPr>
          </a:lvl7pPr>
          <a:lvl8pPr marL="3200400" indent="0">
            <a:defRPr sz="1100">
              <a:solidFill>
                <a:schemeClr val="lt1"/>
              </a:solidFill>
              <a:latin typeface="+mn-lt"/>
              <a:ea typeface="+mn-ea"/>
              <a:cs typeface="+mn-cs"/>
            </a:defRPr>
          </a:lvl8pPr>
          <a:lvl9pPr marL="3657600" indent="0">
            <a:defRPr sz="1100">
              <a:solidFill>
                <a:schemeClr val="lt1"/>
              </a:solidFill>
              <a:latin typeface="+mn-lt"/>
              <a:ea typeface="+mn-ea"/>
              <a:cs typeface="+mn-cs"/>
            </a:defRPr>
          </a:lvl9pPr>
        </a:lstStyle>
        <a:p xmlns:a="http://schemas.openxmlformats.org/drawingml/2006/main">
          <a:fld id="{BD3F072D-D0D3-4DCB-A6E0-B66FF923B261}" type="TxLink">
            <a:rPr lang="en-US" sz="1100" b="1" i="0" u="none" strike="noStrike">
              <a:solidFill>
                <a:srgbClr val="000000"/>
              </a:solidFill>
              <a:latin typeface="Calibri"/>
              <a:cs typeface="Calibri"/>
            </a:rPr>
            <a:pPr/>
            <a:t>279</a:t>
          </a:fld>
          <a:endParaRPr lang="en-US" b="1"/>
        </a:p>
      </cdr:txBody>
    </cdr:sp>
  </cdr:relSizeAnchor>
  <cdr:relSizeAnchor xmlns:cdr="http://schemas.openxmlformats.org/drawingml/2006/chartDrawing">
    <cdr:from>
      <cdr:x>0.58219</cdr:x>
      <cdr:y>0.56444</cdr:y>
    </cdr:from>
    <cdr:to>
      <cdr:x>0.84569</cdr:x>
      <cdr:y>0.63417</cdr:y>
    </cdr:to>
    <cdr:sp macro="" textlink="Sheet4!$O$7">
      <cdr:nvSpPr>
        <cdr:cNvPr id="4" name="Rectangle 3"/>
        <cdr:cNvSpPr/>
      </cdr:nvSpPr>
      <cdr:spPr>
        <a:xfrm xmlns:a="http://schemas.openxmlformats.org/drawingml/2006/main">
          <a:off x="2306627" y="2010703"/>
          <a:ext cx="1044000" cy="248400"/>
        </a:xfrm>
        <a:prstGeom xmlns:a="http://schemas.openxmlformats.org/drawingml/2006/main" prst="rect">
          <a:avLst/>
        </a:prstGeom>
      </cdr:spPr>
      <cdr:style>
        <a:lnRef xmlns:a="http://schemas.openxmlformats.org/drawingml/2006/main" idx="2">
          <a:schemeClr val="accent5"/>
        </a:lnRef>
        <a:fillRef xmlns:a="http://schemas.openxmlformats.org/drawingml/2006/main" idx="1">
          <a:schemeClr val="lt1"/>
        </a:fillRef>
        <a:effectRef xmlns:a="http://schemas.openxmlformats.org/drawingml/2006/main" idx="0">
          <a:schemeClr val="accent5"/>
        </a:effectRef>
        <a:fontRef xmlns:a="http://schemas.openxmlformats.org/drawingml/2006/main" idx="minor">
          <a:schemeClr val="dk1"/>
        </a:fontRef>
      </cdr:style>
      <cdr:txBody>
        <a:bodyPr xmlns:a="http://schemas.openxmlformats.org/drawingml/2006/main"/>
        <a:lstStyle xmlns:a="http://schemas.openxmlformats.org/drawingml/2006/main">
          <a:lvl1pPr marL="0" indent="0">
            <a:defRPr sz="1100">
              <a:solidFill>
                <a:schemeClr val="lt1"/>
              </a:solidFill>
              <a:latin typeface="+mn-lt"/>
              <a:ea typeface="+mn-ea"/>
              <a:cs typeface="+mn-cs"/>
            </a:defRPr>
          </a:lvl1pPr>
          <a:lvl2pPr marL="457200" indent="0">
            <a:defRPr sz="1100">
              <a:solidFill>
                <a:schemeClr val="lt1"/>
              </a:solidFill>
              <a:latin typeface="+mn-lt"/>
              <a:ea typeface="+mn-ea"/>
              <a:cs typeface="+mn-cs"/>
            </a:defRPr>
          </a:lvl2pPr>
          <a:lvl3pPr marL="914400" indent="0">
            <a:defRPr sz="1100">
              <a:solidFill>
                <a:schemeClr val="lt1"/>
              </a:solidFill>
              <a:latin typeface="+mn-lt"/>
              <a:ea typeface="+mn-ea"/>
              <a:cs typeface="+mn-cs"/>
            </a:defRPr>
          </a:lvl3pPr>
          <a:lvl4pPr marL="1371600" indent="0">
            <a:defRPr sz="1100">
              <a:solidFill>
                <a:schemeClr val="lt1"/>
              </a:solidFill>
              <a:latin typeface="+mn-lt"/>
              <a:ea typeface="+mn-ea"/>
              <a:cs typeface="+mn-cs"/>
            </a:defRPr>
          </a:lvl4pPr>
          <a:lvl5pPr marL="1828800" indent="0">
            <a:defRPr sz="1100">
              <a:solidFill>
                <a:schemeClr val="lt1"/>
              </a:solidFill>
              <a:latin typeface="+mn-lt"/>
              <a:ea typeface="+mn-ea"/>
              <a:cs typeface="+mn-cs"/>
            </a:defRPr>
          </a:lvl5pPr>
          <a:lvl6pPr marL="2286000" indent="0">
            <a:defRPr sz="1100">
              <a:solidFill>
                <a:schemeClr val="lt1"/>
              </a:solidFill>
              <a:latin typeface="+mn-lt"/>
              <a:ea typeface="+mn-ea"/>
              <a:cs typeface="+mn-cs"/>
            </a:defRPr>
          </a:lvl6pPr>
          <a:lvl7pPr marL="2743200" indent="0">
            <a:defRPr sz="1100">
              <a:solidFill>
                <a:schemeClr val="lt1"/>
              </a:solidFill>
              <a:latin typeface="+mn-lt"/>
              <a:ea typeface="+mn-ea"/>
              <a:cs typeface="+mn-cs"/>
            </a:defRPr>
          </a:lvl7pPr>
          <a:lvl8pPr marL="3200400" indent="0">
            <a:defRPr sz="1100">
              <a:solidFill>
                <a:schemeClr val="lt1"/>
              </a:solidFill>
              <a:latin typeface="+mn-lt"/>
              <a:ea typeface="+mn-ea"/>
              <a:cs typeface="+mn-cs"/>
            </a:defRPr>
          </a:lvl8pPr>
          <a:lvl9pPr marL="3657600" indent="0">
            <a:defRPr sz="1100">
              <a:solidFill>
                <a:schemeClr val="lt1"/>
              </a:solidFill>
              <a:latin typeface="+mn-lt"/>
              <a:ea typeface="+mn-ea"/>
              <a:cs typeface="+mn-cs"/>
            </a:defRPr>
          </a:lvl9pPr>
        </a:lstStyle>
        <a:p xmlns:a="http://schemas.openxmlformats.org/drawingml/2006/main">
          <a:fld id="{C4FD8A10-809D-4E02-BD79-362D850B361D}" type="TxLink">
            <a:rPr lang="en-US" sz="1100" b="1" i="0" u="none" strike="noStrike">
              <a:solidFill>
                <a:srgbClr val="000000"/>
              </a:solidFill>
              <a:latin typeface="Calibri"/>
              <a:cs typeface="Calibri"/>
            </a:rPr>
            <a:pPr/>
            <a:t> Complete</a:t>
          </a:fld>
          <a:endParaRPr lang="en-US" b="1"/>
        </a:p>
      </cdr:txBody>
    </cdr:sp>
  </cdr:relSizeAnchor>
  <cdr:relSizeAnchor xmlns:cdr="http://schemas.openxmlformats.org/drawingml/2006/chartDrawing">
    <cdr:from>
      <cdr:x>0.86912</cdr:x>
      <cdr:y>0.56709</cdr:y>
    </cdr:from>
    <cdr:to>
      <cdr:x>0.9873</cdr:x>
      <cdr:y>0.63709</cdr:y>
    </cdr:to>
    <cdr:sp macro="" textlink="Sheet4!$O$8">
      <cdr:nvSpPr>
        <cdr:cNvPr id="5" name="Rectangle 4"/>
        <cdr:cNvSpPr/>
      </cdr:nvSpPr>
      <cdr:spPr>
        <a:xfrm xmlns:a="http://schemas.openxmlformats.org/drawingml/2006/main">
          <a:off x="3441718" y="2041539"/>
          <a:ext cx="468000" cy="252000"/>
        </a:xfrm>
        <a:prstGeom xmlns:a="http://schemas.openxmlformats.org/drawingml/2006/main" prst="rect">
          <a:avLst/>
        </a:prstGeom>
        <a:solidFill xmlns:a="http://schemas.openxmlformats.org/drawingml/2006/main">
          <a:schemeClr val="accent4">
            <a:lumMod val="20000"/>
            <a:lumOff val="80000"/>
          </a:schemeClr>
        </a:solidFill>
      </cdr:spPr>
      <cdr:style>
        <a:lnRef xmlns:a="http://schemas.openxmlformats.org/drawingml/2006/main" idx="2">
          <a:schemeClr val="accent6"/>
        </a:lnRef>
        <a:fillRef xmlns:a="http://schemas.openxmlformats.org/drawingml/2006/main" idx="1">
          <a:schemeClr val="lt1"/>
        </a:fillRef>
        <a:effectRef xmlns:a="http://schemas.openxmlformats.org/drawingml/2006/main" idx="0">
          <a:schemeClr val="accent6"/>
        </a:effectRef>
        <a:fontRef xmlns:a="http://schemas.openxmlformats.org/drawingml/2006/main" idx="minor">
          <a:schemeClr val="dk1"/>
        </a:fontRef>
      </cdr:style>
      <cdr:txBody>
        <a:bodyPr xmlns:a="http://schemas.openxmlformats.org/drawingml/2006/main"/>
        <a:lstStyle xmlns:a="http://schemas.openxmlformats.org/drawingml/2006/main">
          <a:lvl1pPr marL="0" indent="0">
            <a:defRPr sz="1100">
              <a:solidFill>
                <a:schemeClr val="lt1"/>
              </a:solidFill>
              <a:latin typeface="+mn-lt"/>
              <a:ea typeface="+mn-ea"/>
              <a:cs typeface="+mn-cs"/>
            </a:defRPr>
          </a:lvl1pPr>
          <a:lvl2pPr marL="457200" indent="0">
            <a:defRPr sz="1100">
              <a:solidFill>
                <a:schemeClr val="lt1"/>
              </a:solidFill>
              <a:latin typeface="+mn-lt"/>
              <a:ea typeface="+mn-ea"/>
              <a:cs typeface="+mn-cs"/>
            </a:defRPr>
          </a:lvl2pPr>
          <a:lvl3pPr marL="914400" indent="0">
            <a:defRPr sz="1100">
              <a:solidFill>
                <a:schemeClr val="lt1"/>
              </a:solidFill>
              <a:latin typeface="+mn-lt"/>
              <a:ea typeface="+mn-ea"/>
              <a:cs typeface="+mn-cs"/>
            </a:defRPr>
          </a:lvl3pPr>
          <a:lvl4pPr marL="1371600" indent="0">
            <a:defRPr sz="1100">
              <a:solidFill>
                <a:schemeClr val="lt1"/>
              </a:solidFill>
              <a:latin typeface="+mn-lt"/>
              <a:ea typeface="+mn-ea"/>
              <a:cs typeface="+mn-cs"/>
            </a:defRPr>
          </a:lvl4pPr>
          <a:lvl5pPr marL="1828800" indent="0">
            <a:defRPr sz="1100">
              <a:solidFill>
                <a:schemeClr val="lt1"/>
              </a:solidFill>
              <a:latin typeface="+mn-lt"/>
              <a:ea typeface="+mn-ea"/>
              <a:cs typeface="+mn-cs"/>
            </a:defRPr>
          </a:lvl5pPr>
          <a:lvl6pPr marL="2286000" indent="0">
            <a:defRPr sz="1100">
              <a:solidFill>
                <a:schemeClr val="lt1"/>
              </a:solidFill>
              <a:latin typeface="+mn-lt"/>
              <a:ea typeface="+mn-ea"/>
              <a:cs typeface="+mn-cs"/>
            </a:defRPr>
          </a:lvl6pPr>
          <a:lvl7pPr marL="2743200" indent="0">
            <a:defRPr sz="1100">
              <a:solidFill>
                <a:schemeClr val="lt1"/>
              </a:solidFill>
              <a:latin typeface="+mn-lt"/>
              <a:ea typeface="+mn-ea"/>
              <a:cs typeface="+mn-cs"/>
            </a:defRPr>
          </a:lvl7pPr>
          <a:lvl8pPr marL="3200400" indent="0">
            <a:defRPr sz="1100">
              <a:solidFill>
                <a:schemeClr val="lt1"/>
              </a:solidFill>
              <a:latin typeface="+mn-lt"/>
              <a:ea typeface="+mn-ea"/>
              <a:cs typeface="+mn-cs"/>
            </a:defRPr>
          </a:lvl8pPr>
          <a:lvl9pPr marL="3657600" indent="0">
            <a:defRPr sz="1100">
              <a:solidFill>
                <a:schemeClr val="lt1"/>
              </a:solidFill>
              <a:latin typeface="+mn-lt"/>
              <a:ea typeface="+mn-ea"/>
              <a:cs typeface="+mn-cs"/>
            </a:defRPr>
          </a:lvl9pPr>
        </a:lstStyle>
        <a:p xmlns:a="http://schemas.openxmlformats.org/drawingml/2006/main">
          <a:fld id="{6E3755D8-A330-4463-9C81-070334C431AA}" type="TxLink">
            <a:rPr lang="en-US" sz="1100" b="1" i="0" u="none" strike="noStrike">
              <a:solidFill>
                <a:srgbClr val="000000"/>
              </a:solidFill>
              <a:latin typeface="Calibri"/>
              <a:cs typeface="Calibri"/>
            </a:rPr>
            <a:pPr/>
            <a:t>278</a:t>
          </a:fld>
          <a:endParaRPr lang="en-US" b="1"/>
        </a:p>
      </cdr:txBody>
    </cdr:sp>
  </cdr:relSizeAnchor>
  <cdr:relSizeAnchor xmlns:cdr="http://schemas.openxmlformats.org/drawingml/2006/chartDrawing">
    <cdr:from>
      <cdr:x>0.58345</cdr:x>
      <cdr:y>0.68658</cdr:y>
    </cdr:from>
    <cdr:to>
      <cdr:x>0.84696</cdr:x>
      <cdr:y>0.75631</cdr:y>
    </cdr:to>
    <cdr:sp macro="" textlink="Sheet4!$P$7">
      <cdr:nvSpPr>
        <cdr:cNvPr id="6" name="Rectangle 5"/>
        <cdr:cNvSpPr/>
      </cdr:nvSpPr>
      <cdr:spPr>
        <a:xfrm xmlns:a="http://schemas.openxmlformats.org/drawingml/2006/main">
          <a:off x="2415502" y="2400476"/>
          <a:ext cx="1090942" cy="243794"/>
        </a:xfrm>
        <a:prstGeom xmlns:a="http://schemas.openxmlformats.org/drawingml/2006/main" prst="rect">
          <a:avLst/>
        </a:prstGeom>
      </cdr:spPr>
      <cdr:style>
        <a:lnRef xmlns:a="http://schemas.openxmlformats.org/drawingml/2006/main" idx="2">
          <a:schemeClr val="accent5"/>
        </a:lnRef>
        <a:fillRef xmlns:a="http://schemas.openxmlformats.org/drawingml/2006/main" idx="1">
          <a:schemeClr val="lt1"/>
        </a:fillRef>
        <a:effectRef xmlns:a="http://schemas.openxmlformats.org/drawingml/2006/main" idx="0">
          <a:schemeClr val="accent5"/>
        </a:effectRef>
        <a:fontRef xmlns:a="http://schemas.openxmlformats.org/drawingml/2006/main" idx="minor">
          <a:schemeClr val="dk1"/>
        </a:fontRef>
      </cdr:style>
      <cdr:txBody>
        <a:bodyPr xmlns:a="http://schemas.openxmlformats.org/drawingml/2006/main"/>
        <a:lstStyle xmlns:a="http://schemas.openxmlformats.org/drawingml/2006/main">
          <a:lvl1pPr marL="0" indent="0">
            <a:defRPr sz="1100">
              <a:solidFill>
                <a:schemeClr val="lt1"/>
              </a:solidFill>
              <a:latin typeface="+mn-lt"/>
              <a:ea typeface="+mn-ea"/>
              <a:cs typeface="+mn-cs"/>
            </a:defRPr>
          </a:lvl1pPr>
          <a:lvl2pPr marL="457200" indent="0">
            <a:defRPr sz="1100">
              <a:solidFill>
                <a:schemeClr val="lt1"/>
              </a:solidFill>
              <a:latin typeface="+mn-lt"/>
              <a:ea typeface="+mn-ea"/>
              <a:cs typeface="+mn-cs"/>
            </a:defRPr>
          </a:lvl2pPr>
          <a:lvl3pPr marL="914400" indent="0">
            <a:defRPr sz="1100">
              <a:solidFill>
                <a:schemeClr val="lt1"/>
              </a:solidFill>
              <a:latin typeface="+mn-lt"/>
              <a:ea typeface="+mn-ea"/>
              <a:cs typeface="+mn-cs"/>
            </a:defRPr>
          </a:lvl3pPr>
          <a:lvl4pPr marL="1371600" indent="0">
            <a:defRPr sz="1100">
              <a:solidFill>
                <a:schemeClr val="lt1"/>
              </a:solidFill>
              <a:latin typeface="+mn-lt"/>
              <a:ea typeface="+mn-ea"/>
              <a:cs typeface="+mn-cs"/>
            </a:defRPr>
          </a:lvl4pPr>
          <a:lvl5pPr marL="1828800" indent="0">
            <a:defRPr sz="1100">
              <a:solidFill>
                <a:schemeClr val="lt1"/>
              </a:solidFill>
              <a:latin typeface="+mn-lt"/>
              <a:ea typeface="+mn-ea"/>
              <a:cs typeface="+mn-cs"/>
            </a:defRPr>
          </a:lvl5pPr>
          <a:lvl6pPr marL="2286000" indent="0">
            <a:defRPr sz="1100">
              <a:solidFill>
                <a:schemeClr val="lt1"/>
              </a:solidFill>
              <a:latin typeface="+mn-lt"/>
              <a:ea typeface="+mn-ea"/>
              <a:cs typeface="+mn-cs"/>
            </a:defRPr>
          </a:lvl6pPr>
          <a:lvl7pPr marL="2743200" indent="0">
            <a:defRPr sz="1100">
              <a:solidFill>
                <a:schemeClr val="lt1"/>
              </a:solidFill>
              <a:latin typeface="+mn-lt"/>
              <a:ea typeface="+mn-ea"/>
              <a:cs typeface="+mn-cs"/>
            </a:defRPr>
          </a:lvl7pPr>
          <a:lvl8pPr marL="3200400" indent="0">
            <a:defRPr sz="1100">
              <a:solidFill>
                <a:schemeClr val="lt1"/>
              </a:solidFill>
              <a:latin typeface="+mn-lt"/>
              <a:ea typeface="+mn-ea"/>
              <a:cs typeface="+mn-cs"/>
            </a:defRPr>
          </a:lvl8pPr>
          <a:lvl9pPr marL="3657600" indent="0">
            <a:defRPr sz="1100">
              <a:solidFill>
                <a:schemeClr val="lt1"/>
              </a:solidFill>
              <a:latin typeface="+mn-lt"/>
              <a:ea typeface="+mn-ea"/>
              <a:cs typeface="+mn-cs"/>
            </a:defRPr>
          </a:lvl9pPr>
        </a:lstStyle>
        <a:p xmlns:a="http://schemas.openxmlformats.org/drawingml/2006/main">
          <a:fld id="{8134A908-B4EA-4C9F-B209-E1EF7F144F86}" type="TxLink">
            <a:rPr lang="en-US" sz="1100" b="1" i="0" u="none" strike="noStrike">
              <a:solidFill>
                <a:srgbClr val="000000"/>
              </a:solidFill>
              <a:latin typeface="Calibri"/>
              <a:cs typeface="Calibri"/>
            </a:rPr>
            <a:pPr/>
            <a:t> Incomplete</a:t>
          </a:fld>
          <a:endParaRPr lang="en-US" b="1"/>
        </a:p>
      </cdr:txBody>
    </cdr:sp>
  </cdr:relSizeAnchor>
  <cdr:relSizeAnchor xmlns:cdr="http://schemas.openxmlformats.org/drawingml/2006/chartDrawing">
    <cdr:from>
      <cdr:x>0.86671</cdr:x>
      <cdr:y>0.68615</cdr:y>
    </cdr:from>
    <cdr:to>
      <cdr:x>0.98489</cdr:x>
      <cdr:y>0.75615</cdr:y>
    </cdr:to>
    <cdr:sp macro="" textlink="Sheet4!$P$8">
      <cdr:nvSpPr>
        <cdr:cNvPr id="7" name="Rectangle 6"/>
        <cdr:cNvSpPr/>
      </cdr:nvSpPr>
      <cdr:spPr>
        <a:xfrm xmlns:a="http://schemas.openxmlformats.org/drawingml/2006/main">
          <a:off x="3432172" y="2470152"/>
          <a:ext cx="468000" cy="252000"/>
        </a:xfrm>
        <a:prstGeom xmlns:a="http://schemas.openxmlformats.org/drawingml/2006/main" prst="rect">
          <a:avLst/>
        </a:prstGeom>
        <a:solidFill xmlns:a="http://schemas.openxmlformats.org/drawingml/2006/main">
          <a:schemeClr val="accent4">
            <a:lumMod val="20000"/>
            <a:lumOff val="80000"/>
          </a:schemeClr>
        </a:solidFill>
      </cdr:spPr>
      <cdr:style>
        <a:lnRef xmlns:a="http://schemas.openxmlformats.org/drawingml/2006/main" idx="2">
          <a:schemeClr val="accent6"/>
        </a:lnRef>
        <a:fillRef xmlns:a="http://schemas.openxmlformats.org/drawingml/2006/main" idx="1">
          <a:schemeClr val="lt1"/>
        </a:fillRef>
        <a:effectRef xmlns:a="http://schemas.openxmlformats.org/drawingml/2006/main" idx="0">
          <a:schemeClr val="accent6"/>
        </a:effectRef>
        <a:fontRef xmlns:a="http://schemas.openxmlformats.org/drawingml/2006/main" idx="minor">
          <a:schemeClr val="dk1"/>
        </a:fontRef>
      </cdr:style>
      <cdr:txBody>
        <a:bodyPr xmlns:a="http://schemas.openxmlformats.org/drawingml/2006/main"/>
        <a:lstStyle xmlns:a="http://schemas.openxmlformats.org/drawingml/2006/main">
          <a:lvl1pPr marL="0" indent="0">
            <a:defRPr sz="1100">
              <a:solidFill>
                <a:schemeClr val="lt1"/>
              </a:solidFill>
              <a:latin typeface="+mn-lt"/>
              <a:ea typeface="+mn-ea"/>
              <a:cs typeface="+mn-cs"/>
            </a:defRPr>
          </a:lvl1pPr>
          <a:lvl2pPr marL="457200" indent="0">
            <a:defRPr sz="1100">
              <a:solidFill>
                <a:schemeClr val="lt1"/>
              </a:solidFill>
              <a:latin typeface="+mn-lt"/>
              <a:ea typeface="+mn-ea"/>
              <a:cs typeface="+mn-cs"/>
            </a:defRPr>
          </a:lvl2pPr>
          <a:lvl3pPr marL="914400" indent="0">
            <a:defRPr sz="1100">
              <a:solidFill>
                <a:schemeClr val="lt1"/>
              </a:solidFill>
              <a:latin typeface="+mn-lt"/>
              <a:ea typeface="+mn-ea"/>
              <a:cs typeface="+mn-cs"/>
            </a:defRPr>
          </a:lvl3pPr>
          <a:lvl4pPr marL="1371600" indent="0">
            <a:defRPr sz="1100">
              <a:solidFill>
                <a:schemeClr val="lt1"/>
              </a:solidFill>
              <a:latin typeface="+mn-lt"/>
              <a:ea typeface="+mn-ea"/>
              <a:cs typeface="+mn-cs"/>
            </a:defRPr>
          </a:lvl4pPr>
          <a:lvl5pPr marL="1828800" indent="0">
            <a:defRPr sz="1100">
              <a:solidFill>
                <a:schemeClr val="lt1"/>
              </a:solidFill>
              <a:latin typeface="+mn-lt"/>
              <a:ea typeface="+mn-ea"/>
              <a:cs typeface="+mn-cs"/>
            </a:defRPr>
          </a:lvl5pPr>
          <a:lvl6pPr marL="2286000" indent="0">
            <a:defRPr sz="1100">
              <a:solidFill>
                <a:schemeClr val="lt1"/>
              </a:solidFill>
              <a:latin typeface="+mn-lt"/>
              <a:ea typeface="+mn-ea"/>
              <a:cs typeface="+mn-cs"/>
            </a:defRPr>
          </a:lvl6pPr>
          <a:lvl7pPr marL="2743200" indent="0">
            <a:defRPr sz="1100">
              <a:solidFill>
                <a:schemeClr val="lt1"/>
              </a:solidFill>
              <a:latin typeface="+mn-lt"/>
              <a:ea typeface="+mn-ea"/>
              <a:cs typeface="+mn-cs"/>
            </a:defRPr>
          </a:lvl7pPr>
          <a:lvl8pPr marL="3200400" indent="0">
            <a:defRPr sz="1100">
              <a:solidFill>
                <a:schemeClr val="lt1"/>
              </a:solidFill>
              <a:latin typeface="+mn-lt"/>
              <a:ea typeface="+mn-ea"/>
              <a:cs typeface="+mn-cs"/>
            </a:defRPr>
          </a:lvl8pPr>
          <a:lvl9pPr marL="3657600" indent="0">
            <a:defRPr sz="1100">
              <a:solidFill>
                <a:schemeClr val="lt1"/>
              </a:solidFill>
              <a:latin typeface="+mn-lt"/>
              <a:ea typeface="+mn-ea"/>
              <a:cs typeface="+mn-cs"/>
            </a:defRPr>
          </a:lvl9pPr>
        </a:lstStyle>
        <a:p xmlns:a="http://schemas.openxmlformats.org/drawingml/2006/main">
          <a:fld id="{C1980279-22C4-4F07-B38D-456BF13344C3}" type="TxLink">
            <a:rPr lang="en-US" sz="1100" b="1" i="0" u="none" strike="noStrike">
              <a:solidFill>
                <a:srgbClr val="000000"/>
              </a:solidFill>
              <a:latin typeface="Calibri"/>
              <a:cs typeface="Calibri"/>
            </a:rPr>
            <a:pPr/>
            <a:t>1</a:t>
          </a:fld>
          <a:endParaRPr lang="en-US" b="1"/>
        </a:p>
      </cdr:txBody>
    </cdr:sp>
  </cdr:relSizeAnchor>
</c:userShapes>
</file>

<file path=xl/drawings/drawing5.xml><?xml version="1.0" encoding="utf-8"?>
<xdr:wsDr xmlns:xdr="http://schemas.openxmlformats.org/drawingml/2006/spreadsheetDrawing" xmlns:a="http://schemas.openxmlformats.org/drawingml/2006/main">
  <xdr:twoCellAnchor>
    <xdr:from>
      <xdr:col>1</xdr:col>
      <xdr:colOff>38111</xdr:colOff>
      <xdr:row>0</xdr:row>
      <xdr:rowOff>0</xdr:rowOff>
    </xdr:from>
    <xdr:to>
      <xdr:col>8</xdr:col>
      <xdr:colOff>743619</xdr:colOff>
      <xdr:row>10</xdr:row>
      <xdr:rowOff>148127</xdr:rowOff>
    </xdr:to>
    <xdr:sp macro="" textlink="">
      <xdr:nvSpPr>
        <xdr:cNvPr id="9" name="Rectangle 8">
          <a:extLst>
            <a:ext uri="{FF2B5EF4-FFF2-40B4-BE49-F238E27FC236}">
              <a16:creationId xmlns:a16="http://schemas.microsoft.com/office/drawing/2014/main" id="{00000000-0008-0000-0300-000009000000}"/>
            </a:ext>
          </a:extLst>
        </xdr:cNvPr>
        <xdr:cNvSpPr/>
      </xdr:nvSpPr>
      <xdr:spPr>
        <a:xfrm>
          <a:off x="188506" y="0"/>
          <a:ext cx="7063863" cy="515759"/>
        </a:xfrm>
        <a:prstGeom prst="rect">
          <a:avLst/>
        </a:prstGeom>
        <a:gradFill flip="none" rotWithShape="1">
          <a:gsLst>
            <a:gs pos="22000">
              <a:srgbClr val="C436AC">
                <a:lumMod val="93000"/>
                <a:lumOff val="7000"/>
              </a:srgbClr>
            </a:gs>
            <a:gs pos="100000">
              <a:schemeClr val="accent5">
                <a:lumMod val="0"/>
                <a:lumOff val="100000"/>
              </a:schemeClr>
            </a:gs>
            <a:gs pos="97000">
              <a:schemeClr val="accent5">
                <a:lumMod val="75000"/>
              </a:schemeClr>
            </a:gs>
          </a:gsLst>
          <a:path path="circle">
            <a:fillToRect l="50000" t="-80000" r="50000" b="180000"/>
          </a:path>
          <a:tileRect/>
        </a:gra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lang="en-GB" sz="3200"/>
            <a:t>  </a:t>
          </a:r>
          <a:r>
            <a:rPr lang="en-GB" sz="2000" b="1">
              <a:solidFill>
                <a:schemeClr val="bg1"/>
              </a:solidFill>
            </a:rPr>
            <a:t>Waltham Forest  - NHS Health Check</a:t>
          </a:r>
          <a:r>
            <a:rPr lang="en-GB" sz="2000" b="1" baseline="0">
              <a:solidFill>
                <a:schemeClr val="bg1"/>
              </a:solidFill>
            </a:rPr>
            <a:t> 2022 - 2023</a:t>
          </a:r>
          <a:endParaRPr lang="en-GB" sz="2000" b="1">
            <a:solidFill>
              <a:schemeClr val="bg1"/>
            </a:solidFill>
          </a:endParaRPr>
        </a:p>
      </xdr:txBody>
    </xdr:sp>
    <xdr:clientData/>
  </xdr:twoCellAnchor>
  <xdr:twoCellAnchor editAs="oneCell">
    <xdr:from>
      <xdr:col>1</xdr:col>
      <xdr:colOff>113966</xdr:colOff>
      <xdr:row>27</xdr:row>
      <xdr:rowOff>79574</xdr:rowOff>
    </xdr:from>
    <xdr:to>
      <xdr:col>6</xdr:col>
      <xdr:colOff>317500</xdr:colOff>
      <xdr:row>40</xdr:row>
      <xdr:rowOff>104685</xdr:rowOff>
    </xdr:to>
    <mc:AlternateContent xmlns:mc="http://schemas.openxmlformats.org/markup-compatibility/2006" xmlns:a14="http://schemas.microsoft.com/office/drawing/2010/main">
      <mc:Choice Requires="a14">
        <xdr:graphicFrame macro="">
          <xdr:nvGraphicFramePr>
            <xdr:cNvPr id="4" name="SubLocality">
              <a:extLst>
                <a:ext uri="{FF2B5EF4-FFF2-40B4-BE49-F238E27FC236}">
                  <a16:creationId xmlns:a16="http://schemas.microsoft.com/office/drawing/2014/main" id="{00000000-0008-0000-0300-000004000000}"/>
                </a:ext>
              </a:extLst>
            </xdr:cNvPr>
            <xdr:cNvGraphicFramePr/>
          </xdr:nvGraphicFramePr>
          <xdr:xfrm>
            <a:off x="0" y="0"/>
            <a:ext cx="0" cy="0"/>
          </xdr:xfrm>
          <a:graphic>
            <a:graphicData uri="http://schemas.microsoft.com/office/drawing/2010/slicer">
              <sle:slicer xmlns:sle="http://schemas.microsoft.com/office/drawing/2010/slicer" name="SubLocality"/>
            </a:graphicData>
          </a:graphic>
        </xdr:graphicFrame>
      </mc:Choice>
      <mc:Fallback xmlns="">
        <xdr:sp macro="" textlink="">
          <xdr:nvSpPr>
            <xdr:cNvPr id="0" name=""/>
            <xdr:cNvSpPr>
              <a:spLocks noTextEdit="1"/>
            </xdr:cNvSpPr>
          </xdr:nvSpPr>
          <xdr:spPr>
            <a:xfrm>
              <a:off x="265156" y="3587193"/>
              <a:ext cx="2320201" cy="2383682"/>
            </a:xfrm>
            <a:prstGeom prst="rect">
              <a:avLst/>
            </a:prstGeom>
            <a:solidFill>
              <a:prstClr val="white"/>
            </a:solidFill>
            <a:ln w="1">
              <a:solidFill>
                <a:prstClr val="green"/>
              </a:solidFill>
            </a:ln>
          </xdr:spPr>
          <xdr:txBody>
            <a:bodyPr vertOverflow="clip" horzOverflow="clip"/>
            <a:lstStyle/>
            <a:p>
              <a:r>
                <a:rPr lang="en-GB"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oneCell">
    <xdr:from>
      <xdr:col>7</xdr:col>
      <xdr:colOff>3183732</xdr:colOff>
      <xdr:row>0</xdr:row>
      <xdr:rowOff>0</xdr:rowOff>
    </xdr:from>
    <xdr:to>
      <xdr:col>9</xdr:col>
      <xdr:colOff>3054</xdr:colOff>
      <xdr:row>12</xdr:row>
      <xdr:rowOff>13398</xdr:rowOff>
    </xdr:to>
    <xdr:pic>
      <xdr:nvPicPr>
        <xdr:cNvPr id="27" name="Picture 26">
          <a:extLst>
            <a:ext uri="{FF2B5EF4-FFF2-40B4-BE49-F238E27FC236}">
              <a16:creationId xmlns:a16="http://schemas.microsoft.com/office/drawing/2014/main" id="{00000000-0008-0000-0300-00001B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5974390" y="0"/>
          <a:ext cx="1909014" cy="799058"/>
        </a:xfrm>
        <a:prstGeom prst="rect">
          <a:avLst/>
        </a:prstGeom>
      </xdr:spPr>
    </xdr:pic>
    <xdr:clientData/>
  </xdr:twoCellAnchor>
  <xdr:twoCellAnchor>
    <xdr:from>
      <xdr:col>2</xdr:col>
      <xdr:colOff>596</xdr:colOff>
      <xdr:row>17</xdr:row>
      <xdr:rowOff>76390</xdr:rowOff>
    </xdr:from>
    <xdr:to>
      <xdr:col>6</xdr:col>
      <xdr:colOff>281691</xdr:colOff>
      <xdr:row>26</xdr:row>
      <xdr:rowOff>124732</xdr:rowOff>
    </xdr:to>
    <xdr:grpSp>
      <xdr:nvGrpSpPr>
        <xdr:cNvPr id="6" name="Group 5">
          <a:hlinkClick xmlns:r="http://schemas.openxmlformats.org/officeDocument/2006/relationships" r:id="rId2"/>
          <a:extLst>
            <a:ext uri="{FF2B5EF4-FFF2-40B4-BE49-F238E27FC236}">
              <a16:creationId xmlns:a16="http://schemas.microsoft.com/office/drawing/2014/main" id="{00000000-0008-0000-0300-000006000000}"/>
            </a:ext>
          </a:extLst>
        </xdr:cNvPr>
        <xdr:cNvGrpSpPr/>
      </xdr:nvGrpSpPr>
      <xdr:grpSpPr>
        <a:xfrm>
          <a:off x="272739" y="1694128"/>
          <a:ext cx="2231452" cy="1817271"/>
          <a:chOff x="272739" y="1505140"/>
          <a:chExt cx="2265470" cy="1703878"/>
        </a:xfrm>
      </xdr:grpSpPr>
      <xdr:sp macro="" textlink="">
        <xdr:nvSpPr>
          <xdr:cNvPr id="5" name="Rectangle 4">
            <a:hlinkClick xmlns:r="http://schemas.openxmlformats.org/officeDocument/2006/relationships" r:id="rId2"/>
            <a:extLst>
              <a:ext uri="{FF2B5EF4-FFF2-40B4-BE49-F238E27FC236}">
                <a16:creationId xmlns:a16="http://schemas.microsoft.com/office/drawing/2014/main" id="{00000000-0008-0000-0300-000005000000}"/>
              </a:ext>
            </a:extLst>
          </xdr:cNvPr>
          <xdr:cNvSpPr/>
        </xdr:nvSpPr>
        <xdr:spPr>
          <a:xfrm>
            <a:off x="280499" y="1505140"/>
            <a:ext cx="2251743" cy="312726"/>
          </a:xfrm>
          <a:prstGeom prst="rect">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GB" sz="1800" b="1">
                <a:solidFill>
                  <a:srgbClr val="002060"/>
                </a:solidFill>
              </a:rPr>
              <a:t>Home</a:t>
            </a:r>
          </a:p>
        </xdr:txBody>
      </xdr:sp>
      <xdr:sp macro="" textlink="">
        <xdr:nvSpPr>
          <xdr:cNvPr id="13" name="Rectangle 12">
            <a:extLst>
              <a:ext uri="{FF2B5EF4-FFF2-40B4-BE49-F238E27FC236}">
                <a16:creationId xmlns:a16="http://schemas.microsoft.com/office/drawing/2014/main" id="{00000000-0008-0000-0300-00000D000000}"/>
              </a:ext>
            </a:extLst>
          </xdr:cNvPr>
          <xdr:cNvSpPr/>
        </xdr:nvSpPr>
        <xdr:spPr>
          <a:xfrm>
            <a:off x="272739" y="1918727"/>
            <a:ext cx="2248759" cy="315112"/>
          </a:xfrm>
          <a:prstGeom prst="rect">
            <a:avLst/>
          </a:prstGeom>
          <a:solidFill>
            <a:srgbClr val="0069B8"/>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GB" sz="1600" b="1">
                <a:solidFill>
                  <a:schemeClr val="bg1"/>
                </a:solidFill>
              </a:rPr>
              <a:t>NHS</a:t>
            </a:r>
            <a:r>
              <a:rPr lang="en-GB" sz="1600" b="1" baseline="0">
                <a:solidFill>
                  <a:schemeClr val="bg1"/>
                </a:solidFill>
              </a:rPr>
              <a:t> HC Payment</a:t>
            </a:r>
            <a:endParaRPr lang="en-GB" sz="1600" b="1">
              <a:solidFill>
                <a:schemeClr val="bg1"/>
              </a:solidFill>
            </a:endParaRPr>
          </a:p>
        </xdr:txBody>
      </xdr:sp>
      <xdr:sp macro="" textlink="">
        <xdr:nvSpPr>
          <xdr:cNvPr id="14" name="Rectangle 13">
            <a:hlinkClick xmlns:r="http://schemas.openxmlformats.org/officeDocument/2006/relationships" r:id="rId3"/>
            <a:extLst>
              <a:ext uri="{FF2B5EF4-FFF2-40B4-BE49-F238E27FC236}">
                <a16:creationId xmlns:a16="http://schemas.microsoft.com/office/drawing/2014/main" id="{00000000-0008-0000-0300-00000E000000}"/>
              </a:ext>
            </a:extLst>
          </xdr:cNvPr>
          <xdr:cNvSpPr/>
        </xdr:nvSpPr>
        <xdr:spPr>
          <a:xfrm>
            <a:off x="281096" y="2840192"/>
            <a:ext cx="2248759" cy="368826"/>
          </a:xfrm>
          <a:prstGeom prst="rect">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GB" sz="1600" b="1">
                <a:solidFill>
                  <a:srgbClr val="002060"/>
                </a:solidFill>
              </a:rPr>
              <a:t>Fednet</a:t>
            </a:r>
            <a:r>
              <a:rPr lang="en-GB" sz="1600" b="1" baseline="0">
                <a:solidFill>
                  <a:srgbClr val="002060"/>
                </a:solidFill>
              </a:rPr>
              <a:t> Activities</a:t>
            </a:r>
            <a:endParaRPr lang="en-GB" sz="1600" b="1">
              <a:solidFill>
                <a:srgbClr val="002060"/>
              </a:solidFill>
            </a:endParaRPr>
          </a:p>
        </xdr:txBody>
      </xdr:sp>
      <xdr:sp macro="" textlink="">
        <xdr:nvSpPr>
          <xdr:cNvPr id="15" name="Rectangle 14">
            <a:hlinkClick xmlns:r="http://schemas.openxmlformats.org/officeDocument/2006/relationships" r:id="rId4"/>
            <a:extLst>
              <a:ext uri="{FF2B5EF4-FFF2-40B4-BE49-F238E27FC236}">
                <a16:creationId xmlns:a16="http://schemas.microsoft.com/office/drawing/2014/main" id="{00000000-0008-0000-0300-00000F000000}"/>
              </a:ext>
            </a:extLst>
          </xdr:cNvPr>
          <xdr:cNvSpPr/>
        </xdr:nvSpPr>
        <xdr:spPr>
          <a:xfrm>
            <a:off x="289450" y="2365137"/>
            <a:ext cx="2248759" cy="318694"/>
          </a:xfrm>
          <a:prstGeom prst="rect">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GB" sz="1600" b="1">
                <a:solidFill>
                  <a:srgbClr val="002060"/>
                </a:solidFill>
              </a:rPr>
              <a:t>Quality</a:t>
            </a:r>
          </a:p>
        </xdr:txBody>
      </xdr:sp>
    </xdr:grpSp>
    <xdr:clientData/>
  </xdr:twoCellAnchor>
  <xdr:twoCellAnchor editAs="oneCell">
    <xdr:from>
      <xdr:col>2</xdr:col>
      <xdr:colOff>14515</xdr:colOff>
      <xdr:row>12</xdr:row>
      <xdr:rowOff>4033</xdr:rowOff>
    </xdr:from>
    <xdr:to>
      <xdr:col>6</xdr:col>
      <xdr:colOff>322539</xdr:colOff>
      <xdr:row>14</xdr:row>
      <xdr:rowOff>0</xdr:rowOff>
    </xdr:to>
    <mc:AlternateContent xmlns:mc="http://schemas.openxmlformats.org/markup-compatibility/2006" xmlns:a14="http://schemas.microsoft.com/office/drawing/2010/main">
      <mc:Choice Requires="a14">
        <xdr:graphicFrame macro="">
          <xdr:nvGraphicFramePr>
            <xdr:cNvPr id="7" name="Rel_D">
              <a:extLst>
                <a:ext uri="{FF2B5EF4-FFF2-40B4-BE49-F238E27FC236}">
                  <a16:creationId xmlns:a16="http://schemas.microsoft.com/office/drawing/2014/main" id="{00000000-0008-0000-0300-000007000000}"/>
                </a:ext>
              </a:extLst>
            </xdr:cNvPr>
            <xdr:cNvGraphicFramePr>
              <a:graphicFrameLocks noMove="1" noResize="1"/>
            </xdr:cNvGraphicFramePr>
          </xdr:nvGraphicFramePr>
          <xdr:xfrm>
            <a:off x="0" y="0"/>
            <a:ext cx="0" cy="0"/>
          </xdr:xfrm>
          <a:graphic>
            <a:graphicData uri="http://schemas.microsoft.com/office/drawing/2010/slicer">
              <sle:slicer xmlns:sle="http://schemas.microsoft.com/office/drawing/2010/slicer" name="Rel_D"/>
            </a:graphicData>
          </a:graphic>
        </xdr:graphicFrame>
      </mc:Choice>
      <mc:Fallback xmlns="">
        <xdr:sp macro="" textlink="">
          <xdr:nvSpPr>
            <xdr:cNvPr id="0" name=""/>
            <xdr:cNvSpPr>
              <a:spLocks noTextEdit="1"/>
            </xdr:cNvSpPr>
          </xdr:nvSpPr>
          <xdr:spPr>
            <a:xfrm>
              <a:off x="316896" y="780144"/>
              <a:ext cx="2273500" cy="378983"/>
            </a:xfrm>
            <a:prstGeom prst="rect">
              <a:avLst/>
            </a:prstGeom>
            <a:solidFill>
              <a:prstClr val="white"/>
            </a:solidFill>
            <a:ln w="1">
              <a:solidFill>
                <a:prstClr val="green"/>
              </a:solidFill>
            </a:ln>
          </xdr:spPr>
          <xdr:txBody>
            <a:bodyPr vertOverflow="clip" horzOverflow="clip"/>
            <a:lstStyle/>
            <a:p>
              <a:r>
                <a:rPr lang="en-GB"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wsDr>
</file>

<file path=xl/drawings/drawing6.xml><?xml version="1.0" encoding="utf-8"?>
<xdr:wsDr xmlns:xdr="http://schemas.openxmlformats.org/drawingml/2006/spreadsheetDrawing" xmlns:a="http://schemas.openxmlformats.org/drawingml/2006/main">
  <xdr:twoCellAnchor>
    <xdr:from>
      <xdr:col>0</xdr:col>
      <xdr:colOff>125025</xdr:colOff>
      <xdr:row>6</xdr:row>
      <xdr:rowOff>29197</xdr:rowOff>
    </xdr:from>
    <xdr:to>
      <xdr:col>5</xdr:col>
      <xdr:colOff>262758</xdr:colOff>
      <xdr:row>52</xdr:row>
      <xdr:rowOff>50132</xdr:rowOff>
    </xdr:to>
    <xdr:sp macro="" textlink="">
      <xdr:nvSpPr>
        <xdr:cNvPr id="4" name="Rectangle 3">
          <a:extLst>
            <a:ext uri="{FF2B5EF4-FFF2-40B4-BE49-F238E27FC236}">
              <a16:creationId xmlns:a16="http://schemas.microsoft.com/office/drawing/2014/main" id="{00000000-0008-0000-0600-000004000000}"/>
            </a:ext>
          </a:extLst>
        </xdr:cNvPr>
        <xdr:cNvSpPr/>
      </xdr:nvSpPr>
      <xdr:spPr>
        <a:xfrm>
          <a:off x="125025" y="589000"/>
          <a:ext cx="2727865" cy="8484816"/>
        </a:xfrm>
        <a:prstGeom prst="rect">
          <a:avLst/>
        </a:prstGeom>
        <a:solidFill>
          <a:schemeClr val="tx2">
            <a:lumMod val="20000"/>
            <a:lumOff val="80000"/>
          </a:schemeClr>
        </a:solidFill>
        <a:ln w="57150">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twoCellAnchor editAs="oneCell">
    <xdr:from>
      <xdr:col>1</xdr:col>
      <xdr:colOff>351288</xdr:colOff>
      <xdr:row>6</xdr:row>
      <xdr:rowOff>62039</xdr:rowOff>
    </xdr:from>
    <xdr:to>
      <xdr:col>4</xdr:col>
      <xdr:colOff>431536</xdr:colOff>
      <xdr:row>10</xdr:row>
      <xdr:rowOff>138463</xdr:rowOff>
    </xdr:to>
    <xdr:pic>
      <xdr:nvPicPr>
        <xdr:cNvPr id="9" name="Picture 8">
          <a:extLst>
            <a:ext uri="{FF2B5EF4-FFF2-40B4-BE49-F238E27FC236}">
              <a16:creationId xmlns:a16="http://schemas.microsoft.com/office/drawing/2014/main" id="{00000000-0008-0000-0600-000009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504564" y="631349"/>
          <a:ext cx="1919558" cy="806309"/>
        </a:xfrm>
        <a:prstGeom prst="rect">
          <a:avLst/>
        </a:prstGeom>
      </xdr:spPr>
    </xdr:pic>
    <xdr:clientData/>
  </xdr:twoCellAnchor>
  <xdr:twoCellAnchor editAs="oneCell">
    <xdr:from>
      <xdr:col>1</xdr:col>
      <xdr:colOff>172107</xdr:colOff>
      <xdr:row>27</xdr:row>
      <xdr:rowOff>88681</xdr:rowOff>
    </xdr:from>
    <xdr:to>
      <xdr:col>5</xdr:col>
      <xdr:colOff>120431</xdr:colOff>
      <xdr:row>39</xdr:row>
      <xdr:rowOff>108619</xdr:rowOff>
    </xdr:to>
    <mc:AlternateContent xmlns:mc="http://schemas.openxmlformats.org/markup-compatibility/2006" xmlns:a14="http://schemas.microsoft.com/office/drawing/2010/main">
      <mc:Choice Requires="a14">
        <xdr:graphicFrame macro="">
          <xdr:nvGraphicFramePr>
            <xdr:cNvPr id="23" name="SubLocality 1">
              <a:extLst>
                <a:ext uri="{FF2B5EF4-FFF2-40B4-BE49-F238E27FC236}">
                  <a16:creationId xmlns:a16="http://schemas.microsoft.com/office/drawing/2014/main" id="{00000000-0008-0000-0600-000017000000}"/>
                </a:ext>
              </a:extLst>
            </xdr:cNvPr>
            <xdr:cNvGraphicFramePr/>
          </xdr:nvGraphicFramePr>
          <xdr:xfrm>
            <a:off x="0" y="0"/>
            <a:ext cx="0" cy="0"/>
          </xdr:xfrm>
          <a:graphic>
            <a:graphicData uri="http://schemas.microsoft.com/office/drawing/2010/slicer">
              <sle:slicer xmlns:sle="http://schemas.microsoft.com/office/drawing/2010/slicer" name="SubLocality 1"/>
            </a:graphicData>
          </a:graphic>
        </xdr:graphicFrame>
      </mc:Choice>
      <mc:Fallback xmlns="">
        <xdr:sp macro="" textlink="">
          <xdr:nvSpPr>
            <xdr:cNvPr id="0" name=""/>
            <xdr:cNvSpPr>
              <a:spLocks noTextEdit="1"/>
            </xdr:cNvSpPr>
          </xdr:nvSpPr>
          <xdr:spPr>
            <a:xfrm>
              <a:off x="322502" y="4508615"/>
              <a:ext cx="2388061" cy="2225728"/>
            </a:xfrm>
            <a:prstGeom prst="rect">
              <a:avLst/>
            </a:prstGeom>
            <a:solidFill>
              <a:prstClr val="white"/>
            </a:solidFill>
            <a:ln w="1">
              <a:solidFill>
                <a:prstClr val="green"/>
              </a:solidFill>
            </a:ln>
          </xdr:spPr>
          <xdr:txBody>
            <a:bodyPr vertOverflow="clip" horzOverflow="clip"/>
            <a:lstStyle/>
            <a:p>
              <a:r>
                <a:rPr lang="en-GB"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xdr:from>
      <xdr:col>1</xdr:col>
      <xdr:colOff>215316</xdr:colOff>
      <xdr:row>11</xdr:row>
      <xdr:rowOff>62039</xdr:rowOff>
    </xdr:from>
    <xdr:to>
      <xdr:col>4</xdr:col>
      <xdr:colOff>543765</xdr:colOff>
      <xdr:row>11</xdr:row>
      <xdr:rowOff>72987</xdr:rowOff>
    </xdr:to>
    <xdr:cxnSp macro="">
      <xdr:nvCxnSpPr>
        <xdr:cNvPr id="5" name="Straight Connector 4">
          <a:extLst>
            <a:ext uri="{FF2B5EF4-FFF2-40B4-BE49-F238E27FC236}">
              <a16:creationId xmlns:a16="http://schemas.microsoft.com/office/drawing/2014/main" id="{00000000-0008-0000-0600-000005000000}"/>
            </a:ext>
          </a:extLst>
        </xdr:cNvPr>
        <xdr:cNvCxnSpPr/>
      </xdr:nvCxnSpPr>
      <xdr:spPr>
        <a:xfrm>
          <a:off x="368592" y="1543706"/>
          <a:ext cx="2167759" cy="10948"/>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139624</xdr:colOff>
      <xdr:row>16</xdr:row>
      <xdr:rowOff>63629</xdr:rowOff>
    </xdr:from>
    <xdr:to>
      <xdr:col>5</xdr:col>
      <xdr:colOff>80288</xdr:colOff>
      <xdr:row>25</xdr:row>
      <xdr:rowOff>92421</xdr:rowOff>
    </xdr:to>
    <xdr:grpSp>
      <xdr:nvGrpSpPr>
        <xdr:cNvPr id="15" name="Group 14">
          <a:hlinkClick xmlns:r="http://schemas.openxmlformats.org/officeDocument/2006/relationships" r:id="rId2"/>
          <a:extLst>
            <a:ext uri="{FF2B5EF4-FFF2-40B4-BE49-F238E27FC236}">
              <a16:creationId xmlns:a16="http://schemas.microsoft.com/office/drawing/2014/main" id="{00000000-0008-0000-0600-00000F000000}"/>
            </a:ext>
          </a:extLst>
        </xdr:cNvPr>
        <xdr:cNvGrpSpPr/>
      </xdr:nvGrpSpPr>
      <xdr:grpSpPr>
        <a:xfrm>
          <a:off x="277486" y="2507543"/>
          <a:ext cx="2397111" cy="1720733"/>
          <a:chOff x="272739" y="1505140"/>
          <a:chExt cx="2265470" cy="1703878"/>
        </a:xfrm>
      </xdr:grpSpPr>
      <xdr:sp macro="" textlink="">
        <xdr:nvSpPr>
          <xdr:cNvPr id="16" name="Rectangle 15">
            <a:hlinkClick xmlns:r="http://schemas.openxmlformats.org/officeDocument/2006/relationships" r:id="rId2"/>
            <a:extLst>
              <a:ext uri="{FF2B5EF4-FFF2-40B4-BE49-F238E27FC236}">
                <a16:creationId xmlns:a16="http://schemas.microsoft.com/office/drawing/2014/main" id="{00000000-0008-0000-0600-000010000000}"/>
              </a:ext>
            </a:extLst>
          </xdr:cNvPr>
          <xdr:cNvSpPr/>
        </xdr:nvSpPr>
        <xdr:spPr>
          <a:xfrm>
            <a:off x="280499" y="1505140"/>
            <a:ext cx="2251743" cy="312726"/>
          </a:xfrm>
          <a:prstGeom prst="rect">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GB" sz="1800" b="1">
                <a:solidFill>
                  <a:srgbClr val="002060"/>
                </a:solidFill>
              </a:rPr>
              <a:t>Home</a:t>
            </a:r>
          </a:p>
        </xdr:txBody>
      </xdr:sp>
      <xdr:sp macro="" textlink="">
        <xdr:nvSpPr>
          <xdr:cNvPr id="18" name="Rectangle 17">
            <a:hlinkClick xmlns:r="http://schemas.openxmlformats.org/officeDocument/2006/relationships" r:id="rId3"/>
            <a:extLst>
              <a:ext uri="{FF2B5EF4-FFF2-40B4-BE49-F238E27FC236}">
                <a16:creationId xmlns:a16="http://schemas.microsoft.com/office/drawing/2014/main" id="{00000000-0008-0000-0600-000012000000}"/>
              </a:ext>
            </a:extLst>
          </xdr:cNvPr>
          <xdr:cNvSpPr/>
        </xdr:nvSpPr>
        <xdr:spPr>
          <a:xfrm>
            <a:off x="272739" y="1918727"/>
            <a:ext cx="2248759" cy="315112"/>
          </a:xfrm>
          <a:prstGeom prst="rect">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GB" sz="1600" b="1">
                <a:solidFill>
                  <a:srgbClr val="002060"/>
                </a:solidFill>
              </a:rPr>
              <a:t>NHS</a:t>
            </a:r>
            <a:r>
              <a:rPr lang="en-GB" sz="1600" b="1" baseline="0">
                <a:solidFill>
                  <a:srgbClr val="002060"/>
                </a:solidFill>
              </a:rPr>
              <a:t> HC Payment</a:t>
            </a:r>
            <a:endParaRPr lang="en-GB" sz="1600" b="1">
              <a:solidFill>
                <a:srgbClr val="002060"/>
              </a:solidFill>
            </a:endParaRPr>
          </a:p>
        </xdr:txBody>
      </xdr:sp>
      <xdr:sp macro="" textlink="">
        <xdr:nvSpPr>
          <xdr:cNvPr id="19" name="Rectangle 18">
            <a:hlinkClick xmlns:r="http://schemas.openxmlformats.org/officeDocument/2006/relationships" r:id="rId4"/>
            <a:extLst>
              <a:ext uri="{FF2B5EF4-FFF2-40B4-BE49-F238E27FC236}">
                <a16:creationId xmlns:a16="http://schemas.microsoft.com/office/drawing/2014/main" id="{00000000-0008-0000-0600-000013000000}"/>
              </a:ext>
            </a:extLst>
          </xdr:cNvPr>
          <xdr:cNvSpPr/>
        </xdr:nvSpPr>
        <xdr:spPr>
          <a:xfrm>
            <a:off x="281096" y="2840192"/>
            <a:ext cx="2248759" cy="368826"/>
          </a:xfrm>
          <a:prstGeom prst="rect">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GB" sz="1600" b="1">
                <a:solidFill>
                  <a:srgbClr val="002060"/>
                </a:solidFill>
              </a:rPr>
              <a:t>Fednet</a:t>
            </a:r>
            <a:r>
              <a:rPr lang="en-GB" sz="1600" b="1" baseline="0">
                <a:solidFill>
                  <a:srgbClr val="002060"/>
                </a:solidFill>
              </a:rPr>
              <a:t> Activities</a:t>
            </a:r>
            <a:endParaRPr lang="en-GB" sz="1600" b="1">
              <a:solidFill>
                <a:srgbClr val="002060"/>
              </a:solidFill>
            </a:endParaRPr>
          </a:p>
        </xdr:txBody>
      </xdr:sp>
      <xdr:sp macro="" textlink="">
        <xdr:nvSpPr>
          <xdr:cNvPr id="24" name="Rectangle 23">
            <a:extLst>
              <a:ext uri="{FF2B5EF4-FFF2-40B4-BE49-F238E27FC236}">
                <a16:creationId xmlns:a16="http://schemas.microsoft.com/office/drawing/2014/main" id="{00000000-0008-0000-0600-000018000000}"/>
              </a:ext>
            </a:extLst>
          </xdr:cNvPr>
          <xdr:cNvSpPr/>
        </xdr:nvSpPr>
        <xdr:spPr>
          <a:xfrm>
            <a:off x="289450" y="2365137"/>
            <a:ext cx="2248759" cy="318694"/>
          </a:xfrm>
          <a:prstGeom prst="rect">
            <a:avLst/>
          </a:prstGeom>
          <a:solidFill>
            <a:srgbClr val="0069B8"/>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GB" sz="1600" b="1">
                <a:solidFill>
                  <a:schemeClr val="bg1"/>
                </a:solidFill>
              </a:rPr>
              <a:t>Quality</a:t>
            </a:r>
          </a:p>
        </xdr:txBody>
      </xdr:sp>
    </xdr:grpSp>
    <xdr:clientData/>
  </xdr:twoCellAnchor>
  <xdr:twoCellAnchor editAs="oneCell">
    <xdr:from>
      <xdr:col>1</xdr:col>
      <xdr:colOff>157362</xdr:colOff>
      <xdr:row>12</xdr:row>
      <xdr:rowOff>2555</xdr:rowOff>
    </xdr:from>
    <xdr:to>
      <xdr:col>5</xdr:col>
      <xdr:colOff>58389</xdr:colOff>
      <xdr:row>14</xdr:row>
      <xdr:rowOff>16711</xdr:rowOff>
    </xdr:to>
    <mc:AlternateContent xmlns:mc="http://schemas.openxmlformats.org/markup-compatibility/2006" xmlns:a14="http://schemas.microsoft.com/office/drawing/2010/main">
      <mc:Choice Requires="a14">
        <xdr:graphicFrame macro="">
          <xdr:nvGraphicFramePr>
            <xdr:cNvPr id="10" name="Rel_D 2">
              <a:extLst>
                <a:ext uri="{FF2B5EF4-FFF2-40B4-BE49-F238E27FC236}">
                  <a16:creationId xmlns:a16="http://schemas.microsoft.com/office/drawing/2014/main" id="{00000000-0008-0000-0600-00000A000000}"/>
                </a:ext>
              </a:extLst>
            </xdr:cNvPr>
            <xdr:cNvGraphicFramePr>
              <a:graphicFrameLocks noMove="1" noResize="1"/>
            </xdr:cNvGraphicFramePr>
          </xdr:nvGraphicFramePr>
          <xdr:xfrm>
            <a:off x="0" y="0"/>
            <a:ext cx="0" cy="0"/>
          </xdr:xfrm>
          <a:graphic>
            <a:graphicData uri="http://schemas.microsoft.com/office/drawing/2010/slicer">
              <sle:slicer xmlns:sle="http://schemas.microsoft.com/office/drawing/2010/slicer" name="Rel_D 2"/>
            </a:graphicData>
          </a:graphic>
        </xdr:graphicFrame>
      </mc:Choice>
      <mc:Fallback xmlns="">
        <xdr:sp macro="" textlink="">
          <xdr:nvSpPr>
            <xdr:cNvPr id="0" name=""/>
            <xdr:cNvSpPr>
              <a:spLocks noTextEdit="1"/>
            </xdr:cNvSpPr>
          </xdr:nvSpPr>
          <xdr:spPr>
            <a:xfrm>
              <a:off x="307757" y="1665252"/>
              <a:ext cx="2340764" cy="381788"/>
            </a:xfrm>
            <a:prstGeom prst="rect">
              <a:avLst/>
            </a:prstGeom>
            <a:solidFill>
              <a:prstClr val="white"/>
            </a:solidFill>
            <a:ln w="1">
              <a:solidFill>
                <a:prstClr val="green"/>
              </a:solidFill>
            </a:ln>
          </xdr:spPr>
          <xdr:txBody>
            <a:bodyPr vertOverflow="clip" horzOverflow="clip"/>
            <a:lstStyle/>
            <a:p>
              <a:r>
                <a:rPr lang="en-GB"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wsDr>
</file>

<file path=xl/drawings/drawing7.xml><?xml version="1.0" encoding="utf-8"?>
<xdr:wsDr xmlns:xdr="http://schemas.openxmlformats.org/drawingml/2006/spreadsheetDrawing" xmlns:a="http://schemas.openxmlformats.org/drawingml/2006/main">
  <xdr:twoCellAnchor>
    <xdr:from>
      <xdr:col>9</xdr:col>
      <xdr:colOff>166687</xdr:colOff>
      <xdr:row>9</xdr:row>
      <xdr:rowOff>109537</xdr:rowOff>
    </xdr:from>
    <xdr:to>
      <xdr:col>14</xdr:col>
      <xdr:colOff>358687</xdr:colOff>
      <xdr:row>26</xdr:row>
      <xdr:rowOff>111037</xdr:rowOff>
    </xdr:to>
    <xdr:graphicFrame macro="">
      <xdr:nvGraphicFramePr>
        <xdr:cNvPr id="3" name="Chart 2">
          <a:extLst>
            <a:ext uri="{FF2B5EF4-FFF2-40B4-BE49-F238E27FC236}">
              <a16:creationId xmlns:a16="http://schemas.microsoft.com/office/drawing/2014/main" id="{00000000-0008-0000-0700-000003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8.xml><?xml version="1.0" encoding="utf-8"?>
<xdr:wsDr xmlns:xdr="http://schemas.openxmlformats.org/drawingml/2006/spreadsheetDrawing" xmlns:a="http://schemas.openxmlformats.org/drawingml/2006/main">
  <xdr:twoCellAnchor>
    <xdr:from>
      <xdr:col>1</xdr:col>
      <xdr:colOff>4016</xdr:colOff>
      <xdr:row>1</xdr:row>
      <xdr:rowOff>133272</xdr:rowOff>
    </xdr:from>
    <xdr:to>
      <xdr:col>5</xdr:col>
      <xdr:colOff>47035</xdr:colOff>
      <xdr:row>32</xdr:row>
      <xdr:rowOff>68964</xdr:rowOff>
    </xdr:to>
    <xdr:sp macro="" textlink="">
      <xdr:nvSpPr>
        <xdr:cNvPr id="2" name="Rectangle 1">
          <a:extLst>
            <a:ext uri="{FF2B5EF4-FFF2-40B4-BE49-F238E27FC236}">
              <a16:creationId xmlns:a16="http://schemas.microsoft.com/office/drawing/2014/main" id="{00000000-0008-0000-0800-000002000000}"/>
            </a:ext>
          </a:extLst>
        </xdr:cNvPr>
        <xdr:cNvSpPr/>
      </xdr:nvSpPr>
      <xdr:spPr>
        <a:xfrm>
          <a:off x="152967" y="243025"/>
          <a:ext cx="2488945" cy="5399828"/>
        </a:xfrm>
        <a:prstGeom prst="rect">
          <a:avLst/>
        </a:prstGeom>
        <a:solidFill>
          <a:schemeClr val="tx2">
            <a:lumMod val="20000"/>
            <a:lumOff val="80000"/>
          </a:schemeClr>
        </a:solidFill>
        <a:ln w="57150">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twoCellAnchor>
    <xdr:from>
      <xdr:col>0</xdr:col>
      <xdr:colOff>146538</xdr:colOff>
      <xdr:row>1</xdr:row>
      <xdr:rowOff>1495</xdr:rowOff>
    </xdr:from>
    <xdr:to>
      <xdr:col>5</xdr:col>
      <xdr:colOff>551139</xdr:colOff>
      <xdr:row>2</xdr:row>
      <xdr:rowOff>6105</xdr:rowOff>
    </xdr:to>
    <xdr:sp macro="" textlink="">
      <xdr:nvSpPr>
        <xdr:cNvPr id="6" name="Rectangle 5">
          <a:extLst>
            <a:ext uri="{FF2B5EF4-FFF2-40B4-BE49-F238E27FC236}">
              <a16:creationId xmlns:a16="http://schemas.microsoft.com/office/drawing/2014/main" id="{00000000-0008-0000-0800-000006000000}"/>
            </a:ext>
          </a:extLst>
        </xdr:cNvPr>
        <xdr:cNvSpPr/>
      </xdr:nvSpPr>
      <xdr:spPr>
        <a:xfrm>
          <a:off x="146538" y="209091"/>
          <a:ext cx="2999553" cy="346533"/>
        </a:xfrm>
        <a:prstGeom prst="rect">
          <a:avLst/>
        </a:prstGeom>
        <a:solidFill>
          <a:srgbClr val="C436AC"/>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GB" sz="1100" b="1"/>
            <a:t>Waltham Forest</a:t>
          </a:r>
          <a:r>
            <a:rPr lang="en-GB" sz="1100" b="1" baseline="0"/>
            <a:t> </a:t>
          </a:r>
          <a:r>
            <a:rPr lang="en-GB" sz="1100" b="1"/>
            <a:t>NHS</a:t>
          </a:r>
          <a:r>
            <a:rPr lang="en-GB" sz="1100" b="1" baseline="0"/>
            <a:t> Health Check 2022 - 2023</a:t>
          </a:r>
        </a:p>
        <a:p>
          <a:pPr algn="l"/>
          <a:endParaRPr lang="en-GB" sz="1100" b="1"/>
        </a:p>
      </xdr:txBody>
    </xdr:sp>
    <xdr:clientData/>
  </xdr:twoCellAnchor>
  <xdr:twoCellAnchor editAs="oneCell">
    <xdr:from>
      <xdr:col>1</xdr:col>
      <xdr:colOff>129448</xdr:colOff>
      <xdr:row>4</xdr:row>
      <xdr:rowOff>23765</xdr:rowOff>
    </xdr:from>
    <xdr:to>
      <xdr:col>4</xdr:col>
      <xdr:colOff>212657</xdr:colOff>
      <xdr:row>8</xdr:row>
      <xdr:rowOff>98189</xdr:rowOff>
    </xdr:to>
    <xdr:pic>
      <xdr:nvPicPr>
        <xdr:cNvPr id="12" name="Picture 11">
          <a:extLst>
            <a:ext uri="{FF2B5EF4-FFF2-40B4-BE49-F238E27FC236}">
              <a16:creationId xmlns:a16="http://schemas.microsoft.com/office/drawing/2014/main" id="{00000000-0008-0000-0800-00000C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278399" y="509814"/>
          <a:ext cx="1917653" cy="795659"/>
        </a:xfrm>
        <a:prstGeom prst="rect">
          <a:avLst/>
        </a:prstGeom>
      </xdr:spPr>
    </xdr:pic>
    <xdr:clientData/>
  </xdr:twoCellAnchor>
  <xdr:twoCellAnchor>
    <xdr:from>
      <xdr:col>1</xdr:col>
      <xdr:colOff>82412</xdr:colOff>
      <xdr:row>14</xdr:row>
      <xdr:rowOff>133271</xdr:rowOff>
    </xdr:from>
    <xdr:to>
      <xdr:col>4</xdr:col>
      <xdr:colOff>537036</xdr:colOff>
      <xdr:row>24</xdr:row>
      <xdr:rowOff>148136</xdr:rowOff>
    </xdr:to>
    <xdr:grpSp>
      <xdr:nvGrpSpPr>
        <xdr:cNvPr id="13" name="Group 12">
          <a:hlinkClick xmlns:r="http://schemas.openxmlformats.org/officeDocument/2006/relationships" r:id="rId2"/>
          <a:extLst>
            <a:ext uri="{FF2B5EF4-FFF2-40B4-BE49-F238E27FC236}">
              <a16:creationId xmlns:a16="http://schemas.microsoft.com/office/drawing/2014/main" id="{00000000-0008-0000-0800-00000D000000}"/>
            </a:ext>
          </a:extLst>
        </xdr:cNvPr>
        <xdr:cNvGrpSpPr/>
      </xdr:nvGrpSpPr>
      <xdr:grpSpPr>
        <a:xfrm>
          <a:off x="223523" y="2508641"/>
          <a:ext cx="2289069" cy="1708199"/>
          <a:chOff x="272739" y="1505140"/>
          <a:chExt cx="2265470" cy="1703878"/>
        </a:xfrm>
        <a:solidFill>
          <a:schemeClr val="bg1"/>
        </a:solidFill>
      </xdr:grpSpPr>
      <xdr:sp macro="" textlink="">
        <xdr:nvSpPr>
          <xdr:cNvPr id="14" name="Rectangle 13">
            <a:hlinkClick xmlns:r="http://schemas.openxmlformats.org/officeDocument/2006/relationships" r:id="rId2"/>
            <a:extLst>
              <a:ext uri="{FF2B5EF4-FFF2-40B4-BE49-F238E27FC236}">
                <a16:creationId xmlns:a16="http://schemas.microsoft.com/office/drawing/2014/main" id="{00000000-0008-0000-0800-00000E000000}"/>
              </a:ext>
            </a:extLst>
          </xdr:cNvPr>
          <xdr:cNvSpPr/>
        </xdr:nvSpPr>
        <xdr:spPr>
          <a:xfrm>
            <a:off x="280499" y="1505140"/>
            <a:ext cx="2251743" cy="312726"/>
          </a:xfrm>
          <a:prstGeom prst="rect">
            <a:avLst/>
          </a:prstGeom>
          <a:grp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GB" sz="1800" b="1">
                <a:solidFill>
                  <a:srgbClr val="002060"/>
                </a:solidFill>
              </a:rPr>
              <a:t>Home</a:t>
            </a:r>
          </a:p>
        </xdr:txBody>
      </xdr:sp>
      <xdr:sp macro="" textlink="">
        <xdr:nvSpPr>
          <xdr:cNvPr id="15" name="Rectangle 14">
            <a:hlinkClick xmlns:r="http://schemas.openxmlformats.org/officeDocument/2006/relationships" r:id="rId3"/>
            <a:extLst>
              <a:ext uri="{FF2B5EF4-FFF2-40B4-BE49-F238E27FC236}">
                <a16:creationId xmlns:a16="http://schemas.microsoft.com/office/drawing/2014/main" id="{00000000-0008-0000-0800-00000F000000}"/>
              </a:ext>
            </a:extLst>
          </xdr:cNvPr>
          <xdr:cNvSpPr/>
        </xdr:nvSpPr>
        <xdr:spPr>
          <a:xfrm>
            <a:off x="272739" y="1918727"/>
            <a:ext cx="2248759" cy="315112"/>
          </a:xfrm>
          <a:prstGeom prst="rect">
            <a:avLst/>
          </a:prstGeom>
          <a:grp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GB" sz="1600" b="1">
                <a:solidFill>
                  <a:srgbClr val="002060"/>
                </a:solidFill>
              </a:rPr>
              <a:t>NHS</a:t>
            </a:r>
            <a:r>
              <a:rPr lang="en-GB" sz="1600" b="1" baseline="0">
                <a:solidFill>
                  <a:srgbClr val="002060"/>
                </a:solidFill>
              </a:rPr>
              <a:t> HC Payment</a:t>
            </a:r>
            <a:endParaRPr lang="en-GB" sz="1600" b="1">
              <a:solidFill>
                <a:srgbClr val="002060"/>
              </a:solidFill>
            </a:endParaRPr>
          </a:p>
        </xdr:txBody>
      </xdr:sp>
      <xdr:sp macro="" textlink="">
        <xdr:nvSpPr>
          <xdr:cNvPr id="16" name="Rectangle 15">
            <a:hlinkClick xmlns:r="http://schemas.openxmlformats.org/officeDocument/2006/relationships" r:id="rId4"/>
            <a:extLst>
              <a:ext uri="{FF2B5EF4-FFF2-40B4-BE49-F238E27FC236}">
                <a16:creationId xmlns:a16="http://schemas.microsoft.com/office/drawing/2014/main" id="{00000000-0008-0000-0800-000010000000}"/>
              </a:ext>
            </a:extLst>
          </xdr:cNvPr>
          <xdr:cNvSpPr/>
        </xdr:nvSpPr>
        <xdr:spPr>
          <a:xfrm>
            <a:off x="281096" y="2840192"/>
            <a:ext cx="2248759" cy="368826"/>
          </a:xfrm>
          <a:prstGeom prst="rect">
            <a:avLst/>
          </a:prstGeom>
          <a:solidFill>
            <a:srgbClr val="0069B8"/>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GB" sz="1600" b="1">
                <a:solidFill>
                  <a:schemeClr val="bg1"/>
                </a:solidFill>
              </a:rPr>
              <a:t>Fednet</a:t>
            </a:r>
            <a:r>
              <a:rPr lang="en-GB" sz="1600" b="1" baseline="0">
                <a:solidFill>
                  <a:srgbClr val="002060"/>
                </a:solidFill>
              </a:rPr>
              <a:t> </a:t>
            </a:r>
            <a:r>
              <a:rPr lang="en-GB" sz="1600" b="1" baseline="0">
                <a:solidFill>
                  <a:schemeClr val="bg1"/>
                </a:solidFill>
              </a:rPr>
              <a:t>Activities</a:t>
            </a:r>
            <a:endParaRPr lang="en-GB" sz="1600" b="1">
              <a:solidFill>
                <a:schemeClr val="bg1"/>
              </a:solidFill>
            </a:endParaRPr>
          </a:p>
        </xdr:txBody>
      </xdr:sp>
      <xdr:sp macro="" textlink="">
        <xdr:nvSpPr>
          <xdr:cNvPr id="17" name="Rectangle 16">
            <a:hlinkClick xmlns:r="http://schemas.openxmlformats.org/officeDocument/2006/relationships" r:id="rId5"/>
            <a:extLst>
              <a:ext uri="{FF2B5EF4-FFF2-40B4-BE49-F238E27FC236}">
                <a16:creationId xmlns:a16="http://schemas.microsoft.com/office/drawing/2014/main" id="{00000000-0008-0000-0800-000011000000}"/>
              </a:ext>
            </a:extLst>
          </xdr:cNvPr>
          <xdr:cNvSpPr/>
        </xdr:nvSpPr>
        <xdr:spPr>
          <a:xfrm>
            <a:off x="289450" y="2365137"/>
            <a:ext cx="2248759" cy="318694"/>
          </a:xfrm>
          <a:prstGeom prst="rect">
            <a:avLst/>
          </a:prstGeom>
          <a:grp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GB" sz="1600" b="1">
                <a:solidFill>
                  <a:srgbClr val="002060"/>
                </a:solidFill>
              </a:rPr>
              <a:t>Quality</a:t>
            </a:r>
          </a:p>
        </xdr:txBody>
      </xdr:sp>
    </xdr:grpSp>
    <xdr:clientData/>
  </xdr:twoCellAnchor>
  <xdr:twoCellAnchor editAs="oneCell">
    <xdr:from>
      <xdr:col>1</xdr:col>
      <xdr:colOff>92661</xdr:colOff>
      <xdr:row>10</xdr:row>
      <xdr:rowOff>206024</xdr:rowOff>
    </xdr:from>
    <xdr:to>
      <xdr:col>4</xdr:col>
      <xdr:colOff>493888</xdr:colOff>
      <xdr:row>13</xdr:row>
      <xdr:rowOff>35826</xdr:rowOff>
    </xdr:to>
    <mc:AlternateContent xmlns:mc="http://schemas.openxmlformats.org/markup-compatibility/2006" xmlns:a14="http://schemas.microsoft.com/office/drawing/2010/main">
      <mc:Choice Requires="a14">
        <xdr:graphicFrame macro="">
          <xdr:nvGraphicFramePr>
            <xdr:cNvPr id="4" name="Rel_D 3">
              <a:extLst>
                <a:ext uri="{FF2B5EF4-FFF2-40B4-BE49-F238E27FC236}">
                  <a16:creationId xmlns:a16="http://schemas.microsoft.com/office/drawing/2014/main" id="{00000000-0008-0000-0800-000004000000}"/>
                </a:ext>
              </a:extLst>
            </xdr:cNvPr>
            <xdr:cNvGraphicFramePr>
              <a:graphicFrameLocks noMove="1" noResize="1"/>
            </xdr:cNvGraphicFramePr>
          </xdr:nvGraphicFramePr>
          <xdr:xfrm>
            <a:off x="0" y="0"/>
            <a:ext cx="0" cy="0"/>
          </xdr:xfrm>
          <a:graphic>
            <a:graphicData uri="http://schemas.microsoft.com/office/drawing/2010/slicer">
              <sle:slicer xmlns:sle="http://schemas.microsoft.com/office/drawing/2010/slicer" name="Rel_D 3"/>
            </a:graphicData>
          </a:graphic>
        </xdr:graphicFrame>
      </mc:Choice>
      <mc:Fallback xmlns="">
        <xdr:sp macro="" textlink="">
          <xdr:nvSpPr>
            <xdr:cNvPr id="0" name=""/>
            <xdr:cNvSpPr>
              <a:spLocks noTextEdit="1"/>
            </xdr:cNvSpPr>
          </xdr:nvSpPr>
          <xdr:spPr>
            <a:xfrm>
              <a:off x="241612" y="1773925"/>
              <a:ext cx="2235671" cy="397618"/>
            </a:xfrm>
            <a:prstGeom prst="rect">
              <a:avLst/>
            </a:prstGeom>
            <a:solidFill>
              <a:prstClr val="white"/>
            </a:solidFill>
            <a:ln w="1">
              <a:solidFill>
                <a:prstClr val="green"/>
              </a:solidFill>
            </a:ln>
          </xdr:spPr>
          <xdr:txBody>
            <a:bodyPr vertOverflow="clip" horzOverflow="clip"/>
            <a:lstStyle/>
            <a:p>
              <a:r>
                <a:rPr lang="en-GB"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_rels/pivotCacheDefinition2.xml.rels><?xml version="1.0" encoding="UTF-8" standalone="yes"?>
<Relationships xmlns="http://schemas.openxmlformats.org/package/2006/relationships"><Relationship Id="rId1" Type="http://schemas.openxmlformats.org/officeDocument/2006/relationships/pivotCacheRecords" Target="pivotCacheRecords2.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wew846" refreshedDate="45034.483853124999" createdVersion="6" refreshedVersion="8" minRefreshableVersion="3" recordCount="88" xr:uid="{00000000-000A-0000-FFFF-FFFF05000000}">
  <cacheSource type="worksheet">
    <worksheetSource name="FednetData1"/>
  </cacheSource>
  <cacheFields count="37">
    <cacheField name="Rel_D" numFmtId="14">
      <sharedItems containsSemiMixedTypes="0" containsNonDate="0" containsDate="1" containsString="0" minDate="2020-10-01T00:00:00" maxDate="2023-04-02T00:00:00" count="11">
        <d v="2022-07-01T00:00:00"/>
        <d v="2022-10-01T00:00:00"/>
        <d v="2023-01-01T00:00:00"/>
        <d v="2023-04-01T00:00:00"/>
        <d v="2021-04-01T00:00:00" u="1"/>
        <d v="2022-04-01T00:00:00" u="1"/>
        <d v="2021-07-01T00:00:00" u="1"/>
        <d v="2020-10-01T00:00:00" u="1"/>
        <d v="2021-10-01T00:00:00" u="1"/>
        <d v="2021-01-01T00:00:00" u="1"/>
        <d v="2022-01-01T00:00:00" u="1"/>
      </sharedItems>
    </cacheField>
    <cacheField name="OrgID" numFmtId="0">
      <sharedItems/>
    </cacheField>
    <cacheField name="{00-00} ListSize" numFmtId="0">
      <sharedItems containsSemiMixedTypes="0" containsString="0" containsNumber="1" containsInteger="1" minValue="430" maxValue="11185"/>
    </cacheField>
    <cacheField name="{WF-HC02} NHS Health Started 2022-2023" numFmtId="0">
      <sharedItems containsSemiMixedTypes="0" containsString="0" containsNumber="1" containsInteger="1" minValue="0" maxValue="236"/>
    </cacheField>
    <cacheField name="{WF-HC02-Q1} NHS Health Check Started [Q1]" numFmtId="0">
      <sharedItems containsSemiMixedTypes="0" containsString="0" containsNumber="1" containsInteger="1" minValue="0" maxValue="32"/>
    </cacheField>
    <cacheField name="{WF-HC03-Q1} NHS Health Check Complete [Q1, PAY]" numFmtId="0">
      <sharedItems containsSemiMixedTypes="0" containsString="0" containsNumber="1" containsInteger="1" minValue="0" maxValue="29"/>
    </cacheField>
    <cacheField name="{WF-HC02-Q2} NHS Health Check Started [Q2]" numFmtId="0">
      <sharedItems containsSemiMixedTypes="0" containsString="0" containsNumber="1" containsInteger="1" minValue="0" maxValue="64"/>
    </cacheField>
    <cacheField name="{WF-HC03-Q2} NHS Health Check Complete [Q2, PAY]" numFmtId="0">
      <sharedItems containsSemiMixedTypes="0" containsString="0" containsNumber="1" containsInteger="1" minValue="0" maxValue="64"/>
    </cacheField>
    <cacheField name="{WF-HC02-Q3} NHS Health Check Started [Q3]" numFmtId="0">
      <sharedItems containsSemiMixedTypes="0" containsString="0" containsNumber="1" containsInteger="1" minValue="0" maxValue="76"/>
    </cacheField>
    <cacheField name="{WF-HC03-Q3} NHS Health Check Complete [Q3,PAY]" numFmtId="0">
      <sharedItems containsSemiMixedTypes="0" containsString="0" containsNumber="1" containsInteger="1" minValue="0" maxValue="76"/>
    </cacheField>
    <cacheField name="{WF-HC02-Q4} NHS Health Check Started [Q4]" numFmtId="0">
      <sharedItems containsSemiMixedTypes="0" containsString="0" containsNumber="1" containsInteger="1" minValue="0" maxValue="65"/>
    </cacheField>
    <cacheField name="{WF-HC03-Q4} NHS Health Check Complete [Q4, PAY]" numFmtId="0">
      <sharedItems containsSemiMixedTypes="0" containsString="0" containsNumber="1" containsInteger="1" minValue="0" maxValue="65"/>
    </cacheField>
    <cacheField name="{WF-HC03} NHS Health Check Complete 2022-2023 [EOY RECONC]" numFmtId="0">
      <sharedItems containsSemiMixedTypes="0" containsString="0" containsNumber="1" containsInteger="1" minValue="0" maxValue="233"/>
    </cacheField>
    <cacheField name="{WF-HC01} NHS Health Check Invite 2022-2023" numFmtId="0">
      <sharedItems containsSemiMixedTypes="0" containsString="0" containsNumber="1" containsInteger="1" minValue="0" maxValue="1248"/>
    </cacheField>
    <cacheField name="{WF-HC-P01} - BMI" numFmtId="0">
      <sharedItems containsSemiMixedTypes="0" containsString="0" containsNumber="1" containsInteger="1" minValue="0" maxValue="234"/>
    </cacheField>
    <cacheField name="{WF-HC-P02} - Ethnicity" numFmtId="0">
      <sharedItems containsSemiMixedTypes="0" containsString="0" containsNumber="1" containsInteger="1" minValue="0" maxValue="236"/>
    </cacheField>
    <cacheField name="{WF-HC-P03} - Blood Pressure Measurement" numFmtId="0">
      <sharedItems containsSemiMixedTypes="0" containsString="0" containsNumber="1" containsInteger="1" minValue="0" maxValue="235"/>
    </cacheField>
    <cacheField name="{WF-HC-P04} - Cardiovascular risk score - QRISK2" numFmtId="0">
      <sharedItems containsSemiMixedTypes="0" containsString="0" containsNumber="1" containsInteger="1" minValue="0" maxValue="236"/>
    </cacheField>
    <cacheField name="{WF-HC-P05} - Smoking status" numFmtId="0">
      <sharedItems containsSemiMixedTypes="0" containsString="0" containsNumber="1" containsInteger="1" minValue="0" maxValue="235"/>
    </cacheField>
    <cacheField name="{WF-HC-Q01} - Family history of heart disease" numFmtId="0">
      <sharedItems containsSemiMixedTypes="0" containsString="0" containsNumber="1" containsInteger="1" minValue="0" maxValue="236"/>
    </cacheField>
    <cacheField name="{WF-HC-Q02} - Physical Activity" numFmtId="0">
      <sharedItems containsSemiMixedTypes="0" containsString="0" containsNumber="1" containsInteger="1" minValue="0" maxValue="236"/>
    </cacheField>
    <cacheField name="{WF-HC-Q03} - Waist Circumference" numFmtId="0">
      <sharedItems containsSemiMixedTypes="0" containsString="0" containsNumber="1" containsInteger="1" minValue="0" maxValue="28"/>
    </cacheField>
    <cacheField name="{WF-HC-Q04} - Pulse Check" numFmtId="0">
      <sharedItems containsSemiMixedTypes="0" containsString="0" containsNumber="1" containsInteger="1" minValue="0" maxValue="46"/>
    </cacheField>
    <cacheField name="{WF-HC-Q05} - Alcohol Screening" numFmtId="0">
      <sharedItems containsSemiMixedTypes="0" containsString="0" containsNumber="1" containsInteger="1" minValue="0" maxValue="236"/>
    </cacheField>
    <cacheField name="{WF-HC-Q06} - Random Total Cholesterol and HDL" numFmtId="0">
      <sharedItems containsSemiMixedTypes="0" containsString="0" containsNumber="1" containsInteger="1" minValue="0" maxValue="228"/>
    </cacheField>
    <cacheField name="{WF-HC-Q07} - Raise Awareness of Dementia for Age &gt;65" numFmtId="0">
      <sharedItems containsSemiMixedTypes="0" containsString="0" containsNumber="1" containsInteger="1" minValue="0" maxValue="39"/>
    </cacheField>
    <cacheField name="{WF-HC-Q08} - Optician" numFmtId="0">
      <sharedItems containsSemiMixedTypes="0" containsString="0" containsNumber="1" containsInteger="1" minValue="0" maxValue="91"/>
    </cacheField>
    <cacheField name="Practice" numFmtId="0">
      <sharedItems containsBlank="1" count="44">
        <s v="Grove Surgery(Fednet)"/>
        <s v="Queens Road Medical Centre(Fednet)"/>
        <s v="The Microfaculty(Fednet)"/>
        <s v="Seymour Medical Centre(Fednet)"/>
        <s v="Kings Head Medical Practice(Fednet)"/>
        <s v="Old Church Surgery(Fednet)"/>
        <s v="Green Man Medical Centre(Fednet)"/>
        <s v="Churchill Medical Centre(Fednet)"/>
        <s v="Dr Shantir Practice(Fednet)"/>
        <s v="LL Medical Care (Agarwal &amp; Agrwal Practice)(Fednet)"/>
        <s v="Addison Road Medical Practice(Fednet)"/>
        <s v="Leyton Healthcare (Oliver Road)(Fednet)"/>
        <s v="St James Medical Practice Ltd(Fednet)"/>
        <s v="High Road Surgery(Fednet)"/>
        <s v="The Lyndhurst Surgery(Fednet)"/>
        <s v="Dr Dhital Practice(Fednet)"/>
        <s v="The Ridgeway Surgery(Fednet)"/>
        <s v="Waltham Forest Community &amp; Family Health Services Ltd(Fednet)"/>
        <s v="Kiyani Medical Practice(Fednet)"/>
        <s v="Hampton Medical Centre(Fednet)"/>
        <s v="Francis Road Medical Centre(Fednet)"/>
        <s v="Claremont Medical Centre(Fednet)"/>
        <s v="Lime Tree &amp; Sinnott Healthcare Ltd(Fednet)"/>
        <s v="The Langthorne Sharma Family Practice(Fednet)"/>
        <s v="The Harrow Road Surgery(Fednet)"/>
        <s v="Larkshall Medical Centre(Fednet)"/>
        <s v="Lime Tree Surgery(Fednet)"/>
        <s v="The Bailey Practice(Fednet)"/>
        <s v="Chingford Medical Practice(Fednet)"/>
        <s v="Higham Hill Medical Centre(Fednet)"/>
        <s v=" Crawley Road Medical Centre(Fednet)"/>
        <s v="Forest Surgery(Fednet)"/>
        <s v=" The Penryhn Surgery(Fednet)"/>
        <s v="The Ecclesbourne Practice(Fednet)"/>
        <s v="The Manor Practice(Fednet)"/>
        <s v="The Allum Medical Centre(Fednet)"/>
        <s v="Sma Medical Centre(Fednet)"/>
        <s v=" The Firs(Fednet)"/>
        <s v="Handsworth Medical Centre(Fednet)"/>
        <m u="1"/>
        <s v="Queens Road Medical Centre (Fednet)" u="1"/>
        <s v="The Microfaculty (Fednet)" u="1"/>
        <s v="Seymour Medical Centre (Fednet)" u="1"/>
        <s v="Grove Surgery (Fednet)" u="1"/>
      </sharedItems>
    </cacheField>
    <cacheField name="SubLocality ID" numFmtId="0">
      <sharedItems/>
    </cacheField>
    <cacheField name="SubLocality" numFmtId="0">
      <sharedItems/>
    </cacheField>
    <cacheField name="Clinical System" numFmtId="0">
      <sharedItems/>
    </cacheField>
    <cacheField name="sum of all Q" numFmtId="0" formula="'{WF-HC03-Q1} NHS Health Check Complete [Q1, PAY]'+'{WF-HC03-Q2} NHS Health Check Complete [Q2, PAY]'+'{WF-HC03-Q3} NHS Health Check Complete [Q3,PAY]'+'{WF-HC03-Q4} NHS Health Check Complete [Q4, PAY]'" databaseField="0"/>
    <cacheField name="EOY" numFmtId="0" formula="#NAME?-'sum of all Q'" databaseField="0"/>
    <cacheField name="Q1 Incomplete" numFmtId="0" formula="'{WF-HC02-Q1} NHS Health Check Started [Q1]'-'{WF-HC03-Q1} NHS Health Check Complete [Q1, PAY]'" databaseField="0"/>
    <cacheField name="Q2 Incomplete" numFmtId="0" formula="'{WF-HC02-Q2} NHS Health Check Started [Q2]'-'{WF-HC03-Q2} NHS Health Check Complete [Q2, PAY]'" databaseField="0"/>
    <cacheField name="Q3 Incomplete" numFmtId="0" formula="'{WF-HC02-Q3} NHS Health Check Started [Q3]'-'{WF-HC03-Q3} NHS Health Check Complete [Q3,PAY]'" databaseField="0"/>
    <cacheField name="Q4 Incomplete" numFmtId="0" formula="'{WF-HC02-Q4} NHS Health Check Started [Q4]'-'{WF-HC03-Q4} NHS Health Check Complete [Q4, PAY]'-'{WF-HC03-Q4} NHS Health Check Complete [Q4, PAY]'" databaseField="0"/>
  </cacheFields>
  <extLst>
    <ext xmlns:x14="http://schemas.microsoft.com/office/spreadsheetml/2009/9/main" uri="{725AE2AE-9491-48be-B2B4-4EB974FC3084}">
      <x14:pivotCacheDefinition pivotCacheId="2"/>
    </ext>
  </extLst>
</pivotCacheDefinition>
</file>

<file path=xl/pivotCache/pivotCacheDefinition2.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wew846" refreshedDate="45034.483854861108" createdVersion="6" refreshedVersion="8" minRefreshableVersion="3" recordCount="156" xr:uid="{00000000-000A-0000-FFFF-FFFF0A000000}">
  <cacheSource type="worksheet">
    <worksheetSource name="EmisData"/>
  </cacheSource>
  <cacheFields count="50">
    <cacheField name="Rel_D" numFmtId="14">
      <sharedItems containsSemiMixedTypes="0" containsNonDate="0" containsDate="1" containsString="0" minDate="2020-10-01T00:00:00" maxDate="2023-04-02T00:00:00" count="11">
        <d v="2022-07-01T00:00:00"/>
        <d v="2022-10-01T00:00:00"/>
        <d v="2023-01-01T00:00:00"/>
        <d v="2023-04-01T00:00:00"/>
        <d v="2021-04-01T00:00:00" u="1"/>
        <d v="2022-04-01T00:00:00" u="1"/>
        <d v="2021-07-01T00:00:00" u="1"/>
        <d v="2020-10-01T00:00:00" u="1"/>
        <d v="2021-10-01T00:00:00" u="1"/>
        <d v="2021-01-01T00:00:00" u="1"/>
        <d v="2022-01-01T00:00:00" u="1"/>
      </sharedItems>
    </cacheField>
    <cacheField name="OrgID" numFmtId="0">
      <sharedItems/>
    </cacheField>
    <cacheField name="{00-00} Listsize" numFmtId="0">
      <sharedItems containsSemiMixedTypes="0" containsString="0" containsNumber="1" containsInteger="1" minValue="2032" maxValue="16611"/>
    </cacheField>
    <cacheField name="{WF-HC02} NHS Health Done 2020-2021" numFmtId="0">
      <sharedItems containsSemiMixedTypes="0" containsString="0" containsNumber="1" containsInteger="1" minValue="0" maxValue="1148"/>
    </cacheField>
    <cacheField name="{WF-HC02-Q1} NHS Health Check Done [Q1]" numFmtId="0">
      <sharedItems containsSemiMixedTypes="0" containsString="0" containsNumber="1" containsInteger="1" minValue="0" maxValue="396"/>
    </cacheField>
    <cacheField name="{WF-HC03-Q1} NHS Health Check Complete [Q1, PAY]" numFmtId="0">
      <sharedItems containsString="0" containsBlank="1" containsNumber="1" containsInteger="1" minValue="0" maxValue="335"/>
    </cacheField>
    <cacheField name="{WF-HC02-Q2} NHS Health Check Done[Q2]" numFmtId="0">
      <sharedItems containsSemiMixedTypes="0" containsString="0" containsNumber="1" containsInteger="1" minValue="0" maxValue="230"/>
    </cacheField>
    <cacheField name="{WF-HC03-Q2} NHS Health Check Complete [Q2, PAY]" numFmtId="0">
      <sharedItems containsSemiMixedTypes="0" containsString="0" containsNumber="1" containsInteger="1" minValue="0" maxValue="228"/>
    </cacheField>
    <cacheField name="{WF-HC02-Q3} NHS Health Check Done [Q3]" numFmtId="0">
      <sharedItems containsString="0" containsBlank="1" containsNumber="1" containsInteger="1" minValue="0" maxValue="278"/>
    </cacheField>
    <cacheField name="{WF-HC03-Q3} NHS Health Check Complete [Q3,PAY]" numFmtId="0">
      <sharedItems containsString="0" containsBlank="1" containsNumber="1" containsInteger="1" minValue="0" maxValue="274"/>
    </cacheField>
    <cacheField name="{WF-HC02-Q4} NHS Health Check Done [Q4]" numFmtId="0">
      <sharedItems containsString="0" containsBlank="1" containsNumber="1" containsInteger="1" minValue="0" maxValue="494"/>
    </cacheField>
    <cacheField name="{WF-HC03-Q4} NHS Health Check Complete [Q4, PAY]" numFmtId="0">
      <sharedItems containsString="0" containsBlank="1" containsNumber="1" containsInteger="1" minValue="0" maxValue="491"/>
    </cacheField>
    <cacheField name="{WF-HC03} NHS Health Check Complete 2020-2021 [EOY RECONC]" numFmtId="0">
      <sharedItems containsSemiMixedTypes="0" containsString="0" containsNumber="1" containsInteger="1" minValue="0" maxValue="1140"/>
    </cacheField>
    <cacheField name="{WF-HC01} NHS Health Check Invite 2020-2021" numFmtId="0">
      <sharedItems containsSemiMixedTypes="0" containsString="0" containsNumber="1" containsInteger="1" minValue="0" maxValue="3204"/>
    </cacheField>
    <cacheField name="{WF-HC-P01} - BMI" numFmtId="0">
      <sharedItems containsSemiMixedTypes="0" containsString="0" containsNumber="1" containsInteger="1" minValue="0" maxValue="1148"/>
    </cacheField>
    <cacheField name="{WF-HC-P02} - Ethnicity" numFmtId="0">
      <sharedItems containsSemiMixedTypes="0" containsString="0" containsNumber="1" containsInteger="1" minValue="0" maxValue="1145"/>
    </cacheField>
    <cacheField name="{WF-HC-P03} - Blood Pressure Measurement" numFmtId="0">
      <sharedItems containsSemiMixedTypes="0" containsString="0" containsNumber="1" containsInteger="1" minValue="0" maxValue="1142"/>
    </cacheField>
    <cacheField name="{WF-HC-P04} - Cardiovascular risk score - QRISK2" numFmtId="0">
      <sharedItems containsSemiMixedTypes="0" containsString="0" containsNumber="1" containsInteger="1" minValue="0" maxValue="1146"/>
    </cacheField>
    <cacheField name="{WF-HC-P05} - Smoking status" numFmtId="0">
      <sharedItems containsSemiMixedTypes="0" containsString="0" containsNumber="1" containsInteger="1" minValue="0" maxValue="1148"/>
    </cacheField>
    <cacheField name="{WF-HC-Q01} - Family history of heart disease" numFmtId="0">
      <sharedItems containsString="0" containsBlank="1" containsNumber="1" containsInteger="1" minValue="0" maxValue="1146"/>
    </cacheField>
    <cacheField name="{WF-HC-Q02} - Physical Activity" numFmtId="0">
      <sharedItems containsSemiMixedTypes="0" containsString="0" containsNumber="1" containsInteger="1" minValue="0" maxValue="1131"/>
    </cacheField>
    <cacheField name="{WF-HC-Q03} - Waist Circumference" numFmtId="0">
      <sharedItems containsString="0" containsBlank="1" containsNumber="1" containsInteger="1" minValue="0" maxValue="668"/>
    </cacheField>
    <cacheField name="{WF-HC-Q04} - Pulse Check" numFmtId="0">
      <sharedItems containsSemiMixedTypes="0" containsString="0" containsNumber="1" containsInteger="1" minValue="0" maxValue="687"/>
    </cacheField>
    <cacheField name="{WF-HC-Q05} - Alcohol Screening" numFmtId="0">
      <sharedItems containsString="0" containsBlank="1" containsNumber="1" containsInteger="1" minValue="0" maxValue="1146"/>
    </cacheField>
    <cacheField name="{WF-HC-Q06} - Random Total Cholesterol and HDL" numFmtId="0">
      <sharedItems containsSemiMixedTypes="0" containsString="0" containsNumber="1" containsInteger="1" minValue="0" maxValue="1039"/>
    </cacheField>
    <cacheField name="{WF-HC-Q07} - Raise Awareness of Dementia for Age &gt;65" numFmtId="0">
      <sharedItems containsString="0" containsBlank="1" containsNumber="1" containsInteger="1" minValue="0" maxValue="80"/>
    </cacheField>
    <cacheField name="{WF-HC-Q08} - Optician" numFmtId="0">
      <sharedItems containsString="0" containsBlank="1" containsNumber="1" containsInteger="1" minValue="0" maxValue="381"/>
    </cacheField>
    <cacheField name="Eligible Population" numFmtId="0">
      <sharedItems containsSemiMixedTypes="0" containsString="0" containsNumber="1" containsInteger="1" minValue="584" maxValue="4555"/>
    </cacheField>
    <cacheField name="Practice" numFmtId="0">
      <sharedItems containsBlank="1" count="43">
        <s v="The Allum Medical Centre"/>
        <s v="The Microfaculty"/>
        <s v="Handsworth Medical Centre"/>
        <s v="The Ecclesbourne Practice"/>
        <s v="Dr Dhital Practice"/>
        <s v="Waltham Forest Community &amp; Family Health Services Ltd"/>
        <s v="Seymour Medical Centre"/>
        <s v="Lime Tree &amp; Sinnott Healthcare Ltd"/>
        <s v="Crawley Road Medical Centre"/>
        <s v="LL Medical Care (Agarwal &amp; Agrwal Practice)"/>
        <s v="The Bailey Practice"/>
        <s v="The Harrow Road Surgery"/>
        <s v="The Manor Practice"/>
        <s v="Claremont Medical Centre"/>
        <s v="Old Church Surgery"/>
        <s v="Addison Road Medical Practice"/>
        <s v="Leyton Healthcare (Oliver Road)"/>
        <s v="The Ridgeway Surgery"/>
        <s v="The Firs"/>
        <s v="Chingford Medical Practice"/>
        <s v="Sma Medical Centre"/>
        <s v="The Langthorne Sharma Family Practice"/>
        <s v="Churchill Medical Centre"/>
        <s v="Kings Head Medical Practice"/>
        <s v="Lime Tree Surgery"/>
        <s v="Grove Surgery"/>
        <s v="Hampton Medical Centre"/>
        <s v="High Road Surgery"/>
        <s v="The Penryhn Surgery"/>
        <s v="The Lyndhurst Surgery"/>
        <s v="St James Medical Practice Ltd"/>
        <s v="Forest Surgery"/>
        <s v="Green Man Medical Centre"/>
        <s v="Higham Hill Medical Centre"/>
        <s v="Queens Road Medical Centre"/>
        <s v="Dr Shantir Practice"/>
        <s v="Francis Road Medical Centre"/>
        <s v="Larkshall Medical Centre"/>
        <s v="Kiyani Medical Practice"/>
        <m u="1"/>
        <s v=" The Penryhn Surgery" u="1"/>
        <s v=" The Firs" u="1"/>
        <s v=" Crawley Road Medical Centre" u="1"/>
      </sharedItems>
    </cacheField>
    <cacheField name="SubLocality ID" numFmtId="0">
      <sharedItems/>
    </cacheField>
    <cacheField name="SubLocality" numFmtId="0">
      <sharedItems containsBlank="1" count="8">
        <s v="Forest Integrated Health"/>
        <s v="Chingford/ Walthamstow"/>
        <s v="Chingford E4"/>
        <s v="Central Walthamstow"/>
        <s v="Walthamstow West"/>
        <s v="South Leytonstone"/>
        <s v="Leyton Collaborative"/>
        <m u="1"/>
      </sharedItems>
    </cacheField>
    <cacheField name="Clinical System" numFmtId="0">
      <sharedItems/>
    </cacheField>
    <cacheField name="Proportion Invite" numFmtId="0" formula="'{WF-HC01} NHS Health Check Invite 2020-2021'/'Eligible Population'" databaseField="0"/>
    <cacheField name="all quarters" numFmtId="0" formula="'{WF-HC03-Q1} NHS Health Check Complete [Q1, PAY]'+'{WF-HC03-Q2} NHS Health Check Complete [Q2, PAY]'+'{WF-HC03-Q3} NHS Health Check Complete [Q3,PAY]'+'{WF-HC03-Q4} NHS Health Check Complete [Q4, PAY]'" databaseField="0"/>
    <cacheField name="EOY" numFmtId="0" formula="'{WF-HC03} NHS Health Check Complete 2020-2021 [EOY RECONC]'-'all quarters'" databaseField="0"/>
    <cacheField name="Q1 Incomplete" numFmtId="0" formula="'{WF-HC02-Q1} NHS Health Check Done [Q1]'-'{WF-HC03-Q1} NHS Health Check Complete [Q1, PAY]'" databaseField="0"/>
    <cacheField name="Incomplete Q2" numFmtId="0" formula="'{WF-HC02-Q2} NHS Health Check Done[Q2]'-'{WF-HC03-Q2} NHS Health Check Complete [Q2, PAY]'" databaseField="0"/>
    <cacheField name="Q3 Incomplete" numFmtId="0" formula="'{WF-HC02-Q3} NHS Health Check Done [Q3]'-'{WF-HC03-Q3} NHS Health Check Complete [Q3,PAY]'" databaseField="0"/>
    <cacheField name="Q4 Incomplete" numFmtId="0" formula="'{WF-HC02-Q4} NHS Health Check Done [Q4]'-'{WF-HC03-Q4} NHS Health Check Complete [Q4, PAY]'" databaseField="0"/>
    <cacheField name="% Eligible population with health check done" numFmtId="0" formula="'{WF-HC03} NHS Health Check Complete 2020-2021 [EOY RECONC]'/'Eligible Population'" databaseField="0"/>
    <cacheField name="%invited" numFmtId="0" formula="'{WF-HC01} NHS Health Check Invite 2020-2021'/'Eligible Population'" databaseField="0"/>
    <cacheField name="%Complete Q1" numFmtId="0" formula="'{WF-HC03-Q1} NHS Health Check Complete [Q1, PAY]'/'{WF-HC02-Q1} NHS Health Check Done [Q1]'" databaseField="0"/>
    <cacheField name="% Incomplete Q1" numFmtId="0" formula=" 1-'%Complete Q1'" databaseField="0"/>
    <cacheField name="% Complete Q2" numFmtId="0" formula="'{WF-HC03-Q2} NHS Health Check Complete [Q2, PAY]'/'{WF-HC02-Q2} NHS Health Check Done[Q2]'" databaseField="0"/>
    <cacheField name="% Incomplete Q2" numFmtId="0" formula=" 1-'% Complete Q2'" databaseField="0"/>
    <cacheField name="% Complete Q3" numFmtId="0" formula="'{WF-HC03-Q3} NHS Health Check Complete [Q3,PAY]'/'{WF-HC02-Q3} NHS Health Check Done [Q3]'" databaseField="0"/>
    <cacheField name="% Incomplete" numFmtId="0" formula=" 1-'% Complete Q4'" databaseField="0"/>
    <cacheField name="% Incomplete Q3" numFmtId="0" formula=" 1-'% Complete Q3'" databaseField="0"/>
    <cacheField name="% Complete Q4" numFmtId="0" formula="'{WF-HC03-Q4} NHS Health Check Complete [Q4, PAY]'/'{WF-HC02-Q4} NHS Health Check Done [Q4]'" databaseField="0"/>
    <cacheField name="% Incomplete Q4" numFmtId="0" formula="1-'% Complete Q4'" databaseField="0"/>
  </cacheFields>
  <extLst>
    <ext xmlns:x14="http://schemas.microsoft.com/office/spreadsheetml/2009/9/main" uri="{725AE2AE-9491-48be-B2B4-4EB974FC3084}">
      <x14:pivotCacheDefinition pivotCacheId="1"/>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88">
  <r>
    <x v="0"/>
    <s v="F86062FN"/>
    <n v="3690"/>
    <n v="21"/>
    <n v="21"/>
    <n v="21"/>
    <n v="0"/>
    <n v="0"/>
    <n v="0"/>
    <n v="0"/>
    <n v="0"/>
    <n v="0"/>
    <n v="21"/>
    <n v="42"/>
    <n v="21"/>
    <n v="21"/>
    <n v="21"/>
    <n v="21"/>
    <n v="21"/>
    <n v="21"/>
    <n v="21"/>
    <n v="10"/>
    <n v="10"/>
    <n v="21"/>
    <n v="21"/>
    <n v="1"/>
    <n v="3"/>
    <x v="0"/>
    <s v="WF-7"/>
    <s v="Fednet"/>
    <s v="EMISweb"/>
  </r>
  <r>
    <x v="0"/>
    <s v="F86030FN"/>
    <n v="5101"/>
    <n v="24"/>
    <n v="24"/>
    <n v="24"/>
    <n v="0"/>
    <n v="0"/>
    <n v="0"/>
    <n v="0"/>
    <n v="0"/>
    <n v="0"/>
    <n v="24"/>
    <n v="41"/>
    <n v="24"/>
    <n v="24"/>
    <n v="24"/>
    <n v="24"/>
    <n v="24"/>
    <n v="24"/>
    <n v="24"/>
    <n v="0"/>
    <n v="0"/>
    <n v="24"/>
    <n v="24"/>
    <n v="0"/>
    <n v="8"/>
    <x v="1"/>
    <s v="WF-7"/>
    <s v="Fednet"/>
    <s v="EMISweb"/>
  </r>
  <r>
    <x v="0"/>
    <s v="F86638FN"/>
    <n v="3399"/>
    <n v="11"/>
    <n v="11"/>
    <n v="10"/>
    <n v="0"/>
    <n v="0"/>
    <n v="0"/>
    <n v="0"/>
    <n v="0"/>
    <n v="0"/>
    <n v="10"/>
    <n v="14"/>
    <n v="10"/>
    <n v="11"/>
    <n v="11"/>
    <n v="11"/>
    <n v="11"/>
    <n v="11"/>
    <n v="11"/>
    <n v="0"/>
    <n v="0"/>
    <n v="11"/>
    <n v="11"/>
    <n v="2"/>
    <n v="3"/>
    <x v="2"/>
    <s v="WF-1"/>
    <s v="Fednet"/>
    <s v="SystmOne"/>
  </r>
  <r>
    <x v="0"/>
    <s v="F86006FN"/>
    <n v="2691"/>
    <n v="1"/>
    <n v="1"/>
    <n v="1"/>
    <n v="0"/>
    <n v="0"/>
    <n v="0"/>
    <n v="0"/>
    <n v="0"/>
    <n v="0"/>
    <n v="1"/>
    <n v="1"/>
    <n v="1"/>
    <n v="1"/>
    <n v="1"/>
    <n v="1"/>
    <n v="1"/>
    <n v="1"/>
    <n v="1"/>
    <n v="0"/>
    <n v="0"/>
    <n v="1"/>
    <n v="1"/>
    <n v="0"/>
    <n v="0"/>
    <x v="3"/>
    <s v="WF-7"/>
    <s v="Fednet"/>
    <s v="EMISweb"/>
  </r>
  <r>
    <x v="0"/>
    <s v="F86700FN"/>
    <n v="2719"/>
    <n v="32"/>
    <n v="32"/>
    <n v="29"/>
    <n v="0"/>
    <n v="0"/>
    <n v="0"/>
    <n v="0"/>
    <n v="0"/>
    <n v="0"/>
    <n v="29"/>
    <n v="45"/>
    <n v="30"/>
    <n v="32"/>
    <n v="32"/>
    <n v="32"/>
    <n v="31"/>
    <n v="32"/>
    <n v="32"/>
    <n v="0"/>
    <n v="0"/>
    <n v="32"/>
    <n v="31"/>
    <n v="4"/>
    <n v="13"/>
    <x v="4"/>
    <s v="WF-1"/>
    <s v="Fednet"/>
    <s v="EMISweb"/>
  </r>
  <r>
    <x v="1"/>
    <s v="F86638FN"/>
    <n v="3455"/>
    <n v="11"/>
    <n v="11"/>
    <n v="10"/>
    <n v="0"/>
    <n v="0"/>
    <n v="0"/>
    <n v="0"/>
    <n v="0"/>
    <n v="0"/>
    <n v="10"/>
    <n v="15"/>
    <n v="10"/>
    <n v="11"/>
    <n v="11"/>
    <n v="11"/>
    <n v="11"/>
    <n v="11"/>
    <n v="11"/>
    <n v="0"/>
    <n v="0"/>
    <n v="11"/>
    <n v="11"/>
    <n v="2"/>
    <n v="3"/>
    <x v="2"/>
    <s v="WF-1"/>
    <s v="Fednet"/>
    <s v="SystmOne"/>
  </r>
  <r>
    <x v="1"/>
    <s v="F86062FN"/>
    <n v="3933"/>
    <n v="85"/>
    <n v="21"/>
    <n v="21"/>
    <n v="64"/>
    <n v="64"/>
    <n v="0"/>
    <n v="0"/>
    <n v="0"/>
    <n v="0"/>
    <n v="85"/>
    <n v="146"/>
    <n v="85"/>
    <n v="85"/>
    <n v="85"/>
    <n v="85"/>
    <n v="85"/>
    <n v="85"/>
    <n v="85"/>
    <n v="18"/>
    <n v="18"/>
    <n v="85"/>
    <n v="84"/>
    <n v="7"/>
    <n v="22"/>
    <x v="0"/>
    <s v="WF-7"/>
    <s v="Fednet"/>
    <s v="EMISweb"/>
  </r>
  <r>
    <x v="1"/>
    <s v="F86700FN"/>
    <n v="2808"/>
    <n v="95"/>
    <n v="32"/>
    <n v="29"/>
    <n v="63"/>
    <n v="63"/>
    <n v="0"/>
    <n v="0"/>
    <n v="0"/>
    <n v="0"/>
    <n v="92"/>
    <n v="156"/>
    <n v="93"/>
    <n v="95"/>
    <n v="95"/>
    <n v="95"/>
    <n v="94"/>
    <n v="95"/>
    <n v="95"/>
    <n v="0"/>
    <n v="0"/>
    <n v="95"/>
    <n v="94"/>
    <n v="14"/>
    <n v="43"/>
    <x v="4"/>
    <s v="WF-1"/>
    <s v="Fednet"/>
    <s v="EMISweb"/>
  </r>
  <r>
    <x v="1"/>
    <s v="F86030FN"/>
    <n v="5239"/>
    <n v="41"/>
    <n v="24"/>
    <n v="24"/>
    <n v="17"/>
    <n v="17"/>
    <n v="0"/>
    <n v="0"/>
    <n v="0"/>
    <n v="0"/>
    <n v="41"/>
    <n v="59"/>
    <n v="41"/>
    <n v="41"/>
    <n v="41"/>
    <n v="41"/>
    <n v="41"/>
    <n v="41"/>
    <n v="41"/>
    <n v="0"/>
    <n v="0"/>
    <n v="41"/>
    <n v="40"/>
    <n v="2"/>
    <n v="21"/>
    <x v="1"/>
    <s v="WF-7"/>
    <s v="Fednet"/>
    <s v="EMISweb"/>
  </r>
  <r>
    <x v="1"/>
    <s v="F86006FN"/>
    <n v="2897"/>
    <n v="9"/>
    <n v="1"/>
    <n v="1"/>
    <n v="8"/>
    <n v="8"/>
    <n v="0"/>
    <n v="0"/>
    <n v="0"/>
    <n v="0"/>
    <n v="9"/>
    <n v="9"/>
    <n v="9"/>
    <n v="9"/>
    <n v="9"/>
    <n v="9"/>
    <n v="9"/>
    <n v="9"/>
    <n v="9"/>
    <n v="0"/>
    <n v="0"/>
    <n v="9"/>
    <n v="9"/>
    <n v="0"/>
    <n v="3"/>
    <x v="3"/>
    <s v="WF-7"/>
    <s v="Fednet"/>
    <s v="EMISweb"/>
  </r>
  <r>
    <x v="2"/>
    <s v="F86616FN"/>
    <n v="2047"/>
    <n v="0"/>
    <n v="0"/>
    <n v="0"/>
    <n v="0"/>
    <n v="0"/>
    <n v="0"/>
    <n v="0"/>
    <n v="0"/>
    <n v="0"/>
    <n v="0"/>
    <n v="0"/>
    <n v="0"/>
    <n v="0"/>
    <n v="0"/>
    <n v="0"/>
    <n v="0"/>
    <n v="0"/>
    <n v="0"/>
    <n v="0"/>
    <n v="0"/>
    <n v="0"/>
    <n v="0"/>
    <n v="0"/>
    <n v="0"/>
    <x v="5"/>
    <s v="WF-2"/>
    <s v="Fednet"/>
    <s v="EMISweb"/>
  </r>
  <r>
    <x v="2"/>
    <s v="F86621FN"/>
    <n v="2029"/>
    <n v="0"/>
    <n v="0"/>
    <n v="0"/>
    <n v="0"/>
    <n v="0"/>
    <n v="0"/>
    <n v="0"/>
    <n v="0"/>
    <n v="0"/>
    <n v="0"/>
    <n v="0"/>
    <n v="0"/>
    <n v="0"/>
    <n v="0"/>
    <n v="0"/>
    <n v="0"/>
    <n v="0"/>
    <n v="0"/>
    <n v="0"/>
    <n v="0"/>
    <n v="0"/>
    <n v="0"/>
    <n v="0"/>
    <n v="0"/>
    <x v="6"/>
    <s v="WF-5"/>
    <s v="Fednet"/>
    <s v="EMISweb"/>
  </r>
  <r>
    <x v="2"/>
    <s v="F86627FN"/>
    <n v="5713"/>
    <n v="0"/>
    <n v="0"/>
    <n v="0"/>
    <n v="0"/>
    <n v="0"/>
    <n v="0"/>
    <n v="0"/>
    <n v="0"/>
    <n v="0"/>
    <n v="0"/>
    <n v="0"/>
    <n v="0"/>
    <n v="0"/>
    <n v="0"/>
    <n v="0"/>
    <n v="0"/>
    <n v="0"/>
    <n v="0"/>
    <n v="0"/>
    <n v="0"/>
    <n v="0"/>
    <n v="0"/>
    <n v="0"/>
    <n v="0"/>
    <x v="7"/>
    <s v="WF-2"/>
    <s v="Fednet"/>
    <s v="EMISweb"/>
  </r>
  <r>
    <x v="2"/>
    <s v="F86626FN"/>
    <n v="3570"/>
    <n v="1"/>
    <n v="1"/>
    <n v="1"/>
    <n v="0"/>
    <n v="0"/>
    <n v="0"/>
    <n v="0"/>
    <n v="0"/>
    <n v="0"/>
    <n v="1"/>
    <n v="5"/>
    <n v="1"/>
    <n v="1"/>
    <n v="1"/>
    <n v="1"/>
    <n v="1"/>
    <n v="1"/>
    <n v="1"/>
    <n v="0"/>
    <n v="0"/>
    <n v="1"/>
    <n v="1"/>
    <n v="0"/>
    <n v="1"/>
    <x v="8"/>
    <s v="WF-1"/>
    <s v="Fednet"/>
    <s v="EMISweb"/>
  </r>
  <r>
    <x v="2"/>
    <s v="F86625FN"/>
    <n v="2116"/>
    <n v="0"/>
    <n v="0"/>
    <n v="0"/>
    <n v="0"/>
    <n v="0"/>
    <n v="0"/>
    <n v="0"/>
    <n v="0"/>
    <n v="0"/>
    <n v="0"/>
    <n v="1"/>
    <n v="0"/>
    <n v="0"/>
    <n v="0"/>
    <n v="0"/>
    <n v="0"/>
    <n v="0"/>
    <n v="0"/>
    <n v="0"/>
    <n v="0"/>
    <n v="0"/>
    <n v="0"/>
    <n v="0"/>
    <n v="0"/>
    <x v="9"/>
    <s v="WF-5"/>
    <s v="Fednet"/>
    <s v="EMISweb"/>
  </r>
  <r>
    <x v="2"/>
    <s v="F86607FN"/>
    <n v="9928"/>
    <n v="0"/>
    <n v="0"/>
    <n v="0"/>
    <n v="0"/>
    <n v="0"/>
    <n v="0"/>
    <n v="0"/>
    <n v="0"/>
    <n v="0"/>
    <n v="0"/>
    <n v="3"/>
    <n v="0"/>
    <n v="0"/>
    <n v="0"/>
    <n v="0"/>
    <n v="0"/>
    <n v="0"/>
    <n v="0"/>
    <n v="0"/>
    <n v="0"/>
    <n v="0"/>
    <n v="0"/>
    <n v="0"/>
    <n v="0"/>
    <x v="10"/>
    <s v="WF-6"/>
    <s v="Fednet"/>
    <s v="EMISweb"/>
  </r>
  <r>
    <x v="2"/>
    <s v="F86074FN"/>
    <n v="3626"/>
    <n v="0"/>
    <n v="0"/>
    <n v="0"/>
    <n v="0"/>
    <n v="0"/>
    <n v="0"/>
    <n v="0"/>
    <n v="0"/>
    <n v="0"/>
    <n v="0"/>
    <n v="3"/>
    <n v="0"/>
    <n v="0"/>
    <n v="0"/>
    <n v="0"/>
    <n v="0"/>
    <n v="0"/>
    <n v="0"/>
    <n v="0"/>
    <n v="0"/>
    <n v="0"/>
    <n v="0"/>
    <n v="0"/>
    <n v="0"/>
    <x v="11"/>
    <s v="WF-3"/>
    <s v="Fednet"/>
    <s v="SystmOne"/>
  </r>
  <r>
    <x v="2"/>
    <s v="F86058FN"/>
    <n v="10930"/>
    <n v="1"/>
    <n v="0"/>
    <n v="0"/>
    <n v="0"/>
    <n v="0"/>
    <n v="1"/>
    <n v="1"/>
    <n v="0"/>
    <n v="0"/>
    <n v="1"/>
    <n v="10"/>
    <n v="1"/>
    <n v="1"/>
    <n v="1"/>
    <n v="1"/>
    <n v="1"/>
    <n v="1"/>
    <n v="1"/>
    <n v="0"/>
    <n v="1"/>
    <n v="1"/>
    <n v="1"/>
    <n v="0"/>
    <n v="0"/>
    <x v="12"/>
    <s v="WF-7"/>
    <s v="Fednet"/>
    <s v="EMISweb"/>
  </r>
  <r>
    <x v="2"/>
    <s v="F86045FN"/>
    <n v="430"/>
    <n v="0"/>
    <n v="0"/>
    <n v="0"/>
    <n v="0"/>
    <n v="0"/>
    <n v="0"/>
    <n v="0"/>
    <n v="0"/>
    <n v="0"/>
    <n v="0"/>
    <n v="0"/>
    <n v="0"/>
    <n v="0"/>
    <n v="0"/>
    <n v="0"/>
    <n v="0"/>
    <n v="0"/>
    <n v="0"/>
    <n v="0"/>
    <n v="0"/>
    <n v="0"/>
    <n v="0"/>
    <n v="0"/>
    <n v="0"/>
    <x v="13"/>
    <s v="WF-5"/>
    <s v="Fednet"/>
    <s v="EMISweb"/>
  </r>
  <r>
    <x v="2"/>
    <s v="F86088FN"/>
    <n v="2117"/>
    <n v="0"/>
    <n v="0"/>
    <n v="0"/>
    <n v="0"/>
    <n v="0"/>
    <n v="0"/>
    <n v="0"/>
    <n v="0"/>
    <n v="0"/>
    <n v="0"/>
    <n v="0"/>
    <n v="0"/>
    <n v="0"/>
    <n v="0"/>
    <n v="0"/>
    <n v="0"/>
    <n v="0"/>
    <n v="0"/>
    <n v="0"/>
    <n v="0"/>
    <n v="0"/>
    <n v="0"/>
    <n v="0"/>
    <n v="0"/>
    <x v="14"/>
    <s v="WF-4"/>
    <s v="Fednet"/>
    <s v="EMISweb"/>
  </r>
  <r>
    <x v="2"/>
    <s v="F86086FN"/>
    <n v="3339"/>
    <n v="0"/>
    <n v="0"/>
    <n v="0"/>
    <n v="0"/>
    <n v="0"/>
    <n v="0"/>
    <n v="0"/>
    <n v="0"/>
    <n v="0"/>
    <n v="0"/>
    <n v="0"/>
    <n v="0"/>
    <n v="0"/>
    <n v="0"/>
    <n v="0"/>
    <n v="0"/>
    <n v="0"/>
    <n v="0"/>
    <n v="0"/>
    <n v="0"/>
    <n v="0"/>
    <n v="0"/>
    <n v="0"/>
    <n v="0"/>
    <x v="15"/>
    <s v="WF-6"/>
    <s v="Fednet"/>
    <s v="EMISweb"/>
  </r>
  <r>
    <x v="2"/>
    <s v="F86078FN"/>
    <n v="4026"/>
    <n v="0"/>
    <n v="0"/>
    <n v="0"/>
    <n v="0"/>
    <n v="0"/>
    <n v="0"/>
    <n v="0"/>
    <n v="0"/>
    <n v="0"/>
    <n v="0"/>
    <n v="2"/>
    <n v="0"/>
    <n v="0"/>
    <n v="0"/>
    <n v="0"/>
    <n v="0"/>
    <n v="0"/>
    <n v="0"/>
    <n v="0"/>
    <n v="0"/>
    <n v="0"/>
    <n v="0"/>
    <n v="0"/>
    <n v="0"/>
    <x v="16"/>
    <s v="WF-2"/>
    <s v="Fednet"/>
    <s v="EMISweb"/>
  </r>
  <r>
    <x v="2"/>
    <s v="F86644FN"/>
    <n v="3321"/>
    <n v="0"/>
    <n v="0"/>
    <n v="0"/>
    <n v="0"/>
    <n v="0"/>
    <n v="0"/>
    <n v="0"/>
    <n v="0"/>
    <n v="0"/>
    <n v="0"/>
    <n v="1"/>
    <n v="0"/>
    <n v="0"/>
    <n v="0"/>
    <n v="0"/>
    <n v="0"/>
    <n v="0"/>
    <n v="0"/>
    <n v="0"/>
    <n v="0"/>
    <n v="0"/>
    <n v="0"/>
    <n v="0"/>
    <n v="0"/>
    <x v="17"/>
    <s v="WF-6"/>
    <s v="Fednet"/>
    <s v="EMISweb"/>
  </r>
  <r>
    <x v="2"/>
    <s v="F86701FN"/>
    <n v="2017"/>
    <n v="0"/>
    <n v="0"/>
    <n v="0"/>
    <n v="0"/>
    <n v="0"/>
    <n v="0"/>
    <n v="0"/>
    <n v="0"/>
    <n v="0"/>
    <n v="0"/>
    <n v="0"/>
    <n v="0"/>
    <n v="0"/>
    <n v="0"/>
    <n v="0"/>
    <n v="0"/>
    <n v="0"/>
    <n v="0"/>
    <n v="0"/>
    <n v="0"/>
    <n v="0"/>
    <n v="0"/>
    <n v="0"/>
    <n v="0"/>
    <x v="18"/>
    <s v="WF-5"/>
    <s v="Fednet"/>
    <s v="EMISweb"/>
  </r>
  <r>
    <x v="2"/>
    <s v="F86712FN"/>
    <n v="1416"/>
    <n v="0"/>
    <n v="0"/>
    <n v="0"/>
    <n v="0"/>
    <n v="0"/>
    <n v="0"/>
    <n v="0"/>
    <n v="0"/>
    <n v="0"/>
    <n v="0"/>
    <n v="0"/>
    <n v="0"/>
    <n v="0"/>
    <n v="0"/>
    <n v="0"/>
    <n v="0"/>
    <n v="0"/>
    <n v="0"/>
    <n v="0"/>
    <n v="0"/>
    <n v="0"/>
    <n v="0"/>
    <n v="0"/>
    <n v="0"/>
    <x v="19"/>
    <s v="WF-4"/>
    <s v="Fednet"/>
    <s v="EMISweb"/>
  </r>
  <r>
    <x v="2"/>
    <s v="F86696FN"/>
    <n v="3580"/>
    <n v="0"/>
    <n v="0"/>
    <n v="0"/>
    <n v="0"/>
    <n v="0"/>
    <n v="0"/>
    <n v="0"/>
    <n v="0"/>
    <n v="0"/>
    <n v="0"/>
    <n v="1"/>
    <n v="0"/>
    <n v="0"/>
    <n v="0"/>
    <n v="0"/>
    <n v="0"/>
    <n v="0"/>
    <n v="0"/>
    <n v="0"/>
    <n v="0"/>
    <n v="0"/>
    <n v="0"/>
    <n v="0"/>
    <n v="0"/>
    <x v="20"/>
    <s v="WF-4"/>
    <s v="Fednet"/>
    <s v="EMISweb"/>
  </r>
  <r>
    <x v="2"/>
    <s v="F86708FN"/>
    <n v="1337"/>
    <n v="0"/>
    <n v="0"/>
    <n v="0"/>
    <n v="0"/>
    <n v="0"/>
    <n v="0"/>
    <n v="0"/>
    <n v="0"/>
    <n v="0"/>
    <n v="0"/>
    <n v="1"/>
    <n v="0"/>
    <n v="0"/>
    <n v="0"/>
    <n v="0"/>
    <n v="0"/>
    <n v="0"/>
    <n v="0"/>
    <n v="0"/>
    <n v="0"/>
    <n v="0"/>
    <n v="0"/>
    <n v="0"/>
    <n v="0"/>
    <x v="21"/>
    <s v="WF-6"/>
    <s v="Fednet"/>
    <s v="EMISweb"/>
  </r>
  <r>
    <x v="2"/>
    <s v="Y01839FN"/>
    <n v="4061"/>
    <n v="2"/>
    <n v="0"/>
    <n v="0"/>
    <n v="0"/>
    <n v="0"/>
    <n v="2"/>
    <n v="2"/>
    <n v="0"/>
    <n v="0"/>
    <n v="2"/>
    <n v="6"/>
    <n v="2"/>
    <n v="2"/>
    <n v="2"/>
    <n v="2"/>
    <n v="2"/>
    <n v="2"/>
    <n v="2"/>
    <n v="0"/>
    <n v="2"/>
    <n v="2"/>
    <n v="2"/>
    <n v="0"/>
    <n v="0"/>
    <x v="22"/>
    <s v="WF-1"/>
    <s v="Fednet"/>
    <s v="EMISweb"/>
  </r>
  <r>
    <x v="2"/>
    <s v="F86705FN"/>
    <n v="1557"/>
    <n v="0"/>
    <n v="0"/>
    <n v="0"/>
    <n v="0"/>
    <n v="0"/>
    <n v="0"/>
    <n v="0"/>
    <n v="0"/>
    <n v="0"/>
    <n v="0"/>
    <n v="0"/>
    <n v="0"/>
    <n v="0"/>
    <n v="0"/>
    <n v="0"/>
    <n v="0"/>
    <n v="0"/>
    <n v="0"/>
    <n v="0"/>
    <n v="0"/>
    <n v="0"/>
    <n v="0"/>
    <n v="0"/>
    <n v="0"/>
    <x v="23"/>
    <s v="WF-5"/>
    <s v="Fednet"/>
    <s v="EMISweb"/>
  </r>
  <r>
    <x v="2"/>
    <s v="F86666FN"/>
    <n v="6201"/>
    <n v="0"/>
    <n v="0"/>
    <n v="0"/>
    <n v="0"/>
    <n v="0"/>
    <n v="0"/>
    <n v="0"/>
    <n v="0"/>
    <n v="0"/>
    <n v="0"/>
    <n v="2"/>
    <n v="0"/>
    <n v="0"/>
    <n v="0"/>
    <n v="0"/>
    <n v="0"/>
    <n v="0"/>
    <n v="0"/>
    <n v="0"/>
    <n v="0"/>
    <n v="0"/>
    <n v="0"/>
    <n v="0"/>
    <n v="0"/>
    <x v="24"/>
    <s v="WF-5"/>
    <s v="Fednet"/>
    <s v="EMISweb"/>
  </r>
  <r>
    <x v="2"/>
    <s v="F86664FN"/>
    <n v="4305"/>
    <n v="0"/>
    <n v="0"/>
    <n v="0"/>
    <n v="0"/>
    <n v="0"/>
    <n v="0"/>
    <n v="0"/>
    <n v="0"/>
    <n v="0"/>
    <n v="0"/>
    <n v="1"/>
    <n v="0"/>
    <n v="0"/>
    <n v="0"/>
    <n v="0"/>
    <n v="0"/>
    <n v="0"/>
    <n v="0"/>
    <n v="0"/>
    <n v="0"/>
    <n v="0"/>
    <n v="0"/>
    <n v="0"/>
    <n v="0"/>
    <x v="25"/>
    <s v="WF-1"/>
    <s v="Fednet"/>
    <s v="EMISweb"/>
  </r>
  <r>
    <x v="2"/>
    <s v="F86650FN"/>
    <n v="3267"/>
    <n v="0"/>
    <n v="0"/>
    <n v="0"/>
    <n v="0"/>
    <n v="0"/>
    <n v="0"/>
    <n v="0"/>
    <n v="0"/>
    <n v="0"/>
    <n v="0"/>
    <n v="0"/>
    <n v="0"/>
    <n v="0"/>
    <n v="0"/>
    <n v="0"/>
    <n v="0"/>
    <n v="0"/>
    <n v="0"/>
    <n v="0"/>
    <n v="0"/>
    <n v="0"/>
    <n v="0"/>
    <n v="0"/>
    <n v="0"/>
    <x v="26"/>
    <s v="WF-4"/>
    <s v="Fednet"/>
    <s v="EMISweb"/>
  </r>
  <r>
    <x v="2"/>
    <s v="F86689FN"/>
    <n v="2153"/>
    <n v="0"/>
    <n v="0"/>
    <n v="0"/>
    <n v="0"/>
    <n v="0"/>
    <n v="0"/>
    <n v="0"/>
    <n v="0"/>
    <n v="0"/>
    <n v="0"/>
    <n v="2"/>
    <n v="0"/>
    <n v="0"/>
    <n v="0"/>
    <n v="0"/>
    <n v="0"/>
    <n v="0"/>
    <n v="0"/>
    <n v="0"/>
    <n v="0"/>
    <n v="0"/>
    <n v="0"/>
    <n v="0"/>
    <n v="0"/>
    <x v="27"/>
    <s v="WF-1"/>
    <s v="Fednet"/>
    <s v="EMISweb"/>
  </r>
  <r>
    <x v="2"/>
    <s v="Y01291FN"/>
    <n v="3715"/>
    <n v="1"/>
    <n v="1"/>
    <n v="1"/>
    <n v="0"/>
    <n v="0"/>
    <n v="0"/>
    <n v="0"/>
    <n v="0"/>
    <n v="0"/>
    <n v="1"/>
    <n v="1"/>
    <n v="1"/>
    <n v="1"/>
    <n v="1"/>
    <n v="1"/>
    <n v="1"/>
    <n v="1"/>
    <n v="1"/>
    <n v="0"/>
    <n v="0"/>
    <n v="1"/>
    <n v="1"/>
    <n v="0"/>
    <n v="0"/>
    <x v="28"/>
    <s v="WF-2"/>
    <s v="Fednet"/>
    <s v="EMISweb"/>
  </r>
  <r>
    <x v="2"/>
    <s v="F86679FN"/>
    <n v="3870"/>
    <n v="12"/>
    <n v="0"/>
    <n v="0"/>
    <n v="0"/>
    <n v="0"/>
    <n v="12"/>
    <n v="12"/>
    <n v="0"/>
    <n v="0"/>
    <n v="12"/>
    <n v="18"/>
    <n v="12"/>
    <n v="12"/>
    <n v="12"/>
    <n v="12"/>
    <n v="12"/>
    <n v="12"/>
    <n v="11"/>
    <n v="2"/>
    <n v="10"/>
    <n v="10"/>
    <n v="10"/>
    <n v="2"/>
    <n v="2"/>
    <x v="29"/>
    <s v="WF-7"/>
    <s v="Fednet"/>
    <s v="EMISweb"/>
  </r>
  <r>
    <x v="2"/>
    <s v="F86044FN"/>
    <n v="6059"/>
    <n v="1"/>
    <n v="0"/>
    <n v="0"/>
    <n v="0"/>
    <n v="0"/>
    <n v="1"/>
    <n v="1"/>
    <n v="0"/>
    <n v="0"/>
    <n v="1"/>
    <n v="1"/>
    <n v="1"/>
    <n v="1"/>
    <n v="1"/>
    <n v="1"/>
    <n v="1"/>
    <n v="1"/>
    <n v="1"/>
    <n v="0"/>
    <n v="1"/>
    <n v="1"/>
    <n v="1"/>
    <n v="0"/>
    <n v="0"/>
    <x v="30"/>
    <s v="WF-4"/>
    <s v="Fednet"/>
    <s v="EMISweb"/>
  </r>
  <r>
    <x v="2"/>
    <s v="F86006FN"/>
    <n v="3128"/>
    <n v="53"/>
    <n v="1"/>
    <n v="1"/>
    <n v="8"/>
    <n v="8"/>
    <n v="44"/>
    <n v="43"/>
    <n v="0"/>
    <n v="0"/>
    <n v="52"/>
    <n v="391"/>
    <n v="53"/>
    <n v="53"/>
    <n v="53"/>
    <n v="52"/>
    <n v="53"/>
    <n v="52"/>
    <n v="51"/>
    <n v="4"/>
    <n v="16"/>
    <n v="53"/>
    <n v="53"/>
    <n v="6"/>
    <n v="19"/>
    <x v="3"/>
    <s v="WF-7"/>
    <s v="Fednet"/>
    <s v="EMISweb"/>
  </r>
  <r>
    <x v="2"/>
    <s v="F86026FN"/>
    <n v="3976"/>
    <n v="0"/>
    <n v="0"/>
    <n v="0"/>
    <n v="0"/>
    <n v="0"/>
    <n v="0"/>
    <n v="0"/>
    <n v="0"/>
    <n v="0"/>
    <n v="0"/>
    <n v="1"/>
    <n v="0"/>
    <n v="0"/>
    <n v="0"/>
    <n v="0"/>
    <n v="0"/>
    <n v="0"/>
    <n v="0"/>
    <n v="0"/>
    <n v="0"/>
    <n v="0"/>
    <n v="0"/>
    <n v="0"/>
    <n v="0"/>
    <x v="31"/>
    <s v="WF-1"/>
    <s v="Fednet"/>
    <s v="SystmOne"/>
  </r>
  <r>
    <x v="2"/>
    <s v="F86005FN"/>
    <n v="6290"/>
    <n v="8"/>
    <n v="0"/>
    <n v="0"/>
    <n v="0"/>
    <n v="0"/>
    <n v="8"/>
    <n v="7"/>
    <n v="0"/>
    <n v="0"/>
    <n v="7"/>
    <n v="9"/>
    <n v="8"/>
    <n v="8"/>
    <n v="8"/>
    <n v="8"/>
    <n v="7"/>
    <n v="8"/>
    <n v="8"/>
    <n v="0"/>
    <n v="8"/>
    <n v="5"/>
    <n v="8"/>
    <n v="0"/>
    <n v="0"/>
    <x v="32"/>
    <s v="WF-1"/>
    <s v="Fednet"/>
    <s v="EMISweb"/>
  </r>
  <r>
    <x v="2"/>
    <s v="F86638FN"/>
    <n v="3522"/>
    <n v="11"/>
    <n v="11"/>
    <n v="10"/>
    <n v="0"/>
    <n v="0"/>
    <n v="0"/>
    <n v="0"/>
    <n v="0"/>
    <n v="0"/>
    <n v="10"/>
    <n v="15"/>
    <n v="10"/>
    <n v="11"/>
    <n v="11"/>
    <n v="11"/>
    <n v="11"/>
    <n v="11"/>
    <n v="11"/>
    <n v="0"/>
    <n v="0"/>
    <n v="11"/>
    <n v="11"/>
    <n v="2"/>
    <n v="3"/>
    <x v="2"/>
    <s v="WF-1"/>
    <s v="Fednet"/>
    <s v="SystmOne"/>
  </r>
  <r>
    <x v="2"/>
    <s v="F86062FN"/>
    <n v="4344"/>
    <n v="114"/>
    <n v="21"/>
    <n v="21"/>
    <n v="64"/>
    <n v="64"/>
    <n v="29"/>
    <n v="29"/>
    <n v="0"/>
    <n v="0"/>
    <n v="114"/>
    <n v="420"/>
    <n v="114"/>
    <n v="114"/>
    <n v="114"/>
    <n v="114"/>
    <n v="114"/>
    <n v="114"/>
    <n v="113"/>
    <n v="21"/>
    <n v="27"/>
    <n v="114"/>
    <n v="112"/>
    <n v="7"/>
    <n v="32"/>
    <x v="0"/>
    <s v="WF-7"/>
    <s v="Fednet"/>
    <s v="EMISweb"/>
  </r>
  <r>
    <x v="2"/>
    <s v="F86018FN"/>
    <n v="2512"/>
    <n v="0"/>
    <n v="0"/>
    <n v="0"/>
    <n v="0"/>
    <n v="0"/>
    <n v="0"/>
    <n v="0"/>
    <n v="0"/>
    <n v="0"/>
    <n v="0"/>
    <n v="0"/>
    <n v="0"/>
    <n v="0"/>
    <n v="0"/>
    <n v="0"/>
    <n v="0"/>
    <n v="0"/>
    <n v="0"/>
    <n v="0"/>
    <n v="0"/>
    <n v="0"/>
    <n v="0"/>
    <n v="0"/>
    <n v="0"/>
    <x v="33"/>
    <s v="WF-4"/>
    <s v="Fednet"/>
    <s v="SystmOne"/>
  </r>
  <r>
    <x v="2"/>
    <s v="F86011FN"/>
    <n v="4239"/>
    <n v="0"/>
    <n v="0"/>
    <n v="0"/>
    <n v="0"/>
    <n v="0"/>
    <n v="0"/>
    <n v="0"/>
    <n v="0"/>
    <n v="0"/>
    <n v="0"/>
    <n v="8"/>
    <n v="0"/>
    <n v="0"/>
    <n v="0"/>
    <n v="0"/>
    <n v="0"/>
    <n v="0"/>
    <n v="0"/>
    <n v="0"/>
    <n v="0"/>
    <n v="0"/>
    <n v="0"/>
    <n v="0"/>
    <n v="0"/>
    <x v="34"/>
    <s v="WF-3"/>
    <s v="Fednet"/>
    <s v="EMISweb"/>
  </r>
  <r>
    <x v="2"/>
    <s v="F86036FN"/>
    <n v="7819"/>
    <n v="0"/>
    <n v="0"/>
    <n v="0"/>
    <n v="0"/>
    <n v="0"/>
    <n v="0"/>
    <n v="0"/>
    <n v="0"/>
    <n v="0"/>
    <n v="0"/>
    <n v="0"/>
    <n v="0"/>
    <n v="0"/>
    <n v="0"/>
    <n v="0"/>
    <n v="0"/>
    <n v="0"/>
    <n v="0"/>
    <n v="0"/>
    <n v="0"/>
    <n v="0"/>
    <n v="0"/>
    <n v="0"/>
    <n v="0"/>
    <x v="35"/>
    <s v="WF-4"/>
    <s v="Fednet"/>
    <s v="EMISweb"/>
  </r>
  <r>
    <x v="2"/>
    <s v="F86038FN"/>
    <n v="5899"/>
    <n v="0"/>
    <n v="0"/>
    <n v="0"/>
    <n v="0"/>
    <n v="0"/>
    <n v="0"/>
    <n v="0"/>
    <n v="0"/>
    <n v="0"/>
    <n v="0"/>
    <n v="7"/>
    <n v="0"/>
    <n v="0"/>
    <n v="0"/>
    <n v="0"/>
    <n v="0"/>
    <n v="0"/>
    <n v="0"/>
    <n v="0"/>
    <n v="0"/>
    <n v="0"/>
    <n v="0"/>
    <n v="0"/>
    <n v="0"/>
    <x v="36"/>
    <s v="WF-3"/>
    <s v="Fednet"/>
    <s v="EMISweb"/>
  </r>
  <r>
    <x v="2"/>
    <s v="F86001FN"/>
    <n v="3979"/>
    <n v="0"/>
    <n v="0"/>
    <n v="0"/>
    <n v="0"/>
    <n v="0"/>
    <n v="0"/>
    <n v="0"/>
    <n v="0"/>
    <n v="0"/>
    <n v="0"/>
    <n v="0"/>
    <n v="0"/>
    <n v="0"/>
    <n v="0"/>
    <n v="0"/>
    <n v="0"/>
    <n v="0"/>
    <n v="0"/>
    <n v="0"/>
    <n v="0"/>
    <n v="0"/>
    <n v="0"/>
    <n v="0"/>
    <n v="0"/>
    <x v="37"/>
    <s v="WF-6"/>
    <s v="Fednet"/>
    <s v="EMISweb"/>
  </r>
  <r>
    <x v="2"/>
    <s v="F86030FN"/>
    <n v="5345"/>
    <n v="81"/>
    <n v="24"/>
    <n v="24"/>
    <n v="17"/>
    <n v="17"/>
    <n v="40"/>
    <n v="40"/>
    <n v="0"/>
    <n v="0"/>
    <n v="81"/>
    <n v="540"/>
    <n v="81"/>
    <n v="81"/>
    <n v="81"/>
    <n v="81"/>
    <n v="81"/>
    <n v="81"/>
    <n v="79"/>
    <n v="8"/>
    <n v="17"/>
    <n v="81"/>
    <n v="77"/>
    <n v="2"/>
    <n v="32"/>
    <x v="1"/>
    <s v="WF-7"/>
    <s v="Fednet"/>
    <s v="EMISweb"/>
  </r>
  <r>
    <x v="2"/>
    <s v="F86004FN"/>
    <n v="4705"/>
    <n v="0"/>
    <n v="0"/>
    <n v="0"/>
    <n v="0"/>
    <n v="0"/>
    <n v="0"/>
    <n v="0"/>
    <n v="0"/>
    <n v="0"/>
    <n v="0"/>
    <n v="1"/>
    <n v="0"/>
    <n v="0"/>
    <n v="0"/>
    <n v="0"/>
    <n v="0"/>
    <n v="0"/>
    <n v="0"/>
    <n v="0"/>
    <n v="0"/>
    <n v="0"/>
    <n v="0"/>
    <n v="0"/>
    <n v="0"/>
    <x v="38"/>
    <s v="WF-2"/>
    <s v="Fednet"/>
    <s v="SystmOne"/>
  </r>
  <r>
    <x v="2"/>
    <s v="F86700FN"/>
    <n v="2924"/>
    <n v="171"/>
    <n v="32"/>
    <n v="29"/>
    <n v="63"/>
    <n v="63"/>
    <n v="76"/>
    <n v="76"/>
    <n v="0"/>
    <n v="0"/>
    <n v="168"/>
    <n v="596"/>
    <n v="169"/>
    <n v="171"/>
    <n v="171"/>
    <n v="171"/>
    <n v="170"/>
    <n v="171"/>
    <n v="171"/>
    <n v="0"/>
    <n v="0"/>
    <n v="171"/>
    <n v="166"/>
    <n v="31"/>
    <n v="67"/>
    <x v="4"/>
    <s v="WF-1"/>
    <s v="Fednet"/>
    <s v="EMISweb"/>
  </r>
  <r>
    <x v="3"/>
    <s v="F86062FN"/>
    <n v="4653"/>
    <n v="166"/>
    <n v="21"/>
    <n v="21"/>
    <n v="64"/>
    <n v="64"/>
    <n v="29"/>
    <n v="29"/>
    <n v="52"/>
    <n v="50"/>
    <n v="164"/>
    <n v="1248"/>
    <n v="166"/>
    <n v="165"/>
    <n v="163"/>
    <n v="165"/>
    <n v="166"/>
    <n v="166"/>
    <n v="164"/>
    <n v="28"/>
    <n v="41"/>
    <n v="164"/>
    <n v="155"/>
    <n v="11"/>
    <n v="51"/>
    <x v="0"/>
    <s v="WF-7"/>
    <s v="Fednet"/>
    <s v="EMISweb"/>
  </r>
  <r>
    <x v="3"/>
    <s v="F86666FN"/>
    <n v="6483"/>
    <n v="0"/>
    <n v="0"/>
    <n v="0"/>
    <n v="0"/>
    <n v="0"/>
    <n v="0"/>
    <n v="0"/>
    <n v="0"/>
    <n v="0"/>
    <n v="0"/>
    <n v="2"/>
    <n v="0"/>
    <n v="0"/>
    <n v="0"/>
    <n v="0"/>
    <n v="0"/>
    <n v="0"/>
    <n v="0"/>
    <n v="0"/>
    <n v="0"/>
    <n v="0"/>
    <n v="0"/>
    <n v="0"/>
    <n v="0"/>
    <x v="24"/>
    <s v="WF-5"/>
    <s v="Fednet"/>
    <s v="EMISweb"/>
  </r>
  <r>
    <x v="3"/>
    <s v="F86664FN"/>
    <n v="4726"/>
    <n v="1"/>
    <n v="0"/>
    <n v="0"/>
    <n v="0"/>
    <n v="0"/>
    <n v="0"/>
    <n v="0"/>
    <n v="1"/>
    <n v="1"/>
    <n v="1"/>
    <n v="4"/>
    <n v="1"/>
    <n v="1"/>
    <n v="1"/>
    <n v="1"/>
    <n v="1"/>
    <n v="1"/>
    <n v="1"/>
    <n v="0"/>
    <n v="1"/>
    <n v="1"/>
    <n v="1"/>
    <n v="0"/>
    <n v="1"/>
    <x v="25"/>
    <s v="WF-1"/>
    <s v="Fednet"/>
    <s v="EMISweb"/>
  </r>
  <r>
    <x v="3"/>
    <s v="F86638FN"/>
    <n v="3571"/>
    <n v="11"/>
    <n v="11"/>
    <n v="10"/>
    <n v="0"/>
    <n v="0"/>
    <n v="0"/>
    <n v="0"/>
    <n v="0"/>
    <n v="0"/>
    <n v="10"/>
    <n v="15"/>
    <n v="10"/>
    <n v="11"/>
    <n v="11"/>
    <n v="11"/>
    <n v="11"/>
    <n v="11"/>
    <n v="11"/>
    <n v="0"/>
    <n v="0"/>
    <n v="11"/>
    <n v="11"/>
    <n v="2"/>
    <n v="3"/>
    <x v="2"/>
    <s v="WF-1"/>
    <s v="Fednet"/>
    <s v="SystmOne"/>
  </r>
  <r>
    <x v="3"/>
    <s v="F86679FN"/>
    <n v="4098"/>
    <n v="13"/>
    <n v="0"/>
    <n v="0"/>
    <n v="0"/>
    <n v="0"/>
    <n v="12"/>
    <n v="12"/>
    <n v="1"/>
    <n v="1"/>
    <n v="13"/>
    <n v="21"/>
    <n v="13"/>
    <n v="13"/>
    <n v="13"/>
    <n v="13"/>
    <n v="13"/>
    <n v="13"/>
    <n v="12"/>
    <n v="2"/>
    <n v="10"/>
    <n v="11"/>
    <n v="11"/>
    <n v="2"/>
    <n v="2"/>
    <x v="29"/>
    <s v="WF-7"/>
    <s v="Fednet"/>
    <s v="EMISweb"/>
  </r>
  <r>
    <x v="3"/>
    <s v="F86705FN"/>
    <n v="1596"/>
    <n v="0"/>
    <n v="0"/>
    <n v="0"/>
    <n v="0"/>
    <n v="0"/>
    <n v="0"/>
    <n v="0"/>
    <n v="0"/>
    <n v="0"/>
    <n v="0"/>
    <n v="0"/>
    <n v="0"/>
    <n v="0"/>
    <n v="0"/>
    <n v="0"/>
    <n v="0"/>
    <n v="0"/>
    <n v="0"/>
    <n v="0"/>
    <n v="0"/>
    <n v="0"/>
    <n v="0"/>
    <n v="0"/>
    <n v="0"/>
    <x v="23"/>
    <s v="WF-5"/>
    <s v="Fednet"/>
    <s v="EMISweb"/>
  </r>
  <r>
    <x v="3"/>
    <s v="F86701FN"/>
    <n v="2137"/>
    <n v="0"/>
    <n v="0"/>
    <n v="0"/>
    <n v="0"/>
    <n v="0"/>
    <n v="0"/>
    <n v="0"/>
    <n v="0"/>
    <n v="0"/>
    <n v="0"/>
    <n v="1"/>
    <n v="0"/>
    <n v="0"/>
    <n v="0"/>
    <n v="0"/>
    <n v="0"/>
    <n v="0"/>
    <n v="0"/>
    <n v="0"/>
    <n v="0"/>
    <n v="0"/>
    <n v="0"/>
    <n v="0"/>
    <n v="0"/>
    <x v="18"/>
    <s v="WF-5"/>
    <s v="Fednet"/>
    <s v="EMISweb"/>
  </r>
  <r>
    <x v="3"/>
    <s v="F86708FN"/>
    <n v="1416"/>
    <n v="0"/>
    <n v="0"/>
    <n v="0"/>
    <n v="0"/>
    <n v="0"/>
    <n v="0"/>
    <n v="0"/>
    <n v="0"/>
    <n v="0"/>
    <n v="0"/>
    <n v="1"/>
    <n v="0"/>
    <n v="0"/>
    <n v="0"/>
    <n v="0"/>
    <n v="0"/>
    <n v="0"/>
    <n v="0"/>
    <n v="0"/>
    <n v="0"/>
    <n v="0"/>
    <n v="0"/>
    <n v="0"/>
    <n v="0"/>
    <x v="21"/>
    <s v="WF-6"/>
    <s v="Fednet"/>
    <s v="EMISweb"/>
  </r>
  <r>
    <x v="3"/>
    <s v="Y01291FN"/>
    <n v="3806"/>
    <n v="1"/>
    <n v="1"/>
    <n v="1"/>
    <n v="0"/>
    <n v="0"/>
    <n v="0"/>
    <n v="0"/>
    <n v="0"/>
    <n v="0"/>
    <n v="1"/>
    <n v="2"/>
    <n v="1"/>
    <n v="1"/>
    <n v="1"/>
    <n v="1"/>
    <n v="1"/>
    <n v="1"/>
    <n v="1"/>
    <n v="0"/>
    <n v="0"/>
    <n v="1"/>
    <n v="1"/>
    <n v="0"/>
    <n v="0"/>
    <x v="28"/>
    <s v="WF-2"/>
    <s v="Fednet"/>
    <s v="EMISweb"/>
  </r>
  <r>
    <x v="3"/>
    <s v="F86712FN"/>
    <n v="1624"/>
    <n v="0"/>
    <n v="0"/>
    <n v="0"/>
    <n v="0"/>
    <n v="0"/>
    <n v="0"/>
    <n v="0"/>
    <n v="0"/>
    <n v="0"/>
    <n v="0"/>
    <n v="0"/>
    <n v="0"/>
    <n v="0"/>
    <n v="0"/>
    <n v="0"/>
    <n v="0"/>
    <n v="0"/>
    <n v="0"/>
    <n v="0"/>
    <n v="0"/>
    <n v="0"/>
    <n v="0"/>
    <n v="0"/>
    <n v="0"/>
    <x v="19"/>
    <s v="WF-4"/>
    <s v="Fednet"/>
    <s v="EMISweb"/>
  </r>
  <r>
    <x v="3"/>
    <s v="F86700FN"/>
    <n v="3116"/>
    <n v="236"/>
    <n v="32"/>
    <n v="29"/>
    <n v="63"/>
    <n v="63"/>
    <n v="76"/>
    <n v="76"/>
    <n v="65"/>
    <n v="65"/>
    <n v="233"/>
    <n v="1087"/>
    <n v="234"/>
    <n v="236"/>
    <n v="235"/>
    <n v="236"/>
    <n v="235"/>
    <n v="236"/>
    <n v="236"/>
    <n v="1"/>
    <n v="29"/>
    <n v="236"/>
    <n v="228"/>
    <n v="39"/>
    <n v="91"/>
    <x v="4"/>
    <s v="WF-1"/>
    <s v="Fednet"/>
    <s v="EMISweb"/>
  </r>
  <r>
    <x v="3"/>
    <s v="Y01839FN"/>
    <n v="4338"/>
    <n v="2"/>
    <n v="0"/>
    <n v="0"/>
    <n v="0"/>
    <n v="0"/>
    <n v="2"/>
    <n v="2"/>
    <n v="0"/>
    <n v="0"/>
    <n v="2"/>
    <n v="7"/>
    <n v="2"/>
    <n v="2"/>
    <n v="2"/>
    <n v="2"/>
    <n v="2"/>
    <n v="2"/>
    <n v="2"/>
    <n v="0"/>
    <n v="2"/>
    <n v="2"/>
    <n v="2"/>
    <n v="0"/>
    <n v="0"/>
    <x v="22"/>
    <s v="WF-1"/>
    <s v="Fednet"/>
    <s v="EMISweb"/>
  </r>
  <r>
    <x v="3"/>
    <s v="F86030FN"/>
    <n v="5632"/>
    <n v="115"/>
    <n v="24"/>
    <n v="24"/>
    <n v="17"/>
    <n v="17"/>
    <n v="40"/>
    <n v="40"/>
    <n v="34"/>
    <n v="34"/>
    <n v="115"/>
    <n v="1189"/>
    <n v="115"/>
    <n v="115"/>
    <n v="115"/>
    <n v="115"/>
    <n v="115"/>
    <n v="115"/>
    <n v="110"/>
    <n v="17"/>
    <n v="43"/>
    <n v="114"/>
    <n v="108"/>
    <n v="3"/>
    <n v="42"/>
    <x v="1"/>
    <s v="WF-7"/>
    <s v="Fednet"/>
    <s v="EMISweb"/>
  </r>
  <r>
    <x v="3"/>
    <s v="F86006FN"/>
    <n v="3526"/>
    <n v="98"/>
    <n v="1"/>
    <n v="1"/>
    <n v="8"/>
    <n v="8"/>
    <n v="44"/>
    <n v="43"/>
    <n v="45"/>
    <n v="45"/>
    <n v="97"/>
    <n v="1043"/>
    <n v="98"/>
    <n v="98"/>
    <n v="95"/>
    <n v="97"/>
    <n v="98"/>
    <n v="96"/>
    <n v="95"/>
    <n v="12"/>
    <n v="46"/>
    <n v="98"/>
    <n v="96"/>
    <n v="8"/>
    <n v="33"/>
    <x v="3"/>
    <s v="WF-7"/>
    <s v="Fednet"/>
    <s v="EMISweb"/>
  </r>
  <r>
    <x v="3"/>
    <s v="F86696FN"/>
    <n v="3777"/>
    <n v="0"/>
    <n v="0"/>
    <n v="0"/>
    <n v="0"/>
    <n v="0"/>
    <n v="0"/>
    <n v="0"/>
    <n v="0"/>
    <n v="0"/>
    <n v="0"/>
    <n v="1"/>
    <n v="0"/>
    <n v="0"/>
    <n v="0"/>
    <n v="0"/>
    <n v="0"/>
    <n v="0"/>
    <n v="0"/>
    <n v="0"/>
    <n v="0"/>
    <n v="0"/>
    <n v="0"/>
    <n v="0"/>
    <n v="0"/>
    <x v="20"/>
    <s v="WF-4"/>
    <s v="Fednet"/>
    <s v="EMISweb"/>
  </r>
  <r>
    <x v="3"/>
    <s v="F86689FN"/>
    <n v="2245"/>
    <n v="0"/>
    <n v="0"/>
    <n v="0"/>
    <n v="0"/>
    <n v="0"/>
    <n v="0"/>
    <n v="0"/>
    <n v="0"/>
    <n v="0"/>
    <n v="0"/>
    <n v="2"/>
    <n v="0"/>
    <n v="0"/>
    <n v="0"/>
    <n v="0"/>
    <n v="0"/>
    <n v="0"/>
    <n v="0"/>
    <n v="0"/>
    <n v="0"/>
    <n v="0"/>
    <n v="0"/>
    <n v="0"/>
    <n v="0"/>
    <x v="27"/>
    <s v="WF-1"/>
    <s v="Fednet"/>
    <s v="EMISweb"/>
  </r>
  <r>
    <x v="3"/>
    <s v="F86001FN"/>
    <n v="4632"/>
    <n v="1"/>
    <n v="0"/>
    <n v="0"/>
    <n v="0"/>
    <n v="0"/>
    <n v="0"/>
    <n v="0"/>
    <n v="1"/>
    <n v="1"/>
    <n v="1"/>
    <n v="1"/>
    <n v="1"/>
    <n v="1"/>
    <n v="1"/>
    <n v="1"/>
    <n v="1"/>
    <n v="1"/>
    <n v="1"/>
    <n v="0"/>
    <n v="1"/>
    <n v="1"/>
    <n v="1"/>
    <n v="0"/>
    <n v="0"/>
    <x v="37"/>
    <s v="WF-6"/>
    <s v="Fednet"/>
    <s v="EMISweb"/>
  </r>
  <r>
    <x v="3"/>
    <s v="F86026FN"/>
    <n v="4112"/>
    <n v="0"/>
    <n v="0"/>
    <n v="0"/>
    <n v="0"/>
    <n v="0"/>
    <n v="0"/>
    <n v="0"/>
    <n v="0"/>
    <n v="0"/>
    <n v="0"/>
    <n v="1"/>
    <n v="0"/>
    <n v="0"/>
    <n v="0"/>
    <n v="0"/>
    <n v="0"/>
    <n v="0"/>
    <n v="0"/>
    <n v="0"/>
    <n v="0"/>
    <n v="0"/>
    <n v="0"/>
    <n v="0"/>
    <n v="0"/>
    <x v="31"/>
    <s v="WF-1"/>
    <s v="Fednet"/>
    <s v="SystmOne"/>
  </r>
  <r>
    <x v="3"/>
    <s v="F86078FN"/>
    <n v="4053"/>
    <n v="0"/>
    <n v="0"/>
    <n v="0"/>
    <n v="0"/>
    <n v="0"/>
    <n v="0"/>
    <n v="0"/>
    <n v="0"/>
    <n v="0"/>
    <n v="0"/>
    <n v="2"/>
    <n v="0"/>
    <n v="0"/>
    <n v="0"/>
    <n v="0"/>
    <n v="0"/>
    <n v="0"/>
    <n v="0"/>
    <n v="0"/>
    <n v="0"/>
    <n v="0"/>
    <n v="0"/>
    <n v="0"/>
    <n v="0"/>
    <x v="16"/>
    <s v="WF-2"/>
    <s v="Fednet"/>
    <s v="EMISweb"/>
  </r>
  <r>
    <x v="3"/>
    <s v="F86086FN"/>
    <n v="3503"/>
    <n v="0"/>
    <n v="0"/>
    <n v="0"/>
    <n v="0"/>
    <n v="0"/>
    <n v="0"/>
    <n v="0"/>
    <n v="0"/>
    <n v="0"/>
    <n v="0"/>
    <n v="1"/>
    <n v="0"/>
    <n v="0"/>
    <n v="0"/>
    <n v="0"/>
    <n v="0"/>
    <n v="0"/>
    <n v="0"/>
    <n v="0"/>
    <n v="0"/>
    <n v="0"/>
    <n v="0"/>
    <n v="0"/>
    <n v="0"/>
    <x v="15"/>
    <s v="WF-6"/>
    <s v="Fednet"/>
    <s v="EMISweb"/>
  </r>
  <r>
    <x v="3"/>
    <s v="F86018FN"/>
    <n v="2674"/>
    <n v="0"/>
    <n v="0"/>
    <n v="0"/>
    <n v="0"/>
    <n v="0"/>
    <n v="0"/>
    <n v="0"/>
    <n v="0"/>
    <n v="0"/>
    <n v="0"/>
    <n v="0"/>
    <n v="0"/>
    <n v="0"/>
    <n v="0"/>
    <n v="0"/>
    <n v="0"/>
    <n v="0"/>
    <n v="0"/>
    <n v="0"/>
    <n v="0"/>
    <n v="0"/>
    <n v="0"/>
    <n v="0"/>
    <n v="0"/>
    <x v="33"/>
    <s v="WF-4"/>
    <s v="Fednet"/>
    <s v="SystmOne"/>
  </r>
  <r>
    <x v="3"/>
    <s v="F86088FN"/>
    <n v="2396"/>
    <n v="0"/>
    <n v="0"/>
    <n v="0"/>
    <n v="0"/>
    <n v="0"/>
    <n v="0"/>
    <n v="0"/>
    <n v="0"/>
    <n v="0"/>
    <n v="0"/>
    <n v="0"/>
    <n v="0"/>
    <n v="0"/>
    <n v="0"/>
    <n v="0"/>
    <n v="0"/>
    <n v="0"/>
    <n v="0"/>
    <n v="0"/>
    <n v="0"/>
    <n v="0"/>
    <n v="0"/>
    <n v="0"/>
    <n v="0"/>
    <x v="14"/>
    <s v="WF-4"/>
    <s v="Fednet"/>
    <s v="EMISweb"/>
  </r>
  <r>
    <x v="3"/>
    <s v="F86074FN"/>
    <n v="3982"/>
    <n v="0"/>
    <n v="0"/>
    <n v="0"/>
    <n v="0"/>
    <n v="0"/>
    <n v="0"/>
    <n v="0"/>
    <n v="0"/>
    <n v="0"/>
    <n v="0"/>
    <n v="5"/>
    <n v="0"/>
    <n v="0"/>
    <n v="0"/>
    <n v="0"/>
    <n v="0"/>
    <n v="0"/>
    <n v="0"/>
    <n v="0"/>
    <n v="0"/>
    <n v="0"/>
    <n v="0"/>
    <n v="0"/>
    <n v="0"/>
    <x v="11"/>
    <s v="WF-3"/>
    <s v="Fednet"/>
    <s v="SystmOne"/>
  </r>
  <r>
    <x v="3"/>
    <s v="F86038FN"/>
    <n v="6189"/>
    <n v="0"/>
    <n v="0"/>
    <n v="0"/>
    <n v="0"/>
    <n v="0"/>
    <n v="0"/>
    <n v="0"/>
    <n v="0"/>
    <n v="0"/>
    <n v="0"/>
    <n v="8"/>
    <n v="0"/>
    <n v="0"/>
    <n v="0"/>
    <n v="0"/>
    <n v="0"/>
    <n v="0"/>
    <n v="0"/>
    <n v="0"/>
    <n v="0"/>
    <n v="0"/>
    <n v="0"/>
    <n v="0"/>
    <n v="0"/>
    <x v="36"/>
    <s v="WF-3"/>
    <s v="Fednet"/>
    <s v="EMISweb"/>
  </r>
  <r>
    <x v="3"/>
    <s v="F86044FN"/>
    <n v="6319"/>
    <n v="1"/>
    <n v="0"/>
    <n v="0"/>
    <n v="0"/>
    <n v="0"/>
    <n v="1"/>
    <n v="1"/>
    <n v="0"/>
    <n v="0"/>
    <n v="1"/>
    <n v="1"/>
    <n v="1"/>
    <n v="1"/>
    <n v="1"/>
    <n v="1"/>
    <n v="1"/>
    <n v="1"/>
    <n v="1"/>
    <n v="0"/>
    <n v="1"/>
    <n v="1"/>
    <n v="1"/>
    <n v="0"/>
    <n v="0"/>
    <x v="30"/>
    <s v="WF-4"/>
    <s v="Fednet"/>
    <s v="EMISweb"/>
  </r>
  <r>
    <x v="3"/>
    <s v="F86045FN"/>
    <n v="499"/>
    <n v="0"/>
    <n v="0"/>
    <n v="0"/>
    <n v="0"/>
    <n v="0"/>
    <n v="0"/>
    <n v="0"/>
    <n v="0"/>
    <n v="0"/>
    <n v="0"/>
    <n v="0"/>
    <n v="0"/>
    <n v="0"/>
    <n v="0"/>
    <n v="0"/>
    <n v="0"/>
    <n v="0"/>
    <n v="0"/>
    <n v="0"/>
    <n v="0"/>
    <n v="0"/>
    <n v="0"/>
    <n v="0"/>
    <n v="0"/>
    <x v="13"/>
    <s v="WF-5"/>
    <s v="Fednet"/>
    <s v="EMISweb"/>
  </r>
  <r>
    <x v="3"/>
    <s v="F86036FN"/>
    <n v="8073"/>
    <n v="0"/>
    <n v="0"/>
    <n v="0"/>
    <n v="0"/>
    <n v="0"/>
    <n v="0"/>
    <n v="0"/>
    <n v="0"/>
    <n v="0"/>
    <n v="0"/>
    <n v="0"/>
    <n v="0"/>
    <n v="0"/>
    <n v="0"/>
    <n v="0"/>
    <n v="0"/>
    <n v="0"/>
    <n v="0"/>
    <n v="0"/>
    <n v="0"/>
    <n v="0"/>
    <n v="0"/>
    <n v="0"/>
    <n v="0"/>
    <x v="35"/>
    <s v="WF-4"/>
    <s v="Fednet"/>
    <s v="EMISweb"/>
  </r>
  <r>
    <x v="3"/>
    <s v="F86058FN"/>
    <n v="11185"/>
    <n v="2"/>
    <n v="0"/>
    <n v="0"/>
    <n v="0"/>
    <n v="0"/>
    <n v="1"/>
    <n v="1"/>
    <n v="1"/>
    <n v="1"/>
    <n v="2"/>
    <n v="15"/>
    <n v="2"/>
    <n v="2"/>
    <n v="2"/>
    <n v="2"/>
    <n v="2"/>
    <n v="2"/>
    <n v="2"/>
    <n v="0"/>
    <n v="2"/>
    <n v="2"/>
    <n v="2"/>
    <n v="0"/>
    <n v="0"/>
    <x v="12"/>
    <s v="WF-7"/>
    <s v="Fednet"/>
    <s v="EMISweb"/>
  </r>
  <r>
    <x v="3"/>
    <s v="F86627FN"/>
    <n v="5784"/>
    <n v="0"/>
    <n v="0"/>
    <n v="0"/>
    <n v="0"/>
    <n v="0"/>
    <n v="0"/>
    <n v="0"/>
    <n v="0"/>
    <n v="0"/>
    <n v="0"/>
    <n v="0"/>
    <n v="0"/>
    <n v="0"/>
    <n v="0"/>
    <n v="0"/>
    <n v="0"/>
    <n v="0"/>
    <n v="0"/>
    <n v="0"/>
    <n v="0"/>
    <n v="0"/>
    <n v="0"/>
    <n v="0"/>
    <n v="0"/>
    <x v="7"/>
    <s v="WF-2"/>
    <s v="Fednet"/>
    <s v="EMISweb"/>
  </r>
  <r>
    <x v="3"/>
    <s v="F86626FN"/>
    <n v="3800"/>
    <n v="1"/>
    <n v="1"/>
    <n v="1"/>
    <n v="0"/>
    <n v="0"/>
    <n v="0"/>
    <n v="0"/>
    <n v="0"/>
    <n v="0"/>
    <n v="1"/>
    <n v="6"/>
    <n v="1"/>
    <n v="1"/>
    <n v="1"/>
    <n v="1"/>
    <n v="1"/>
    <n v="1"/>
    <n v="1"/>
    <n v="0"/>
    <n v="0"/>
    <n v="1"/>
    <n v="1"/>
    <n v="0"/>
    <n v="1"/>
    <x v="8"/>
    <s v="WF-1"/>
    <s v="Fednet"/>
    <s v="EMISweb"/>
  </r>
  <r>
    <x v="3"/>
    <s v="F86004FN"/>
    <n v="4827"/>
    <n v="0"/>
    <n v="0"/>
    <n v="0"/>
    <n v="0"/>
    <n v="0"/>
    <n v="0"/>
    <n v="0"/>
    <n v="0"/>
    <n v="0"/>
    <n v="0"/>
    <n v="1"/>
    <n v="0"/>
    <n v="0"/>
    <n v="0"/>
    <n v="0"/>
    <n v="0"/>
    <n v="0"/>
    <n v="0"/>
    <n v="0"/>
    <n v="0"/>
    <n v="0"/>
    <n v="0"/>
    <n v="0"/>
    <n v="0"/>
    <x v="38"/>
    <s v="WF-2"/>
    <s v="Fednet"/>
    <s v="SystmOne"/>
  </r>
  <r>
    <x v="3"/>
    <s v="F86650FN"/>
    <n v="3959"/>
    <n v="0"/>
    <n v="0"/>
    <n v="0"/>
    <n v="0"/>
    <n v="0"/>
    <n v="0"/>
    <n v="0"/>
    <n v="0"/>
    <n v="0"/>
    <n v="0"/>
    <n v="0"/>
    <n v="0"/>
    <n v="0"/>
    <n v="0"/>
    <n v="0"/>
    <n v="0"/>
    <n v="0"/>
    <n v="0"/>
    <n v="0"/>
    <n v="0"/>
    <n v="0"/>
    <n v="0"/>
    <n v="0"/>
    <n v="0"/>
    <x v="26"/>
    <s v="WF-4"/>
    <s v="Fednet"/>
    <s v="EMISweb"/>
  </r>
  <r>
    <x v="3"/>
    <s v="F86644FN"/>
    <n v="3488"/>
    <n v="0"/>
    <n v="0"/>
    <n v="0"/>
    <n v="0"/>
    <n v="0"/>
    <n v="0"/>
    <n v="0"/>
    <n v="0"/>
    <n v="0"/>
    <n v="0"/>
    <n v="1"/>
    <n v="0"/>
    <n v="0"/>
    <n v="0"/>
    <n v="0"/>
    <n v="0"/>
    <n v="0"/>
    <n v="0"/>
    <n v="0"/>
    <n v="0"/>
    <n v="0"/>
    <n v="0"/>
    <n v="0"/>
    <n v="0"/>
    <x v="17"/>
    <s v="WF-6"/>
    <s v="Fednet"/>
    <s v="EMISweb"/>
  </r>
  <r>
    <x v="3"/>
    <s v="F86005FN"/>
    <n v="6415"/>
    <n v="8"/>
    <n v="0"/>
    <n v="0"/>
    <n v="0"/>
    <n v="0"/>
    <n v="8"/>
    <n v="7"/>
    <n v="0"/>
    <n v="0"/>
    <n v="7"/>
    <n v="9"/>
    <n v="8"/>
    <n v="8"/>
    <n v="8"/>
    <n v="8"/>
    <n v="7"/>
    <n v="8"/>
    <n v="8"/>
    <n v="0"/>
    <n v="8"/>
    <n v="5"/>
    <n v="8"/>
    <n v="0"/>
    <n v="0"/>
    <x v="32"/>
    <s v="WF-1"/>
    <s v="Fednet"/>
    <s v="EMISweb"/>
  </r>
  <r>
    <x v="3"/>
    <s v="F86616FN"/>
    <n v="2143"/>
    <n v="0"/>
    <n v="0"/>
    <n v="0"/>
    <n v="0"/>
    <n v="0"/>
    <n v="0"/>
    <n v="0"/>
    <n v="0"/>
    <n v="0"/>
    <n v="0"/>
    <n v="1"/>
    <n v="0"/>
    <n v="0"/>
    <n v="0"/>
    <n v="0"/>
    <n v="0"/>
    <n v="0"/>
    <n v="0"/>
    <n v="0"/>
    <n v="0"/>
    <n v="0"/>
    <n v="0"/>
    <n v="0"/>
    <n v="0"/>
    <x v="5"/>
    <s v="WF-2"/>
    <s v="Fednet"/>
    <s v="EMISweb"/>
  </r>
  <r>
    <x v="3"/>
    <s v="F86607FN"/>
    <n v="10328"/>
    <n v="0"/>
    <n v="0"/>
    <n v="0"/>
    <n v="0"/>
    <n v="0"/>
    <n v="0"/>
    <n v="0"/>
    <n v="0"/>
    <n v="0"/>
    <n v="0"/>
    <n v="3"/>
    <n v="0"/>
    <n v="0"/>
    <n v="0"/>
    <n v="0"/>
    <n v="0"/>
    <n v="0"/>
    <n v="0"/>
    <n v="0"/>
    <n v="0"/>
    <n v="0"/>
    <n v="0"/>
    <n v="0"/>
    <n v="0"/>
    <x v="10"/>
    <s v="WF-6"/>
    <s v="Fednet"/>
    <s v="EMISweb"/>
  </r>
  <r>
    <x v="3"/>
    <s v="F86011FN"/>
    <n v="4503"/>
    <n v="0"/>
    <n v="0"/>
    <n v="0"/>
    <n v="0"/>
    <n v="0"/>
    <n v="0"/>
    <n v="0"/>
    <n v="0"/>
    <n v="0"/>
    <n v="0"/>
    <n v="11"/>
    <n v="0"/>
    <n v="0"/>
    <n v="0"/>
    <n v="0"/>
    <n v="0"/>
    <n v="0"/>
    <n v="0"/>
    <n v="0"/>
    <n v="0"/>
    <n v="0"/>
    <n v="0"/>
    <n v="0"/>
    <n v="0"/>
    <x v="34"/>
    <s v="WF-3"/>
    <s v="Fednet"/>
    <s v="EMISweb"/>
  </r>
  <r>
    <x v="3"/>
    <s v="F86625FN"/>
    <n v="2221"/>
    <n v="0"/>
    <n v="0"/>
    <n v="0"/>
    <n v="0"/>
    <n v="0"/>
    <n v="0"/>
    <n v="0"/>
    <n v="0"/>
    <n v="0"/>
    <n v="0"/>
    <n v="1"/>
    <n v="0"/>
    <n v="0"/>
    <n v="0"/>
    <n v="0"/>
    <n v="0"/>
    <n v="0"/>
    <n v="0"/>
    <n v="0"/>
    <n v="0"/>
    <n v="0"/>
    <n v="0"/>
    <n v="0"/>
    <n v="0"/>
    <x v="9"/>
    <s v="WF-5"/>
    <s v="Fednet"/>
    <s v="EMISweb"/>
  </r>
  <r>
    <x v="3"/>
    <s v="F86621FN"/>
    <n v="2123"/>
    <n v="0"/>
    <n v="0"/>
    <n v="0"/>
    <n v="0"/>
    <n v="0"/>
    <n v="0"/>
    <n v="0"/>
    <n v="0"/>
    <n v="0"/>
    <n v="0"/>
    <n v="2"/>
    <n v="0"/>
    <n v="0"/>
    <n v="0"/>
    <n v="0"/>
    <n v="0"/>
    <n v="0"/>
    <n v="0"/>
    <n v="0"/>
    <n v="0"/>
    <n v="0"/>
    <n v="0"/>
    <n v="0"/>
    <n v="0"/>
    <x v="6"/>
    <s v="WF-5"/>
    <s v="Fednet"/>
    <s v="EMISweb"/>
  </r>
</pivotCacheRecords>
</file>

<file path=xl/pivotCache/pivotCacheRecords2.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156">
  <r>
    <x v="0"/>
    <s v="F86036"/>
    <n v="14654"/>
    <n v="163"/>
    <n v="163"/>
    <n v="163"/>
    <n v="0"/>
    <n v="0"/>
    <n v="0"/>
    <n v="0"/>
    <n v="0"/>
    <n v="0"/>
    <n v="163"/>
    <n v="786"/>
    <n v="163"/>
    <n v="163"/>
    <n v="163"/>
    <n v="163"/>
    <n v="163"/>
    <n v="161"/>
    <n v="161"/>
    <n v="3"/>
    <n v="31"/>
    <n v="163"/>
    <n v="141"/>
    <n v="19"/>
    <n v="57"/>
    <n v="4385"/>
    <x v="0"/>
    <s v="WF-4"/>
    <x v="0"/>
    <s v="EMISweb"/>
  </r>
  <r>
    <x v="0"/>
    <s v="F86638"/>
    <n v="5105"/>
    <n v="1"/>
    <n v="1"/>
    <n v="1"/>
    <n v="0"/>
    <n v="0"/>
    <n v="0"/>
    <n v="0"/>
    <n v="0"/>
    <n v="0"/>
    <n v="1"/>
    <n v="3"/>
    <n v="1"/>
    <n v="1"/>
    <n v="1"/>
    <n v="0"/>
    <n v="1"/>
    <n v="0"/>
    <n v="1"/>
    <n v="0"/>
    <n v="1"/>
    <n v="0"/>
    <n v="1"/>
    <m/>
    <m/>
    <n v="1353"/>
    <x v="1"/>
    <s v="WF-1"/>
    <x v="1"/>
    <s v="SystmOne"/>
  </r>
  <r>
    <x v="0"/>
    <s v="F86004"/>
    <n v="15974"/>
    <n v="17"/>
    <n v="17"/>
    <n v="7"/>
    <n v="0"/>
    <n v="0"/>
    <n v="0"/>
    <n v="0"/>
    <n v="0"/>
    <n v="0"/>
    <n v="24"/>
    <n v="114"/>
    <n v="17"/>
    <n v="17"/>
    <n v="17"/>
    <n v="12"/>
    <n v="17"/>
    <n v="5"/>
    <n v="10"/>
    <n v="14"/>
    <n v="17"/>
    <n v="0"/>
    <n v="17"/>
    <m/>
    <m/>
    <n v="4555"/>
    <x v="2"/>
    <s v="WF-2"/>
    <x v="2"/>
    <s v="SystmOne"/>
  </r>
  <r>
    <x v="0"/>
    <s v="F86018"/>
    <n v="9980"/>
    <n v="56"/>
    <n v="56"/>
    <n v="44"/>
    <n v="0"/>
    <n v="0"/>
    <n v="0"/>
    <n v="0"/>
    <n v="0"/>
    <n v="0"/>
    <n v="54"/>
    <n v="142"/>
    <n v="46"/>
    <n v="56"/>
    <n v="46"/>
    <n v="56"/>
    <n v="46"/>
    <n v="27"/>
    <n v="46"/>
    <n v="0"/>
    <n v="46"/>
    <n v="10"/>
    <n v="41"/>
    <m/>
    <m/>
    <n v="2598"/>
    <x v="3"/>
    <s v="WF-4"/>
    <x v="0"/>
    <s v="SystmOne"/>
  </r>
  <r>
    <x v="0"/>
    <s v="F86086"/>
    <n v="6259"/>
    <n v="0"/>
    <n v="0"/>
    <n v="0"/>
    <n v="0"/>
    <n v="0"/>
    <n v="0"/>
    <n v="0"/>
    <n v="0"/>
    <n v="0"/>
    <n v="0"/>
    <n v="0"/>
    <n v="0"/>
    <n v="0"/>
    <n v="0"/>
    <n v="0"/>
    <n v="0"/>
    <n v="0"/>
    <n v="0"/>
    <n v="0"/>
    <n v="0"/>
    <n v="0"/>
    <n v="0"/>
    <n v="0"/>
    <n v="0"/>
    <n v="1633"/>
    <x v="4"/>
    <s v="WF-6"/>
    <x v="3"/>
    <s v="EMISweb"/>
  </r>
  <r>
    <x v="0"/>
    <s v="F86644"/>
    <n v="9086"/>
    <n v="19"/>
    <n v="19"/>
    <n v="18"/>
    <n v="0"/>
    <n v="0"/>
    <n v="0"/>
    <n v="0"/>
    <n v="0"/>
    <n v="0"/>
    <n v="18"/>
    <n v="29"/>
    <n v="19"/>
    <n v="19"/>
    <n v="18"/>
    <n v="19"/>
    <n v="19"/>
    <n v="18"/>
    <n v="18"/>
    <n v="2"/>
    <n v="18"/>
    <n v="19"/>
    <n v="9"/>
    <n v="1"/>
    <n v="0"/>
    <n v="2522"/>
    <x v="5"/>
    <s v="WF-6"/>
    <x v="3"/>
    <s v="EMISweb"/>
  </r>
  <r>
    <x v="0"/>
    <s v="F86006"/>
    <n v="6896"/>
    <n v="1"/>
    <n v="1"/>
    <n v="0"/>
    <n v="0"/>
    <n v="0"/>
    <n v="0"/>
    <n v="0"/>
    <n v="0"/>
    <n v="0"/>
    <n v="0"/>
    <n v="18"/>
    <n v="0"/>
    <n v="1"/>
    <n v="1"/>
    <n v="0"/>
    <n v="1"/>
    <n v="0"/>
    <n v="0"/>
    <n v="0"/>
    <n v="0"/>
    <n v="0"/>
    <n v="0"/>
    <n v="0"/>
    <n v="0"/>
    <n v="1813"/>
    <x v="6"/>
    <s v="WF-7"/>
    <x v="4"/>
    <s v="EMISweb"/>
  </r>
  <r>
    <x v="0"/>
    <s v="Y01839"/>
    <n v="6283"/>
    <n v="16"/>
    <n v="16"/>
    <n v="15"/>
    <n v="0"/>
    <n v="0"/>
    <n v="0"/>
    <n v="0"/>
    <n v="0"/>
    <n v="0"/>
    <n v="15"/>
    <n v="19"/>
    <n v="16"/>
    <n v="15"/>
    <n v="16"/>
    <n v="16"/>
    <n v="16"/>
    <n v="16"/>
    <n v="15"/>
    <n v="13"/>
    <n v="14"/>
    <n v="13"/>
    <n v="6"/>
    <n v="0"/>
    <n v="9"/>
    <n v="1537"/>
    <x v="7"/>
    <s v="WF-1"/>
    <x v="1"/>
    <s v="EMISweb"/>
  </r>
  <r>
    <x v="0"/>
    <s v="F86044"/>
    <n v="11119"/>
    <n v="38"/>
    <n v="38"/>
    <n v="30"/>
    <n v="0"/>
    <n v="0"/>
    <n v="0"/>
    <n v="0"/>
    <n v="0"/>
    <n v="0"/>
    <n v="30"/>
    <n v="49"/>
    <n v="38"/>
    <n v="37"/>
    <n v="36"/>
    <n v="32"/>
    <n v="38"/>
    <n v="36"/>
    <n v="35"/>
    <n v="11"/>
    <n v="18"/>
    <n v="37"/>
    <n v="20"/>
    <n v="0"/>
    <n v="14"/>
    <n v="2567"/>
    <x v="8"/>
    <s v="WF-4"/>
    <x v="0"/>
    <s v="EMISweb"/>
  </r>
  <r>
    <x v="0"/>
    <s v="F86625"/>
    <n v="5821"/>
    <n v="6"/>
    <n v="6"/>
    <n v="5"/>
    <n v="0"/>
    <n v="0"/>
    <n v="0"/>
    <n v="0"/>
    <n v="0"/>
    <n v="0"/>
    <n v="5"/>
    <n v="28"/>
    <n v="6"/>
    <n v="6"/>
    <n v="6"/>
    <n v="5"/>
    <n v="6"/>
    <n v="6"/>
    <n v="4"/>
    <n v="1"/>
    <n v="6"/>
    <n v="5"/>
    <n v="5"/>
    <n v="0"/>
    <n v="0"/>
    <n v="1616"/>
    <x v="9"/>
    <s v="WF-5"/>
    <x v="5"/>
    <s v="EMISweb"/>
  </r>
  <r>
    <x v="0"/>
    <s v="F86689"/>
    <n v="4408"/>
    <n v="33"/>
    <n v="33"/>
    <n v="21"/>
    <n v="0"/>
    <n v="0"/>
    <n v="0"/>
    <n v="0"/>
    <n v="0"/>
    <n v="0"/>
    <n v="21"/>
    <n v="883"/>
    <n v="33"/>
    <n v="28"/>
    <n v="29"/>
    <n v="29"/>
    <n v="33"/>
    <n v="32"/>
    <n v="7"/>
    <n v="1"/>
    <n v="30"/>
    <n v="30"/>
    <n v="22"/>
    <n v="0"/>
    <n v="1"/>
    <n v="1283"/>
    <x v="10"/>
    <s v="WF-1"/>
    <x v="1"/>
    <s v="EMISweb"/>
  </r>
  <r>
    <x v="0"/>
    <s v="F86666"/>
    <n v="14989"/>
    <n v="339"/>
    <n v="339"/>
    <n v="278"/>
    <n v="0"/>
    <n v="0"/>
    <n v="0"/>
    <n v="0"/>
    <n v="0"/>
    <n v="0"/>
    <n v="278"/>
    <n v="1053"/>
    <n v="336"/>
    <n v="304"/>
    <n v="336"/>
    <n v="311"/>
    <n v="337"/>
    <n v="195"/>
    <n v="259"/>
    <n v="305"/>
    <n v="303"/>
    <n v="329"/>
    <n v="137"/>
    <n v="6"/>
    <n v="0"/>
    <n v="3595"/>
    <x v="11"/>
    <s v="WF-5"/>
    <x v="5"/>
    <s v="EMISweb"/>
  </r>
  <r>
    <x v="0"/>
    <s v="F86011"/>
    <n v="9703"/>
    <n v="8"/>
    <n v="8"/>
    <n v="7"/>
    <n v="0"/>
    <n v="0"/>
    <n v="0"/>
    <n v="0"/>
    <n v="0"/>
    <n v="0"/>
    <n v="7"/>
    <n v="16"/>
    <n v="8"/>
    <n v="8"/>
    <n v="8"/>
    <n v="7"/>
    <n v="8"/>
    <n v="6"/>
    <n v="7"/>
    <n v="2"/>
    <n v="7"/>
    <n v="8"/>
    <n v="6"/>
    <n v="0"/>
    <n v="2"/>
    <n v="2573"/>
    <x v="12"/>
    <s v="WF-3"/>
    <x v="6"/>
    <s v="EMISweb"/>
  </r>
  <r>
    <x v="0"/>
    <s v="F86708"/>
    <n v="2793"/>
    <n v="26"/>
    <n v="26"/>
    <n v="26"/>
    <n v="0"/>
    <n v="0"/>
    <n v="0"/>
    <n v="0"/>
    <n v="0"/>
    <n v="0"/>
    <n v="26"/>
    <n v="32"/>
    <n v="26"/>
    <n v="26"/>
    <n v="26"/>
    <n v="26"/>
    <n v="26"/>
    <n v="26"/>
    <n v="0"/>
    <n v="0"/>
    <n v="7"/>
    <n v="25"/>
    <n v="10"/>
    <n v="0"/>
    <n v="0"/>
    <n v="705"/>
    <x v="13"/>
    <s v="WF-6"/>
    <x v="3"/>
    <s v="EMISweb"/>
  </r>
  <r>
    <x v="0"/>
    <s v="F86616"/>
    <n v="8092"/>
    <n v="229"/>
    <n v="229"/>
    <n v="210"/>
    <n v="0"/>
    <n v="0"/>
    <n v="0"/>
    <n v="0"/>
    <n v="0"/>
    <n v="0"/>
    <n v="210"/>
    <n v="718"/>
    <n v="229"/>
    <n v="212"/>
    <n v="227"/>
    <n v="229"/>
    <n v="229"/>
    <n v="223"/>
    <n v="155"/>
    <n v="1"/>
    <n v="23"/>
    <n v="225"/>
    <n v="189"/>
    <n v="1"/>
    <n v="78"/>
    <n v="2159"/>
    <x v="14"/>
    <s v="WF-2"/>
    <x v="2"/>
    <s v="EMISweb"/>
  </r>
  <r>
    <x v="0"/>
    <s v="F86607"/>
    <n v="15763"/>
    <n v="137"/>
    <n v="137"/>
    <n v="134"/>
    <n v="0"/>
    <n v="0"/>
    <n v="0"/>
    <n v="0"/>
    <n v="0"/>
    <n v="0"/>
    <n v="134"/>
    <n v="969"/>
    <n v="137"/>
    <n v="136"/>
    <n v="137"/>
    <n v="136"/>
    <n v="136"/>
    <n v="135"/>
    <n v="113"/>
    <n v="0"/>
    <n v="11"/>
    <n v="135"/>
    <n v="55"/>
    <n v="1"/>
    <n v="2"/>
    <n v="4123"/>
    <x v="15"/>
    <s v="WF-6"/>
    <x v="3"/>
    <s v="EMISweb"/>
  </r>
  <r>
    <x v="0"/>
    <s v="F86074"/>
    <n v="15064"/>
    <n v="105"/>
    <n v="105"/>
    <n v="88"/>
    <n v="0"/>
    <n v="0"/>
    <n v="0"/>
    <n v="0"/>
    <n v="0"/>
    <n v="0"/>
    <n v="147"/>
    <n v="711"/>
    <n v="105"/>
    <n v="105"/>
    <n v="105"/>
    <n v="105"/>
    <n v="105"/>
    <n v="11"/>
    <n v="97"/>
    <n v="64"/>
    <n v="56"/>
    <n v="9"/>
    <n v="32"/>
    <m/>
    <m/>
    <n v="3601"/>
    <x v="16"/>
    <s v="WF-3"/>
    <x v="6"/>
    <s v="SystmOne"/>
  </r>
  <r>
    <x v="0"/>
    <s v="F86078"/>
    <n v="6832"/>
    <n v="38"/>
    <n v="38"/>
    <n v="38"/>
    <n v="0"/>
    <n v="0"/>
    <n v="0"/>
    <n v="0"/>
    <n v="0"/>
    <n v="0"/>
    <n v="38"/>
    <n v="236"/>
    <n v="38"/>
    <n v="38"/>
    <n v="38"/>
    <n v="38"/>
    <n v="38"/>
    <n v="25"/>
    <n v="34"/>
    <n v="28"/>
    <n v="34"/>
    <n v="37"/>
    <n v="38"/>
    <n v="18"/>
    <n v="0"/>
    <n v="2145"/>
    <x v="17"/>
    <s v="WF-2"/>
    <x v="2"/>
    <s v="EMISweb"/>
  </r>
  <r>
    <x v="0"/>
    <s v="F86001"/>
    <n v="7698"/>
    <n v="79"/>
    <n v="79"/>
    <n v="60"/>
    <n v="0"/>
    <n v="0"/>
    <n v="0"/>
    <n v="0"/>
    <n v="0"/>
    <n v="0"/>
    <n v="60"/>
    <n v="123"/>
    <n v="79"/>
    <n v="79"/>
    <n v="78"/>
    <n v="61"/>
    <n v="79"/>
    <n v="45"/>
    <n v="39"/>
    <n v="0"/>
    <n v="37"/>
    <n v="15"/>
    <n v="19"/>
    <n v="0"/>
    <n v="0"/>
    <n v="2230"/>
    <x v="18"/>
    <s v="WF-6"/>
    <x v="3"/>
    <s v="EMISweb"/>
  </r>
  <r>
    <x v="0"/>
    <s v="Y01291"/>
    <n v="9394"/>
    <n v="91"/>
    <n v="91"/>
    <n v="90"/>
    <n v="0"/>
    <n v="0"/>
    <n v="0"/>
    <n v="0"/>
    <n v="0"/>
    <n v="0"/>
    <n v="90"/>
    <n v="608"/>
    <n v="91"/>
    <n v="91"/>
    <n v="91"/>
    <n v="90"/>
    <n v="91"/>
    <n v="91"/>
    <n v="26"/>
    <n v="9"/>
    <n v="87"/>
    <n v="90"/>
    <n v="89"/>
    <n v="0"/>
    <n v="56"/>
    <n v="2216"/>
    <x v="19"/>
    <s v="WF-2"/>
    <x v="2"/>
    <s v="EMISweb"/>
  </r>
  <r>
    <x v="0"/>
    <s v="F86038"/>
    <n v="10972"/>
    <n v="12"/>
    <n v="12"/>
    <n v="12"/>
    <n v="0"/>
    <n v="0"/>
    <n v="0"/>
    <n v="0"/>
    <n v="0"/>
    <n v="0"/>
    <n v="12"/>
    <n v="17"/>
    <n v="12"/>
    <n v="12"/>
    <n v="12"/>
    <n v="12"/>
    <n v="12"/>
    <n v="12"/>
    <n v="7"/>
    <n v="0"/>
    <n v="12"/>
    <n v="12"/>
    <n v="6"/>
    <n v="0"/>
    <n v="11"/>
    <n v="2572"/>
    <x v="20"/>
    <s v="WF-3"/>
    <x v="6"/>
    <s v="EMISweb"/>
  </r>
  <r>
    <x v="0"/>
    <s v="F86705"/>
    <n v="3528"/>
    <n v="36"/>
    <n v="36"/>
    <n v="36"/>
    <n v="0"/>
    <n v="0"/>
    <n v="0"/>
    <n v="0"/>
    <n v="0"/>
    <n v="0"/>
    <n v="36"/>
    <n v="42"/>
    <n v="36"/>
    <n v="36"/>
    <n v="36"/>
    <n v="36"/>
    <n v="36"/>
    <n v="36"/>
    <n v="34"/>
    <n v="36"/>
    <n v="36"/>
    <n v="36"/>
    <n v="27"/>
    <n v="0"/>
    <n v="15"/>
    <n v="860"/>
    <x v="21"/>
    <s v="WF-5"/>
    <x v="5"/>
    <s v="EMISweb"/>
  </r>
  <r>
    <x v="0"/>
    <s v="F86627"/>
    <n v="13263"/>
    <n v="162"/>
    <n v="162"/>
    <n v="162"/>
    <n v="0"/>
    <n v="0"/>
    <n v="0"/>
    <n v="0"/>
    <n v="0"/>
    <n v="0"/>
    <n v="162"/>
    <n v="1309"/>
    <n v="162"/>
    <n v="162"/>
    <n v="162"/>
    <n v="162"/>
    <n v="162"/>
    <n v="107"/>
    <n v="140"/>
    <n v="137"/>
    <n v="147"/>
    <n v="160"/>
    <n v="141"/>
    <n v="21"/>
    <n v="0"/>
    <n v="3636"/>
    <x v="22"/>
    <s v="WF-2"/>
    <x v="2"/>
    <s v="EMISweb"/>
  </r>
  <r>
    <x v="0"/>
    <s v="F86700"/>
    <n v="3891"/>
    <n v="25"/>
    <n v="25"/>
    <n v="0"/>
    <n v="0"/>
    <n v="0"/>
    <n v="0"/>
    <n v="0"/>
    <n v="0"/>
    <n v="0"/>
    <n v="0"/>
    <n v="26"/>
    <n v="1"/>
    <n v="23"/>
    <n v="5"/>
    <n v="0"/>
    <n v="20"/>
    <n v="13"/>
    <n v="0"/>
    <n v="0"/>
    <n v="0"/>
    <n v="0"/>
    <n v="2"/>
    <n v="0"/>
    <n v="0"/>
    <n v="972"/>
    <x v="23"/>
    <s v="WF-1"/>
    <x v="1"/>
    <s v="EMISweb"/>
  </r>
  <r>
    <x v="0"/>
    <s v="F86650"/>
    <n v="8062"/>
    <n v="119"/>
    <n v="119"/>
    <n v="119"/>
    <n v="0"/>
    <n v="0"/>
    <n v="0"/>
    <n v="0"/>
    <n v="0"/>
    <n v="0"/>
    <n v="119"/>
    <n v="348"/>
    <n v="119"/>
    <n v="119"/>
    <n v="119"/>
    <n v="119"/>
    <n v="119"/>
    <n v="109"/>
    <n v="96"/>
    <n v="118"/>
    <n v="116"/>
    <n v="116"/>
    <n v="112"/>
    <n v="0"/>
    <n v="2"/>
    <n v="2196"/>
    <x v="24"/>
    <s v="WF-4"/>
    <x v="0"/>
    <s v="EMISweb"/>
  </r>
  <r>
    <x v="0"/>
    <s v="F86062"/>
    <n v="7120"/>
    <n v="22"/>
    <n v="22"/>
    <n v="13"/>
    <n v="0"/>
    <n v="0"/>
    <n v="0"/>
    <n v="0"/>
    <n v="0"/>
    <n v="0"/>
    <n v="13"/>
    <n v="24"/>
    <n v="17"/>
    <n v="22"/>
    <n v="16"/>
    <n v="13"/>
    <n v="22"/>
    <n v="13"/>
    <n v="0"/>
    <n v="0"/>
    <n v="0"/>
    <n v="17"/>
    <n v="16"/>
    <n v="0"/>
    <n v="0"/>
    <n v="1953"/>
    <x v="25"/>
    <s v="WF-7"/>
    <x v="4"/>
    <s v="EMISweb"/>
  </r>
  <r>
    <x v="0"/>
    <s v="F86712"/>
    <n v="3411"/>
    <n v="93"/>
    <n v="93"/>
    <n v="92"/>
    <n v="0"/>
    <n v="0"/>
    <n v="0"/>
    <n v="0"/>
    <n v="0"/>
    <n v="0"/>
    <n v="92"/>
    <n v="439"/>
    <n v="93"/>
    <n v="93"/>
    <n v="92"/>
    <n v="93"/>
    <n v="92"/>
    <n v="90"/>
    <n v="62"/>
    <n v="0"/>
    <n v="2"/>
    <n v="85"/>
    <n v="27"/>
    <n v="2"/>
    <n v="55"/>
    <n v="814"/>
    <x v="26"/>
    <s v="WF-4"/>
    <x v="0"/>
    <s v="EMISweb"/>
  </r>
  <r>
    <x v="0"/>
    <s v="F86045"/>
    <n v="2035"/>
    <n v="15"/>
    <n v="15"/>
    <n v="15"/>
    <n v="0"/>
    <n v="0"/>
    <n v="0"/>
    <n v="0"/>
    <n v="0"/>
    <n v="0"/>
    <n v="15"/>
    <n v="16"/>
    <n v="15"/>
    <n v="15"/>
    <n v="15"/>
    <n v="15"/>
    <n v="15"/>
    <n v="15"/>
    <n v="10"/>
    <n v="0"/>
    <n v="15"/>
    <n v="15"/>
    <n v="8"/>
    <n v="0"/>
    <n v="13"/>
    <n v="584"/>
    <x v="27"/>
    <s v="WF-5"/>
    <x v="5"/>
    <s v="EMISweb"/>
  </r>
  <r>
    <x v="0"/>
    <s v="F86005"/>
    <n v="9548"/>
    <n v="47"/>
    <n v="47"/>
    <n v="46"/>
    <n v="0"/>
    <n v="0"/>
    <n v="0"/>
    <n v="0"/>
    <n v="0"/>
    <n v="0"/>
    <n v="46"/>
    <n v="345"/>
    <n v="47"/>
    <n v="47"/>
    <n v="47"/>
    <n v="46"/>
    <n v="47"/>
    <n v="47"/>
    <n v="34"/>
    <n v="21"/>
    <n v="36"/>
    <n v="44"/>
    <n v="23"/>
    <n v="0"/>
    <n v="3"/>
    <n v="2487"/>
    <x v="28"/>
    <s v="WF-1"/>
    <x v="1"/>
    <s v="EMISweb"/>
  </r>
  <r>
    <x v="0"/>
    <s v="F86088"/>
    <n v="5005"/>
    <n v="106"/>
    <n v="106"/>
    <n v="84"/>
    <n v="0"/>
    <n v="0"/>
    <n v="0"/>
    <n v="0"/>
    <n v="0"/>
    <n v="0"/>
    <n v="84"/>
    <n v="758"/>
    <n v="106"/>
    <n v="101"/>
    <n v="104"/>
    <n v="90"/>
    <n v="103"/>
    <n v="87"/>
    <n v="62"/>
    <n v="2"/>
    <n v="36"/>
    <n v="68"/>
    <n v="57"/>
    <n v="0"/>
    <n v="73"/>
    <n v="1342"/>
    <x v="29"/>
    <s v="WF-4"/>
    <x v="0"/>
    <s v="EMISweb"/>
  </r>
  <r>
    <x v="0"/>
    <s v="F86058"/>
    <n v="16611"/>
    <n v="54"/>
    <n v="54"/>
    <n v="48"/>
    <n v="0"/>
    <n v="0"/>
    <n v="0"/>
    <n v="0"/>
    <n v="0"/>
    <n v="0"/>
    <n v="48"/>
    <n v="103"/>
    <n v="49"/>
    <n v="54"/>
    <n v="48"/>
    <n v="54"/>
    <n v="53"/>
    <n v="53"/>
    <n v="44"/>
    <n v="0"/>
    <n v="47"/>
    <n v="47"/>
    <n v="53"/>
    <n v="0"/>
    <n v="39"/>
    <n v="3985"/>
    <x v="30"/>
    <s v="WF-7"/>
    <x v="4"/>
    <s v="EMISweb"/>
  </r>
  <r>
    <x v="0"/>
    <s v="F86026"/>
    <n v="7234"/>
    <n v="87"/>
    <n v="87"/>
    <n v="30"/>
    <n v="0"/>
    <n v="0"/>
    <n v="0"/>
    <n v="0"/>
    <n v="0"/>
    <n v="0"/>
    <n v="43"/>
    <n v="138"/>
    <n v="86"/>
    <n v="86"/>
    <n v="86"/>
    <n v="40"/>
    <n v="87"/>
    <n v="6"/>
    <n v="81"/>
    <n v="0"/>
    <n v="86"/>
    <n v="1"/>
    <n v="26"/>
    <m/>
    <m/>
    <n v="1962"/>
    <x v="31"/>
    <s v="WF-1"/>
    <x v="1"/>
    <s v="SystmOne"/>
  </r>
  <r>
    <x v="0"/>
    <s v="F86621"/>
    <n v="6512"/>
    <n v="5"/>
    <n v="5"/>
    <n v="2"/>
    <n v="0"/>
    <n v="0"/>
    <n v="0"/>
    <n v="0"/>
    <n v="0"/>
    <n v="0"/>
    <n v="2"/>
    <n v="7"/>
    <n v="2"/>
    <n v="4"/>
    <n v="3"/>
    <n v="5"/>
    <n v="5"/>
    <n v="4"/>
    <n v="0"/>
    <n v="0"/>
    <n v="2"/>
    <n v="0"/>
    <n v="5"/>
    <n v="0"/>
    <n v="0"/>
    <n v="1636"/>
    <x v="32"/>
    <s v="WF-5"/>
    <x v="5"/>
    <s v="EMISweb"/>
  </r>
  <r>
    <x v="0"/>
    <s v="F86679"/>
    <n v="6367"/>
    <n v="4"/>
    <n v="4"/>
    <n v="2"/>
    <n v="0"/>
    <n v="0"/>
    <n v="0"/>
    <n v="0"/>
    <n v="0"/>
    <n v="0"/>
    <n v="2"/>
    <n v="4"/>
    <n v="4"/>
    <n v="4"/>
    <n v="4"/>
    <n v="2"/>
    <n v="4"/>
    <n v="4"/>
    <n v="2"/>
    <n v="1"/>
    <n v="3"/>
    <n v="4"/>
    <n v="3"/>
    <n v="0"/>
    <n v="0"/>
    <n v="1552"/>
    <x v="33"/>
    <s v="WF-7"/>
    <x v="4"/>
    <s v="EMISweb"/>
  </r>
  <r>
    <x v="0"/>
    <s v="F86030"/>
    <n v="8205"/>
    <n v="2"/>
    <n v="2"/>
    <n v="0"/>
    <n v="0"/>
    <n v="0"/>
    <n v="0"/>
    <n v="0"/>
    <n v="0"/>
    <n v="0"/>
    <n v="0"/>
    <n v="24"/>
    <n v="0"/>
    <n v="1"/>
    <n v="0"/>
    <n v="0"/>
    <n v="2"/>
    <n v="0"/>
    <n v="0"/>
    <n v="0"/>
    <n v="0"/>
    <n v="0"/>
    <n v="1"/>
    <n v="0"/>
    <n v="0"/>
    <n v="1855"/>
    <x v="34"/>
    <s v="WF-7"/>
    <x v="4"/>
    <s v="EMISweb"/>
  </r>
  <r>
    <x v="0"/>
    <s v="F86626"/>
    <n v="7119"/>
    <n v="15"/>
    <n v="15"/>
    <n v="11"/>
    <n v="0"/>
    <n v="0"/>
    <n v="0"/>
    <n v="0"/>
    <n v="0"/>
    <n v="0"/>
    <n v="11"/>
    <n v="19"/>
    <n v="15"/>
    <n v="15"/>
    <n v="15"/>
    <n v="11"/>
    <n v="15"/>
    <n v="15"/>
    <n v="0"/>
    <n v="0"/>
    <n v="2"/>
    <n v="14"/>
    <n v="9"/>
    <n v="0"/>
    <n v="8"/>
    <n v="1883"/>
    <x v="35"/>
    <s v="WF-1"/>
    <x v="1"/>
    <s v="EMISweb"/>
  </r>
  <r>
    <x v="0"/>
    <s v="F86696"/>
    <n v="6900"/>
    <n v="75"/>
    <n v="75"/>
    <n v="72"/>
    <n v="0"/>
    <n v="0"/>
    <n v="0"/>
    <n v="0"/>
    <n v="0"/>
    <n v="0"/>
    <n v="72"/>
    <n v="76"/>
    <n v="75"/>
    <n v="75"/>
    <n v="75"/>
    <n v="73"/>
    <n v="74"/>
    <n v="62"/>
    <n v="43"/>
    <n v="0"/>
    <n v="46"/>
    <n v="65"/>
    <n v="27"/>
    <n v="0"/>
    <n v="0"/>
    <n v="1571"/>
    <x v="36"/>
    <s v="WF-4"/>
    <x v="0"/>
    <s v="EMISweb"/>
  </r>
  <r>
    <x v="0"/>
    <s v="F86664"/>
    <n v="8513"/>
    <n v="79"/>
    <n v="79"/>
    <n v="79"/>
    <n v="0"/>
    <n v="0"/>
    <n v="0"/>
    <n v="0"/>
    <n v="0"/>
    <n v="0"/>
    <n v="79"/>
    <n v="118"/>
    <n v="79"/>
    <n v="79"/>
    <n v="79"/>
    <n v="79"/>
    <n v="79"/>
    <n v="79"/>
    <n v="78"/>
    <n v="68"/>
    <n v="78"/>
    <n v="79"/>
    <n v="35"/>
    <n v="1"/>
    <n v="41"/>
    <n v="2330"/>
    <x v="37"/>
    <s v="WF-1"/>
    <x v="1"/>
    <s v="EMISweb"/>
  </r>
  <r>
    <x v="0"/>
    <s v="F86701"/>
    <n v="3873"/>
    <n v="2"/>
    <n v="2"/>
    <n v="2"/>
    <n v="0"/>
    <n v="0"/>
    <n v="0"/>
    <n v="0"/>
    <n v="0"/>
    <n v="0"/>
    <n v="2"/>
    <n v="98"/>
    <n v="2"/>
    <n v="2"/>
    <n v="2"/>
    <n v="2"/>
    <n v="2"/>
    <n v="1"/>
    <n v="2"/>
    <n v="1"/>
    <n v="0"/>
    <n v="0"/>
    <n v="2"/>
    <n v="0"/>
    <n v="0"/>
    <n v="932"/>
    <x v="38"/>
    <s v="WF-5"/>
    <x v="5"/>
    <s v="EMISweb"/>
  </r>
  <r>
    <x v="1"/>
    <s v="F86607"/>
    <n v="15774"/>
    <n v="366"/>
    <n v="137"/>
    <n v="136"/>
    <n v="229"/>
    <n v="228"/>
    <n v="0"/>
    <n v="0"/>
    <n v="0"/>
    <n v="0"/>
    <n v="364"/>
    <n v="1605"/>
    <n v="366"/>
    <n v="364"/>
    <n v="366"/>
    <n v="366"/>
    <n v="366"/>
    <n v="358"/>
    <n v="331"/>
    <n v="3"/>
    <n v="28"/>
    <n v="357"/>
    <n v="197"/>
    <n v="1"/>
    <n v="2"/>
    <n v="4123"/>
    <x v="15"/>
    <s v="WF-6"/>
    <x v="3"/>
    <s v="EMISweb"/>
  </r>
  <r>
    <x v="1"/>
    <s v="F86088"/>
    <n v="5040"/>
    <n v="148"/>
    <n v="106"/>
    <n v="84"/>
    <n v="42"/>
    <n v="20"/>
    <n v="0"/>
    <n v="0"/>
    <n v="0"/>
    <n v="0"/>
    <n v="105"/>
    <n v="769"/>
    <n v="147"/>
    <n v="140"/>
    <n v="146"/>
    <n v="113"/>
    <n v="145"/>
    <n v="129"/>
    <n v="67"/>
    <n v="3"/>
    <n v="72"/>
    <n v="79"/>
    <n v="87"/>
    <n v="0"/>
    <n v="83"/>
    <n v="1342"/>
    <x v="29"/>
    <s v="WF-4"/>
    <x v="0"/>
    <s v="EMISweb"/>
  </r>
  <r>
    <x v="1"/>
    <s v="F86044"/>
    <n v="10585"/>
    <n v="52"/>
    <n v="38"/>
    <n v="30"/>
    <n v="14"/>
    <n v="11"/>
    <n v="0"/>
    <n v="0"/>
    <n v="0"/>
    <n v="0"/>
    <n v="43"/>
    <n v="74"/>
    <n v="51"/>
    <n v="51"/>
    <n v="50"/>
    <n v="46"/>
    <n v="52"/>
    <n v="49"/>
    <n v="46"/>
    <n v="13"/>
    <n v="26"/>
    <n v="51"/>
    <n v="36"/>
    <n v="0"/>
    <n v="17"/>
    <n v="2567"/>
    <x v="8"/>
    <s v="WF-4"/>
    <x v="0"/>
    <s v="EMISweb"/>
  </r>
  <r>
    <x v="1"/>
    <s v="F86666"/>
    <n v="14794"/>
    <n v="514"/>
    <n v="340"/>
    <n v="330"/>
    <n v="174"/>
    <n v="173"/>
    <n v="0"/>
    <n v="0"/>
    <n v="0"/>
    <n v="0"/>
    <n v="507"/>
    <n v="1448"/>
    <n v="514"/>
    <n v="512"/>
    <n v="511"/>
    <n v="514"/>
    <n v="512"/>
    <n v="304"/>
    <n v="385"/>
    <n v="462"/>
    <n v="469"/>
    <n v="511"/>
    <n v="257"/>
    <n v="10"/>
    <n v="0"/>
    <n v="3595"/>
    <x v="11"/>
    <s v="WF-5"/>
    <x v="5"/>
    <s v="EMISweb"/>
  </r>
  <r>
    <x v="1"/>
    <s v="F86621"/>
    <n v="6556"/>
    <n v="7"/>
    <n v="5"/>
    <n v="2"/>
    <n v="2"/>
    <n v="2"/>
    <n v="0"/>
    <n v="0"/>
    <n v="0"/>
    <n v="0"/>
    <n v="5"/>
    <n v="11"/>
    <n v="5"/>
    <n v="6"/>
    <n v="5"/>
    <n v="7"/>
    <n v="7"/>
    <n v="5"/>
    <n v="0"/>
    <n v="0"/>
    <n v="3"/>
    <n v="1"/>
    <n v="6"/>
    <n v="0"/>
    <n v="1"/>
    <n v="1636"/>
    <x v="32"/>
    <s v="WF-5"/>
    <x v="5"/>
    <s v="EMISweb"/>
  </r>
  <r>
    <x v="1"/>
    <s v="F86011"/>
    <n v="9832"/>
    <n v="15"/>
    <n v="7"/>
    <n v="6"/>
    <n v="8"/>
    <n v="8"/>
    <n v="0"/>
    <n v="0"/>
    <n v="0"/>
    <n v="0"/>
    <n v="14"/>
    <n v="33"/>
    <n v="15"/>
    <n v="15"/>
    <n v="15"/>
    <n v="14"/>
    <n v="15"/>
    <n v="13"/>
    <n v="13"/>
    <n v="3"/>
    <n v="14"/>
    <n v="15"/>
    <n v="12"/>
    <n v="0"/>
    <n v="2"/>
    <n v="2573"/>
    <x v="12"/>
    <s v="WF-3"/>
    <x v="6"/>
    <s v="EMISweb"/>
  </r>
  <r>
    <x v="1"/>
    <s v="F86696"/>
    <n v="6974"/>
    <n v="144"/>
    <n v="75"/>
    <n v="73"/>
    <n v="69"/>
    <n v="66"/>
    <n v="0"/>
    <n v="0"/>
    <n v="0"/>
    <n v="0"/>
    <n v="141"/>
    <n v="1017"/>
    <n v="144"/>
    <n v="142"/>
    <n v="143"/>
    <n v="144"/>
    <n v="144"/>
    <n v="129"/>
    <n v="106"/>
    <n v="2"/>
    <n v="106"/>
    <n v="131"/>
    <n v="76"/>
    <n v="0"/>
    <n v="5"/>
    <n v="1571"/>
    <x v="36"/>
    <s v="WF-4"/>
    <x v="0"/>
    <s v="EMISweb"/>
  </r>
  <r>
    <x v="1"/>
    <s v="F86045"/>
    <n v="2038"/>
    <n v="34"/>
    <n v="15"/>
    <n v="15"/>
    <n v="19"/>
    <n v="19"/>
    <n v="0"/>
    <n v="0"/>
    <n v="0"/>
    <n v="0"/>
    <n v="34"/>
    <n v="38"/>
    <n v="34"/>
    <n v="34"/>
    <n v="34"/>
    <n v="34"/>
    <n v="34"/>
    <n v="34"/>
    <n v="25"/>
    <n v="0"/>
    <n v="34"/>
    <n v="34"/>
    <n v="15"/>
    <n v="0"/>
    <n v="32"/>
    <n v="584"/>
    <x v="27"/>
    <s v="WF-5"/>
    <x v="5"/>
    <s v="EMISweb"/>
  </r>
  <r>
    <x v="1"/>
    <s v="F86018"/>
    <n v="9997"/>
    <n v="75"/>
    <n v="75"/>
    <n v="44"/>
    <n v="19"/>
    <n v="18"/>
    <m/>
    <m/>
    <m/>
    <m/>
    <n v="65"/>
    <n v="225"/>
    <n v="65"/>
    <n v="75"/>
    <n v="65"/>
    <n v="75"/>
    <n v="65"/>
    <n v="36"/>
    <n v="65"/>
    <m/>
    <n v="64"/>
    <n v="10"/>
    <n v="57"/>
    <n v="1"/>
    <m/>
    <n v="2598"/>
    <x v="3"/>
    <s v="WF-4"/>
    <x v="0"/>
    <s v="SystmOne"/>
  </r>
  <r>
    <x v="1"/>
    <s v="F86036"/>
    <n v="14458"/>
    <n v="390"/>
    <n v="160"/>
    <n v="160"/>
    <n v="230"/>
    <n v="227"/>
    <n v="0"/>
    <n v="0"/>
    <n v="0"/>
    <n v="0"/>
    <n v="387"/>
    <n v="2871"/>
    <n v="390"/>
    <n v="387"/>
    <n v="390"/>
    <n v="390"/>
    <n v="390"/>
    <n v="388"/>
    <n v="388"/>
    <n v="10"/>
    <n v="106"/>
    <n v="390"/>
    <n v="362"/>
    <n v="29"/>
    <n v="157"/>
    <n v="4385"/>
    <x v="0"/>
    <s v="WF-4"/>
    <x v="0"/>
    <s v="EMISweb"/>
  </r>
  <r>
    <x v="1"/>
    <s v="F86712"/>
    <n v="3403"/>
    <n v="124"/>
    <n v="91"/>
    <n v="90"/>
    <n v="33"/>
    <n v="33"/>
    <n v="0"/>
    <n v="0"/>
    <n v="0"/>
    <n v="0"/>
    <n v="124"/>
    <n v="447"/>
    <n v="124"/>
    <n v="124"/>
    <n v="124"/>
    <n v="124"/>
    <n v="124"/>
    <n v="120"/>
    <n v="82"/>
    <n v="0"/>
    <n v="3"/>
    <n v="109"/>
    <n v="70"/>
    <n v="2"/>
    <n v="76"/>
    <n v="814"/>
    <x v="26"/>
    <s v="WF-4"/>
    <x v="0"/>
    <s v="EMISweb"/>
  </r>
  <r>
    <x v="1"/>
    <s v="F86650"/>
    <n v="8054"/>
    <n v="147"/>
    <n v="118"/>
    <n v="118"/>
    <n v="29"/>
    <n v="29"/>
    <n v="0"/>
    <n v="0"/>
    <n v="0"/>
    <n v="0"/>
    <n v="147"/>
    <n v="464"/>
    <n v="147"/>
    <n v="147"/>
    <n v="147"/>
    <n v="147"/>
    <n v="147"/>
    <n v="133"/>
    <n v="120"/>
    <n v="143"/>
    <n v="144"/>
    <n v="144"/>
    <n v="134"/>
    <n v="0"/>
    <n v="3"/>
    <n v="2196"/>
    <x v="24"/>
    <s v="WF-4"/>
    <x v="0"/>
    <s v="EMISweb"/>
  </r>
  <r>
    <x v="1"/>
    <s v="F86038"/>
    <n v="11159"/>
    <n v="64"/>
    <n v="12"/>
    <n v="12"/>
    <n v="52"/>
    <n v="50"/>
    <n v="0"/>
    <n v="0"/>
    <n v="0"/>
    <n v="0"/>
    <n v="62"/>
    <n v="84"/>
    <n v="64"/>
    <n v="64"/>
    <n v="64"/>
    <n v="62"/>
    <n v="64"/>
    <n v="63"/>
    <n v="31"/>
    <n v="0"/>
    <n v="64"/>
    <n v="63"/>
    <n v="37"/>
    <n v="0"/>
    <n v="57"/>
    <n v="2572"/>
    <x v="20"/>
    <s v="WF-3"/>
    <x v="6"/>
    <s v="EMISweb"/>
  </r>
  <r>
    <x v="1"/>
    <s v="F86705"/>
    <n v="3493"/>
    <n v="65"/>
    <n v="35"/>
    <n v="35"/>
    <n v="30"/>
    <n v="29"/>
    <n v="0"/>
    <n v="0"/>
    <n v="0"/>
    <n v="0"/>
    <n v="64"/>
    <n v="72"/>
    <n v="65"/>
    <n v="65"/>
    <n v="65"/>
    <n v="64"/>
    <n v="65"/>
    <n v="65"/>
    <n v="62"/>
    <n v="65"/>
    <n v="65"/>
    <n v="65"/>
    <n v="54"/>
    <n v="0"/>
    <n v="26"/>
    <n v="860"/>
    <x v="21"/>
    <s v="WF-5"/>
    <x v="5"/>
    <s v="EMISweb"/>
  </r>
  <r>
    <x v="1"/>
    <s v="F86701"/>
    <n v="3927"/>
    <n v="5"/>
    <n v="2"/>
    <n v="2"/>
    <n v="3"/>
    <n v="3"/>
    <n v="0"/>
    <n v="0"/>
    <n v="0"/>
    <n v="0"/>
    <n v="5"/>
    <n v="108"/>
    <n v="5"/>
    <n v="5"/>
    <n v="5"/>
    <n v="5"/>
    <n v="5"/>
    <n v="4"/>
    <n v="5"/>
    <n v="4"/>
    <n v="1"/>
    <n v="1"/>
    <n v="4"/>
    <n v="0"/>
    <n v="1"/>
    <n v="932"/>
    <x v="38"/>
    <s v="WF-5"/>
    <x v="5"/>
    <s v="EMISweb"/>
  </r>
  <r>
    <x v="1"/>
    <s v="F86625"/>
    <n v="5757"/>
    <n v="14"/>
    <n v="6"/>
    <n v="5"/>
    <n v="8"/>
    <n v="8"/>
    <n v="0"/>
    <n v="0"/>
    <n v="0"/>
    <n v="0"/>
    <n v="13"/>
    <n v="46"/>
    <n v="14"/>
    <n v="14"/>
    <n v="14"/>
    <n v="13"/>
    <n v="14"/>
    <n v="14"/>
    <n v="11"/>
    <n v="1"/>
    <n v="14"/>
    <n v="9"/>
    <n v="11"/>
    <n v="0"/>
    <n v="0"/>
    <n v="1616"/>
    <x v="9"/>
    <s v="WF-5"/>
    <x v="5"/>
    <s v="EMISweb"/>
  </r>
  <r>
    <x v="1"/>
    <s v="F86689"/>
    <n v="4394"/>
    <n v="129"/>
    <n v="33"/>
    <n v="21"/>
    <n v="96"/>
    <n v="81"/>
    <n v="0"/>
    <n v="0"/>
    <n v="0"/>
    <n v="0"/>
    <n v="104"/>
    <n v="891"/>
    <n v="129"/>
    <n v="112"/>
    <n v="126"/>
    <n v="124"/>
    <n v="129"/>
    <n v="127"/>
    <n v="56"/>
    <n v="2"/>
    <n v="89"/>
    <n v="122"/>
    <n v="117"/>
    <n v="2"/>
    <n v="1"/>
    <n v="1283"/>
    <x v="10"/>
    <s v="WF-1"/>
    <x v="1"/>
    <s v="EMISweb"/>
  </r>
  <r>
    <x v="1"/>
    <s v="F86006"/>
    <n v="6946"/>
    <n v="8"/>
    <n v="1"/>
    <n v="1"/>
    <n v="7"/>
    <n v="6"/>
    <n v="0"/>
    <n v="0"/>
    <n v="0"/>
    <n v="0"/>
    <n v="7"/>
    <n v="12"/>
    <n v="8"/>
    <n v="8"/>
    <n v="8"/>
    <n v="7"/>
    <n v="8"/>
    <n v="7"/>
    <n v="7"/>
    <n v="0"/>
    <n v="0"/>
    <n v="7"/>
    <n v="7"/>
    <n v="0"/>
    <n v="0"/>
    <n v="1813"/>
    <x v="6"/>
    <s v="WF-7"/>
    <x v="4"/>
    <s v="EMISweb"/>
  </r>
  <r>
    <x v="1"/>
    <s v="Y01839"/>
    <n v="6320"/>
    <n v="48"/>
    <n v="18"/>
    <n v="17"/>
    <n v="30"/>
    <n v="25"/>
    <n v="0"/>
    <n v="0"/>
    <n v="0"/>
    <n v="0"/>
    <n v="43"/>
    <n v="58"/>
    <n v="48"/>
    <n v="43"/>
    <n v="48"/>
    <n v="47"/>
    <n v="48"/>
    <n v="47"/>
    <n v="47"/>
    <n v="42"/>
    <n v="44"/>
    <n v="41"/>
    <n v="29"/>
    <n v="0"/>
    <n v="23"/>
    <n v="1537"/>
    <x v="7"/>
    <s v="WF-1"/>
    <x v="1"/>
    <s v="EMISweb"/>
  </r>
  <r>
    <x v="1"/>
    <s v="F86026"/>
    <n v="7187"/>
    <n v="118"/>
    <n v="118"/>
    <n v="28"/>
    <n v="44"/>
    <n v="21"/>
    <m/>
    <m/>
    <m/>
    <m/>
    <n v="54"/>
    <n v="224"/>
    <n v="118"/>
    <n v="118"/>
    <n v="117"/>
    <n v="55"/>
    <n v="118"/>
    <n v="9"/>
    <n v="112"/>
    <m/>
    <n v="117"/>
    <n v="1"/>
    <n v="73"/>
    <m/>
    <m/>
    <n v="1962"/>
    <x v="31"/>
    <s v="WF-1"/>
    <x v="1"/>
    <s v="SystmOne"/>
  </r>
  <r>
    <x v="1"/>
    <s v="F86004"/>
    <n v="15991"/>
    <n v="96"/>
    <n v="96"/>
    <n v="8"/>
    <n v="68"/>
    <n v="43"/>
    <m/>
    <m/>
    <m/>
    <m/>
    <n v="61"/>
    <n v="251"/>
    <n v="96"/>
    <n v="96"/>
    <n v="96"/>
    <n v="61"/>
    <n v="96"/>
    <n v="25"/>
    <n v="86"/>
    <n v="70"/>
    <n v="96"/>
    <n v="2"/>
    <n v="96"/>
    <n v="5"/>
    <m/>
    <n v="4555"/>
    <x v="2"/>
    <s v="WF-2"/>
    <x v="2"/>
    <s v="SystmOne"/>
  </r>
  <r>
    <x v="1"/>
    <s v="F86644"/>
    <n v="8946"/>
    <n v="39"/>
    <n v="19"/>
    <n v="18"/>
    <n v="20"/>
    <n v="19"/>
    <n v="0"/>
    <n v="0"/>
    <n v="0"/>
    <n v="0"/>
    <n v="37"/>
    <n v="55"/>
    <n v="38"/>
    <n v="39"/>
    <n v="38"/>
    <n v="39"/>
    <n v="39"/>
    <n v="38"/>
    <n v="36"/>
    <n v="2"/>
    <n v="38"/>
    <n v="39"/>
    <n v="18"/>
    <n v="1"/>
    <n v="0"/>
    <n v="2522"/>
    <x v="5"/>
    <s v="WF-6"/>
    <x v="3"/>
    <s v="EMISweb"/>
  </r>
  <r>
    <x v="1"/>
    <s v="F86638"/>
    <n v="5037"/>
    <n v="2"/>
    <n v="2"/>
    <m/>
    <n v="1"/>
    <n v="1"/>
    <m/>
    <m/>
    <m/>
    <m/>
    <n v="2"/>
    <n v="10"/>
    <n v="2"/>
    <n v="2"/>
    <n v="2"/>
    <n v="2"/>
    <n v="2"/>
    <m/>
    <n v="2"/>
    <m/>
    <n v="2"/>
    <m/>
    <n v="2"/>
    <m/>
    <m/>
    <n v="1353"/>
    <x v="1"/>
    <s v="WF-1"/>
    <x v="1"/>
    <s v="SystmOne"/>
  </r>
  <r>
    <x v="1"/>
    <s v="F86030"/>
    <n v="8277"/>
    <n v="2"/>
    <n v="2"/>
    <n v="0"/>
    <n v="0"/>
    <n v="0"/>
    <n v="0"/>
    <n v="0"/>
    <n v="0"/>
    <n v="0"/>
    <n v="0"/>
    <n v="38"/>
    <n v="1"/>
    <n v="1"/>
    <n v="1"/>
    <n v="0"/>
    <n v="2"/>
    <n v="0"/>
    <n v="1"/>
    <n v="0"/>
    <n v="0"/>
    <n v="1"/>
    <n v="1"/>
    <n v="0"/>
    <n v="0"/>
    <n v="1855"/>
    <x v="34"/>
    <s v="WF-7"/>
    <x v="4"/>
    <s v="EMISweb"/>
  </r>
  <r>
    <x v="1"/>
    <s v="F86679"/>
    <n v="6382"/>
    <n v="8"/>
    <n v="4"/>
    <n v="2"/>
    <n v="4"/>
    <n v="4"/>
    <n v="0"/>
    <n v="0"/>
    <n v="0"/>
    <n v="0"/>
    <n v="6"/>
    <n v="9"/>
    <n v="8"/>
    <n v="8"/>
    <n v="8"/>
    <n v="6"/>
    <n v="8"/>
    <n v="7"/>
    <n v="5"/>
    <n v="1"/>
    <n v="7"/>
    <n v="8"/>
    <n v="6"/>
    <n v="0"/>
    <n v="0"/>
    <n v="1552"/>
    <x v="33"/>
    <s v="WF-7"/>
    <x v="4"/>
    <s v="EMISweb"/>
  </r>
  <r>
    <x v="1"/>
    <s v="F86005"/>
    <n v="9534"/>
    <n v="98"/>
    <n v="47"/>
    <n v="47"/>
    <n v="51"/>
    <n v="50"/>
    <n v="0"/>
    <n v="0"/>
    <n v="0"/>
    <n v="0"/>
    <n v="98"/>
    <n v="978"/>
    <n v="98"/>
    <n v="98"/>
    <n v="98"/>
    <n v="98"/>
    <n v="98"/>
    <n v="98"/>
    <n v="70"/>
    <n v="31"/>
    <n v="79"/>
    <n v="91"/>
    <n v="55"/>
    <n v="0"/>
    <n v="12"/>
    <n v="2487"/>
    <x v="28"/>
    <s v="WF-1"/>
    <x v="1"/>
    <s v="EMISweb"/>
  </r>
  <r>
    <x v="1"/>
    <s v="F86058"/>
    <n v="16569"/>
    <n v="151"/>
    <n v="52"/>
    <n v="46"/>
    <n v="99"/>
    <n v="83"/>
    <n v="0"/>
    <n v="0"/>
    <n v="0"/>
    <n v="0"/>
    <n v="144"/>
    <n v="353"/>
    <n v="146"/>
    <n v="151"/>
    <n v="145"/>
    <n v="151"/>
    <n v="149"/>
    <n v="149"/>
    <n v="138"/>
    <n v="0"/>
    <n v="142"/>
    <n v="141"/>
    <n v="148"/>
    <n v="0"/>
    <n v="88"/>
    <n v="3985"/>
    <x v="30"/>
    <s v="WF-7"/>
    <x v="4"/>
    <s v="EMISweb"/>
  </r>
  <r>
    <x v="1"/>
    <s v="F86700"/>
    <n v="3869"/>
    <n v="63"/>
    <n v="25"/>
    <n v="0"/>
    <n v="38"/>
    <n v="11"/>
    <n v="0"/>
    <n v="0"/>
    <n v="0"/>
    <n v="0"/>
    <n v="11"/>
    <n v="80"/>
    <n v="14"/>
    <n v="58"/>
    <n v="29"/>
    <n v="11"/>
    <n v="56"/>
    <n v="37"/>
    <n v="11"/>
    <n v="1"/>
    <n v="2"/>
    <n v="11"/>
    <n v="13"/>
    <n v="0"/>
    <n v="7"/>
    <n v="972"/>
    <x v="23"/>
    <s v="WF-1"/>
    <x v="1"/>
    <s v="EMISweb"/>
  </r>
  <r>
    <x v="1"/>
    <s v="F86626"/>
    <n v="7237"/>
    <n v="20"/>
    <n v="15"/>
    <n v="11"/>
    <n v="5"/>
    <n v="5"/>
    <n v="0"/>
    <n v="0"/>
    <n v="0"/>
    <n v="0"/>
    <n v="16"/>
    <n v="32"/>
    <n v="20"/>
    <n v="20"/>
    <n v="20"/>
    <n v="16"/>
    <n v="20"/>
    <n v="20"/>
    <n v="0"/>
    <n v="0"/>
    <n v="6"/>
    <n v="19"/>
    <n v="13"/>
    <n v="0"/>
    <n v="11"/>
    <n v="1883"/>
    <x v="35"/>
    <s v="WF-1"/>
    <x v="1"/>
    <s v="EMISweb"/>
  </r>
  <r>
    <x v="1"/>
    <s v="F86664"/>
    <n v="8538"/>
    <n v="134"/>
    <n v="80"/>
    <n v="80"/>
    <n v="54"/>
    <n v="51"/>
    <n v="0"/>
    <n v="0"/>
    <n v="0"/>
    <n v="0"/>
    <n v="131"/>
    <n v="207"/>
    <n v="133"/>
    <n v="133"/>
    <n v="134"/>
    <n v="132"/>
    <n v="134"/>
    <n v="134"/>
    <n v="132"/>
    <n v="116"/>
    <n v="131"/>
    <n v="134"/>
    <n v="79"/>
    <n v="3"/>
    <n v="67"/>
    <n v="2330"/>
    <x v="37"/>
    <s v="WF-1"/>
    <x v="1"/>
    <s v="EMISweb"/>
  </r>
  <r>
    <x v="1"/>
    <s v="F86062"/>
    <n v="7164"/>
    <n v="43"/>
    <n v="22"/>
    <n v="13"/>
    <n v="21"/>
    <n v="13"/>
    <n v="0"/>
    <n v="0"/>
    <n v="0"/>
    <n v="0"/>
    <n v="26"/>
    <n v="77"/>
    <n v="33"/>
    <n v="42"/>
    <n v="32"/>
    <n v="26"/>
    <n v="42"/>
    <n v="28"/>
    <n v="1"/>
    <n v="0"/>
    <n v="0"/>
    <n v="35"/>
    <n v="29"/>
    <n v="0"/>
    <n v="0"/>
    <n v="1953"/>
    <x v="25"/>
    <s v="WF-7"/>
    <x v="4"/>
    <s v="EMISweb"/>
  </r>
  <r>
    <x v="1"/>
    <s v="F86708"/>
    <n v="2784"/>
    <n v="56"/>
    <n v="25"/>
    <n v="25"/>
    <n v="31"/>
    <n v="29"/>
    <n v="0"/>
    <n v="0"/>
    <n v="0"/>
    <n v="0"/>
    <n v="56"/>
    <n v="61"/>
    <n v="56"/>
    <n v="56"/>
    <n v="56"/>
    <n v="56"/>
    <n v="56"/>
    <n v="55"/>
    <n v="1"/>
    <n v="0"/>
    <n v="11"/>
    <n v="55"/>
    <n v="23"/>
    <n v="0"/>
    <n v="0"/>
    <n v="705"/>
    <x v="13"/>
    <s v="WF-6"/>
    <x v="3"/>
    <s v="EMISweb"/>
  </r>
  <r>
    <x v="1"/>
    <s v="F86001"/>
    <n v="7717"/>
    <n v="146"/>
    <n v="76"/>
    <n v="58"/>
    <n v="70"/>
    <n v="40"/>
    <n v="0"/>
    <n v="0"/>
    <n v="0"/>
    <n v="0"/>
    <n v="104"/>
    <n v="213"/>
    <n v="146"/>
    <n v="146"/>
    <n v="145"/>
    <n v="105"/>
    <n v="146"/>
    <n v="99"/>
    <n v="81"/>
    <n v="1"/>
    <n v="93"/>
    <n v="49"/>
    <n v="82"/>
    <n v="0"/>
    <n v="0"/>
    <n v="2230"/>
    <x v="18"/>
    <s v="WF-6"/>
    <x v="3"/>
    <s v="EMISweb"/>
  </r>
  <r>
    <x v="1"/>
    <s v="F86627"/>
    <n v="13181"/>
    <n v="385"/>
    <n v="160"/>
    <n v="160"/>
    <n v="225"/>
    <n v="223"/>
    <n v="0"/>
    <n v="0"/>
    <n v="0"/>
    <n v="0"/>
    <n v="383"/>
    <n v="2457"/>
    <n v="385"/>
    <n v="383"/>
    <n v="385"/>
    <n v="385"/>
    <n v="385"/>
    <n v="251"/>
    <n v="335"/>
    <n v="347"/>
    <n v="329"/>
    <n v="382"/>
    <n v="355"/>
    <n v="38"/>
    <n v="0"/>
    <n v="3636"/>
    <x v="22"/>
    <s v="WF-2"/>
    <x v="2"/>
    <s v="EMISweb"/>
  </r>
  <r>
    <x v="1"/>
    <s v="F86616"/>
    <n v="8195"/>
    <n v="433"/>
    <n v="229"/>
    <n v="211"/>
    <n v="204"/>
    <n v="191"/>
    <n v="0"/>
    <n v="0"/>
    <n v="0"/>
    <n v="0"/>
    <n v="404"/>
    <n v="1423"/>
    <n v="432"/>
    <n v="412"/>
    <n v="426"/>
    <n v="431"/>
    <n v="433"/>
    <n v="426"/>
    <n v="327"/>
    <n v="4"/>
    <n v="117"/>
    <n v="426"/>
    <n v="390"/>
    <n v="9"/>
    <n v="181"/>
    <n v="2159"/>
    <x v="14"/>
    <s v="WF-2"/>
    <x v="2"/>
    <s v="EMISweb"/>
  </r>
  <r>
    <x v="1"/>
    <s v="F86074"/>
    <n v="15051"/>
    <n v="220"/>
    <n v="220"/>
    <n v="85"/>
    <n v="117"/>
    <n v="117"/>
    <m/>
    <m/>
    <m/>
    <m/>
    <n v="220"/>
    <n v="1287"/>
    <n v="220"/>
    <n v="220"/>
    <n v="220"/>
    <n v="220"/>
    <n v="220"/>
    <n v="22"/>
    <n v="208"/>
    <n v="101"/>
    <n v="96"/>
    <n v="10"/>
    <n v="126"/>
    <m/>
    <m/>
    <n v="3601"/>
    <x v="16"/>
    <s v="WF-3"/>
    <x v="6"/>
    <s v="SystmOne"/>
  </r>
  <r>
    <x v="1"/>
    <s v="F86078"/>
    <n v="6756"/>
    <n v="165"/>
    <n v="32"/>
    <n v="32"/>
    <n v="133"/>
    <n v="131"/>
    <n v="0"/>
    <n v="0"/>
    <n v="0"/>
    <n v="0"/>
    <n v="163"/>
    <n v="927"/>
    <n v="165"/>
    <n v="165"/>
    <n v="165"/>
    <n v="163"/>
    <n v="165"/>
    <n v="156"/>
    <n v="158"/>
    <n v="24"/>
    <n v="46"/>
    <n v="164"/>
    <n v="161"/>
    <n v="40"/>
    <n v="30"/>
    <n v="2145"/>
    <x v="17"/>
    <s v="WF-2"/>
    <x v="2"/>
    <s v="EMISweb"/>
  </r>
  <r>
    <x v="1"/>
    <s v="Y01291"/>
    <n v="9488"/>
    <n v="249"/>
    <n v="91"/>
    <n v="89"/>
    <n v="158"/>
    <n v="157"/>
    <n v="0"/>
    <n v="0"/>
    <n v="0"/>
    <n v="0"/>
    <n v="247"/>
    <n v="1117"/>
    <n v="249"/>
    <n v="249"/>
    <n v="249"/>
    <n v="248"/>
    <n v="248"/>
    <n v="246"/>
    <n v="131"/>
    <n v="44"/>
    <n v="240"/>
    <n v="243"/>
    <n v="242"/>
    <n v="3"/>
    <n v="153"/>
    <n v="2216"/>
    <x v="19"/>
    <s v="WF-2"/>
    <x v="2"/>
    <s v="EMISweb"/>
  </r>
  <r>
    <x v="1"/>
    <s v="F86086"/>
    <n v="6286"/>
    <n v="0"/>
    <n v="0"/>
    <n v="0"/>
    <n v="0"/>
    <n v="0"/>
    <n v="0"/>
    <n v="0"/>
    <n v="0"/>
    <n v="0"/>
    <n v="0"/>
    <n v="1"/>
    <n v="0"/>
    <n v="0"/>
    <n v="0"/>
    <n v="0"/>
    <n v="0"/>
    <n v="0"/>
    <n v="0"/>
    <n v="0"/>
    <n v="0"/>
    <n v="0"/>
    <n v="0"/>
    <n v="0"/>
    <n v="0"/>
    <n v="1633"/>
    <x v="4"/>
    <s v="WF-6"/>
    <x v="3"/>
    <s v="EMISweb"/>
  </r>
  <r>
    <x v="2"/>
    <s v="F86006"/>
    <n v="7010"/>
    <n v="23"/>
    <n v="1"/>
    <n v="1"/>
    <n v="8"/>
    <n v="7"/>
    <n v="14"/>
    <n v="12"/>
    <n v="0"/>
    <n v="0"/>
    <n v="20"/>
    <n v="53"/>
    <n v="22"/>
    <n v="23"/>
    <n v="23"/>
    <n v="21"/>
    <n v="23"/>
    <n v="19"/>
    <n v="20"/>
    <n v="3"/>
    <n v="14"/>
    <n v="21"/>
    <n v="21"/>
    <n v="1"/>
    <n v="1"/>
    <n v="1813"/>
    <x v="6"/>
    <s v="WF-7"/>
    <x v="4"/>
    <s v="EMISweb"/>
  </r>
  <r>
    <x v="2"/>
    <s v="F86679"/>
    <n v="6413"/>
    <n v="23"/>
    <n v="4"/>
    <n v="2"/>
    <n v="4"/>
    <n v="4"/>
    <n v="15"/>
    <n v="14"/>
    <n v="0"/>
    <n v="0"/>
    <n v="20"/>
    <n v="1308"/>
    <n v="23"/>
    <n v="23"/>
    <n v="23"/>
    <n v="20"/>
    <n v="23"/>
    <n v="20"/>
    <n v="17"/>
    <n v="3"/>
    <n v="22"/>
    <n v="23"/>
    <n v="19"/>
    <n v="2"/>
    <n v="3"/>
    <n v="1552"/>
    <x v="33"/>
    <s v="WF-7"/>
    <x v="4"/>
    <s v="EMISweb"/>
  </r>
  <r>
    <x v="2"/>
    <s v="F86708"/>
    <n v="2825"/>
    <n v="64"/>
    <n v="25"/>
    <n v="25"/>
    <n v="31"/>
    <n v="29"/>
    <n v="8"/>
    <n v="5"/>
    <n v="0"/>
    <n v="0"/>
    <n v="61"/>
    <n v="71"/>
    <n v="61"/>
    <n v="64"/>
    <n v="63"/>
    <n v="62"/>
    <n v="63"/>
    <n v="63"/>
    <n v="1"/>
    <n v="0"/>
    <n v="12"/>
    <n v="60"/>
    <n v="29"/>
    <n v="0"/>
    <n v="0"/>
    <n v="705"/>
    <x v="13"/>
    <s v="WF-6"/>
    <x v="3"/>
    <s v="EMISweb"/>
  </r>
  <r>
    <x v="2"/>
    <s v="F86058"/>
    <n v="16267"/>
    <n v="267"/>
    <n v="53"/>
    <n v="46"/>
    <n v="97"/>
    <n v="81"/>
    <n v="117"/>
    <n v="106"/>
    <n v="0"/>
    <n v="0"/>
    <n v="256"/>
    <n v="2818"/>
    <n v="262"/>
    <n v="266"/>
    <n v="260"/>
    <n v="266"/>
    <n v="264"/>
    <n v="261"/>
    <n v="253"/>
    <n v="0"/>
    <n v="258"/>
    <n v="257"/>
    <n v="263"/>
    <n v="0"/>
    <n v="164"/>
    <n v="3985"/>
    <x v="30"/>
    <s v="WF-7"/>
    <x v="4"/>
    <s v="EMISweb"/>
  </r>
  <r>
    <x v="2"/>
    <s v="F86607"/>
    <n v="15894"/>
    <n v="597"/>
    <n v="137"/>
    <n v="136"/>
    <n v="225"/>
    <n v="224"/>
    <n v="235"/>
    <n v="230"/>
    <n v="0"/>
    <n v="0"/>
    <n v="591"/>
    <n v="1899"/>
    <n v="597"/>
    <n v="593"/>
    <n v="597"/>
    <n v="596"/>
    <n v="595"/>
    <n v="588"/>
    <n v="559"/>
    <n v="5"/>
    <n v="44"/>
    <n v="585"/>
    <n v="335"/>
    <n v="1"/>
    <n v="4"/>
    <n v="4123"/>
    <x v="15"/>
    <s v="WF-6"/>
    <x v="3"/>
    <s v="EMISweb"/>
  </r>
  <r>
    <x v="2"/>
    <s v="F86045"/>
    <n v="2046"/>
    <n v="61"/>
    <n v="16"/>
    <n v="16"/>
    <n v="20"/>
    <n v="20"/>
    <n v="25"/>
    <n v="25"/>
    <n v="0"/>
    <n v="0"/>
    <n v="61"/>
    <n v="528"/>
    <n v="61"/>
    <n v="61"/>
    <n v="61"/>
    <n v="61"/>
    <n v="61"/>
    <n v="61"/>
    <n v="44"/>
    <n v="1"/>
    <n v="61"/>
    <n v="61"/>
    <n v="32"/>
    <n v="0"/>
    <n v="58"/>
    <n v="584"/>
    <x v="27"/>
    <s v="WF-5"/>
    <x v="5"/>
    <s v="EMISweb"/>
  </r>
  <r>
    <x v="2"/>
    <s v="F86086"/>
    <n v="6360"/>
    <n v="3"/>
    <n v="1"/>
    <n v="1"/>
    <n v="1"/>
    <n v="1"/>
    <n v="1"/>
    <n v="1"/>
    <n v="0"/>
    <n v="0"/>
    <n v="3"/>
    <n v="7"/>
    <n v="3"/>
    <n v="3"/>
    <n v="3"/>
    <n v="3"/>
    <n v="3"/>
    <n v="3"/>
    <n v="3"/>
    <n v="0"/>
    <n v="3"/>
    <n v="3"/>
    <n v="2"/>
    <n v="0"/>
    <n v="0"/>
    <n v="1633"/>
    <x v="4"/>
    <s v="WF-6"/>
    <x v="3"/>
    <s v="EMISweb"/>
  </r>
  <r>
    <x v="2"/>
    <s v="F86705"/>
    <n v="3469"/>
    <n v="97"/>
    <n v="35"/>
    <n v="35"/>
    <n v="30"/>
    <n v="30"/>
    <n v="32"/>
    <n v="32"/>
    <n v="0"/>
    <n v="0"/>
    <n v="97"/>
    <n v="106"/>
    <n v="97"/>
    <n v="97"/>
    <n v="97"/>
    <n v="97"/>
    <n v="97"/>
    <n v="97"/>
    <n v="94"/>
    <n v="97"/>
    <n v="97"/>
    <n v="97"/>
    <n v="83"/>
    <n v="3"/>
    <n v="38"/>
    <n v="860"/>
    <x v="21"/>
    <s v="WF-5"/>
    <x v="5"/>
    <s v="EMISweb"/>
  </r>
  <r>
    <x v="2"/>
    <s v="F86666"/>
    <n v="14864"/>
    <n v="633"/>
    <n v="341"/>
    <n v="331"/>
    <n v="173"/>
    <n v="173"/>
    <n v="119"/>
    <n v="113"/>
    <n v="0"/>
    <n v="0"/>
    <n v="621"/>
    <n v="1577"/>
    <n v="632"/>
    <n v="630"/>
    <n v="630"/>
    <n v="629"/>
    <n v="631"/>
    <n v="370"/>
    <n v="472"/>
    <n v="551"/>
    <n v="569"/>
    <n v="629"/>
    <n v="354"/>
    <n v="13"/>
    <n v="0"/>
    <n v="3595"/>
    <x v="11"/>
    <s v="WF-5"/>
    <x v="5"/>
    <s v="EMISweb"/>
  </r>
  <r>
    <x v="2"/>
    <s v="F86644"/>
    <n v="9053"/>
    <n v="61"/>
    <n v="19"/>
    <n v="18"/>
    <n v="20"/>
    <n v="19"/>
    <n v="22"/>
    <n v="21"/>
    <n v="0"/>
    <n v="0"/>
    <n v="58"/>
    <n v="84"/>
    <n v="60"/>
    <n v="60"/>
    <n v="60"/>
    <n v="61"/>
    <n v="61"/>
    <n v="60"/>
    <n v="55"/>
    <n v="2"/>
    <n v="59"/>
    <n v="61"/>
    <n v="35"/>
    <n v="1"/>
    <n v="2"/>
    <n v="2522"/>
    <x v="5"/>
    <s v="WF-6"/>
    <x v="3"/>
    <s v="EMISweb"/>
  </r>
  <r>
    <x v="2"/>
    <s v="F86625"/>
    <n v="5709"/>
    <n v="17"/>
    <n v="6"/>
    <n v="5"/>
    <n v="8"/>
    <n v="8"/>
    <n v="3"/>
    <n v="3"/>
    <n v="0"/>
    <n v="0"/>
    <n v="16"/>
    <n v="49"/>
    <n v="17"/>
    <n v="17"/>
    <n v="17"/>
    <n v="16"/>
    <n v="17"/>
    <n v="17"/>
    <n v="14"/>
    <n v="1"/>
    <n v="17"/>
    <n v="11"/>
    <n v="14"/>
    <n v="0"/>
    <n v="0"/>
    <n v="1616"/>
    <x v="9"/>
    <s v="WF-5"/>
    <x v="5"/>
    <s v="EMISweb"/>
  </r>
  <r>
    <x v="2"/>
    <s v="F86701"/>
    <n v="3938"/>
    <n v="19"/>
    <n v="2"/>
    <n v="2"/>
    <n v="3"/>
    <n v="3"/>
    <n v="14"/>
    <n v="13"/>
    <n v="0"/>
    <n v="0"/>
    <n v="18"/>
    <n v="691"/>
    <n v="18"/>
    <n v="19"/>
    <n v="19"/>
    <n v="18"/>
    <n v="19"/>
    <n v="15"/>
    <n v="11"/>
    <n v="12"/>
    <n v="3"/>
    <n v="6"/>
    <n v="11"/>
    <n v="0"/>
    <n v="7"/>
    <n v="932"/>
    <x v="38"/>
    <s v="WF-5"/>
    <x v="5"/>
    <s v="EMISweb"/>
  </r>
  <r>
    <x v="2"/>
    <s v="F86062"/>
    <n v="7176"/>
    <n v="59"/>
    <n v="22"/>
    <n v="13"/>
    <n v="21"/>
    <n v="13"/>
    <n v="16"/>
    <n v="15"/>
    <n v="0"/>
    <n v="0"/>
    <n v="41"/>
    <n v="109"/>
    <n v="49"/>
    <n v="58"/>
    <n v="49"/>
    <n v="42"/>
    <n v="58"/>
    <n v="43"/>
    <n v="17"/>
    <n v="2"/>
    <n v="15"/>
    <n v="51"/>
    <n v="45"/>
    <n v="1"/>
    <n v="1"/>
    <n v="1953"/>
    <x v="25"/>
    <s v="WF-7"/>
    <x v="4"/>
    <s v="EMISweb"/>
  </r>
  <r>
    <x v="2"/>
    <s v="F86030"/>
    <n v="8330"/>
    <n v="3"/>
    <n v="2"/>
    <n v="0"/>
    <n v="0"/>
    <n v="0"/>
    <n v="1"/>
    <n v="1"/>
    <n v="0"/>
    <n v="0"/>
    <n v="1"/>
    <n v="81"/>
    <n v="2"/>
    <n v="2"/>
    <n v="2"/>
    <n v="1"/>
    <n v="3"/>
    <n v="1"/>
    <n v="2"/>
    <n v="0"/>
    <n v="1"/>
    <n v="2"/>
    <n v="2"/>
    <n v="0"/>
    <n v="1"/>
    <n v="1855"/>
    <x v="34"/>
    <s v="WF-7"/>
    <x v="4"/>
    <s v="EMISweb"/>
  </r>
  <r>
    <x v="2"/>
    <s v="F86001"/>
    <n v="7985"/>
    <n v="149"/>
    <n v="76"/>
    <n v="58"/>
    <n v="71"/>
    <n v="40"/>
    <n v="2"/>
    <n v="1"/>
    <n v="0"/>
    <n v="0"/>
    <n v="106"/>
    <n v="224"/>
    <n v="148"/>
    <n v="149"/>
    <n v="148"/>
    <n v="107"/>
    <n v="149"/>
    <n v="100"/>
    <n v="83"/>
    <n v="1"/>
    <n v="95"/>
    <n v="53"/>
    <n v="90"/>
    <n v="0"/>
    <n v="0"/>
    <n v="2230"/>
    <x v="18"/>
    <s v="WF-6"/>
    <x v="3"/>
    <s v="EMISweb"/>
  </r>
  <r>
    <x v="2"/>
    <s v="F86038"/>
    <n v="11184"/>
    <n v="99"/>
    <n v="12"/>
    <n v="12"/>
    <n v="53"/>
    <n v="51"/>
    <n v="34"/>
    <n v="33"/>
    <n v="0"/>
    <n v="0"/>
    <n v="96"/>
    <n v="191"/>
    <n v="98"/>
    <n v="99"/>
    <n v="98"/>
    <n v="97"/>
    <n v="99"/>
    <n v="98"/>
    <n v="54"/>
    <n v="5"/>
    <n v="97"/>
    <n v="97"/>
    <n v="62"/>
    <n v="0"/>
    <n v="87"/>
    <n v="2572"/>
    <x v="20"/>
    <s v="WF-3"/>
    <x v="6"/>
    <s v="EMISweb"/>
  </r>
  <r>
    <x v="2"/>
    <s v="Y01839"/>
    <n v="6508"/>
    <n v="103"/>
    <n v="19"/>
    <n v="18"/>
    <n v="30"/>
    <n v="25"/>
    <n v="54"/>
    <n v="43"/>
    <n v="0"/>
    <n v="0"/>
    <n v="88"/>
    <n v="385"/>
    <n v="102"/>
    <n v="91"/>
    <n v="103"/>
    <n v="100"/>
    <n v="103"/>
    <n v="100"/>
    <n v="101"/>
    <n v="86"/>
    <n v="99"/>
    <n v="95"/>
    <n v="72"/>
    <n v="9"/>
    <n v="48"/>
    <n v="1537"/>
    <x v="7"/>
    <s v="WF-1"/>
    <x v="1"/>
    <s v="EMISweb"/>
  </r>
  <r>
    <x v="2"/>
    <s v="F86011"/>
    <n v="9817"/>
    <n v="19"/>
    <n v="7"/>
    <n v="6"/>
    <n v="8"/>
    <n v="8"/>
    <n v="4"/>
    <n v="4"/>
    <n v="0"/>
    <n v="0"/>
    <n v="18"/>
    <n v="44"/>
    <n v="19"/>
    <n v="19"/>
    <n v="19"/>
    <n v="18"/>
    <n v="19"/>
    <n v="16"/>
    <n v="16"/>
    <n v="3"/>
    <n v="17"/>
    <n v="18"/>
    <n v="14"/>
    <n v="0"/>
    <n v="2"/>
    <n v="2573"/>
    <x v="12"/>
    <s v="WF-3"/>
    <x v="6"/>
    <s v="EMISweb"/>
  </r>
  <r>
    <x v="2"/>
    <s v="F86626"/>
    <n v="7391"/>
    <n v="51"/>
    <n v="16"/>
    <n v="12"/>
    <n v="5"/>
    <n v="5"/>
    <n v="30"/>
    <n v="27"/>
    <n v="0"/>
    <n v="0"/>
    <n v="44"/>
    <n v="311"/>
    <n v="50"/>
    <n v="50"/>
    <n v="51"/>
    <n v="45"/>
    <n v="51"/>
    <n v="50"/>
    <n v="17"/>
    <n v="0"/>
    <n v="22"/>
    <n v="47"/>
    <n v="43"/>
    <n v="0"/>
    <n v="33"/>
    <n v="1883"/>
    <x v="35"/>
    <s v="WF-1"/>
    <x v="1"/>
    <s v="EMISweb"/>
  </r>
  <r>
    <x v="2"/>
    <s v="F86664"/>
    <n v="8562"/>
    <n v="216"/>
    <n v="80"/>
    <n v="80"/>
    <n v="54"/>
    <n v="51"/>
    <n v="82"/>
    <n v="66"/>
    <n v="0"/>
    <n v="0"/>
    <n v="198"/>
    <n v="316"/>
    <n v="215"/>
    <n v="215"/>
    <n v="213"/>
    <n v="202"/>
    <n v="216"/>
    <n v="216"/>
    <n v="195"/>
    <n v="169"/>
    <n v="188"/>
    <n v="215"/>
    <n v="131"/>
    <n v="5"/>
    <n v="84"/>
    <n v="2330"/>
    <x v="37"/>
    <s v="WF-1"/>
    <x v="1"/>
    <s v="EMISweb"/>
  </r>
  <r>
    <x v="2"/>
    <s v="F86036"/>
    <n v="14418"/>
    <n v="664"/>
    <n v="157"/>
    <n v="157"/>
    <n v="229"/>
    <n v="226"/>
    <n v="278"/>
    <n v="274"/>
    <n v="0"/>
    <n v="0"/>
    <n v="657"/>
    <n v="3046"/>
    <n v="664"/>
    <n v="661"/>
    <n v="663"/>
    <n v="663"/>
    <n v="662"/>
    <n v="662"/>
    <n v="655"/>
    <n v="12"/>
    <n v="222"/>
    <n v="663"/>
    <n v="619"/>
    <n v="41"/>
    <n v="274"/>
    <n v="4385"/>
    <x v="0"/>
    <s v="WF-4"/>
    <x v="0"/>
    <s v="EMISweb"/>
  </r>
  <r>
    <x v="2"/>
    <s v="Y01291"/>
    <n v="9594"/>
    <n v="311"/>
    <n v="91"/>
    <n v="89"/>
    <n v="154"/>
    <n v="153"/>
    <n v="66"/>
    <n v="63"/>
    <n v="0"/>
    <n v="0"/>
    <n v="308"/>
    <n v="1228"/>
    <n v="311"/>
    <n v="310"/>
    <n v="311"/>
    <n v="310"/>
    <n v="310"/>
    <n v="308"/>
    <n v="161"/>
    <n v="54"/>
    <n v="296"/>
    <n v="305"/>
    <n v="304"/>
    <n v="2"/>
    <n v="203"/>
    <n v="2216"/>
    <x v="19"/>
    <s v="WF-2"/>
    <x v="2"/>
    <s v="EMISweb"/>
  </r>
  <r>
    <x v="2"/>
    <s v="F86078"/>
    <n v="6800"/>
    <n v="343"/>
    <n v="32"/>
    <n v="32"/>
    <n v="132"/>
    <n v="130"/>
    <n v="179"/>
    <n v="179"/>
    <n v="0"/>
    <n v="0"/>
    <n v="341"/>
    <n v="1393"/>
    <n v="343"/>
    <n v="343"/>
    <n v="343"/>
    <n v="341"/>
    <n v="343"/>
    <n v="334"/>
    <n v="336"/>
    <n v="25"/>
    <n v="65"/>
    <n v="342"/>
    <n v="339"/>
    <n v="80"/>
    <n v="70"/>
    <n v="2145"/>
    <x v="17"/>
    <s v="WF-2"/>
    <x v="2"/>
    <s v="EMISweb"/>
  </r>
  <r>
    <x v="2"/>
    <s v="F86627"/>
    <n v="13163"/>
    <n v="568"/>
    <n v="158"/>
    <n v="158"/>
    <n v="221"/>
    <n v="219"/>
    <n v="189"/>
    <n v="188"/>
    <n v="0"/>
    <n v="0"/>
    <n v="565"/>
    <n v="2778"/>
    <n v="567"/>
    <n v="566"/>
    <n v="568"/>
    <n v="568"/>
    <n v="568"/>
    <n v="361"/>
    <n v="476"/>
    <n v="476"/>
    <n v="501"/>
    <n v="565"/>
    <n v="539"/>
    <n v="46"/>
    <n v="1"/>
    <n v="3636"/>
    <x v="22"/>
    <s v="WF-2"/>
    <x v="2"/>
    <s v="EMISweb"/>
  </r>
  <r>
    <x v="2"/>
    <s v="F86004"/>
    <n v="16010"/>
    <n v="185"/>
    <n v="185"/>
    <n v="9"/>
    <n v="69"/>
    <n v="44"/>
    <n v="86"/>
    <n v="40"/>
    <m/>
    <m/>
    <n v="102"/>
    <n v="225"/>
    <n v="185"/>
    <n v="185"/>
    <n v="185"/>
    <n v="99"/>
    <n v="185"/>
    <n v="45"/>
    <n v="171"/>
    <n v="124"/>
    <n v="184"/>
    <n v="10"/>
    <n v="185"/>
    <n v="1"/>
    <m/>
    <n v="4555"/>
    <x v="2"/>
    <s v="WF-2"/>
    <x v="2"/>
    <s v="SystmOne"/>
  </r>
  <r>
    <x v="2"/>
    <s v="F86638"/>
    <n v="4990"/>
    <n v="4"/>
    <n v="4"/>
    <m/>
    <n v="1"/>
    <n v="1"/>
    <n v="2"/>
    <n v="1"/>
    <m/>
    <m/>
    <n v="3"/>
    <n v="10"/>
    <n v="4"/>
    <n v="4"/>
    <n v="4"/>
    <n v="3"/>
    <n v="2"/>
    <m/>
    <n v="4"/>
    <m/>
    <n v="4"/>
    <m/>
    <n v="4"/>
    <m/>
    <m/>
    <n v="1353"/>
    <x v="1"/>
    <s v="WF-1"/>
    <x v="1"/>
    <s v="SystmOne"/>
  </r>
  <r>
    <x v="2"/>
    <s v="F86074"/>
    <n v="15062"/>
    <n v="300"/>
    <n v="299"/>
    <n v="86"/>
    <n v="116"/>
    <n v="116"/>
    <n v="90"/>
    <n v="90"/>
    <m/>
    <m/>
    <n v="311"/>
    <n v="224"/>
    <n v="300"/>
    <n v="300"/>
    <n v="300"/>
    <n v="300"/>
    <n v="300"/>
    <n v="27"/>
    <n v="283"/>
    <n v="152"/>
    <n v="150"/>
    <n v="13"/>
    <n v="206"/>
    <m/>
    <m/>
    <n v="3601"/>
    <x v="16"/>
    <s v="WF-3"/>
    <x v="6"/>
    <s v="SystmOne"/>
  </r>
  <r>
    <x v="2"/>
    <s v="F86689"/>
    <n v="4412"/>
    <n v="168"/>
    <n v="34"/>
    <n v="22"/>
    <n v="95"/>
    <n v="80"/>
    <n v="39"/>
    <n v="27"/>
    <n v="0"/>
    <n v="0"/>
    <n v="133"/>
    <n v="902"/>
    <n v="166"/>
    <n v="144"/>
    <n v="167"/>
    <n v="159"/>
    <n v="165"/>
    <n v="165"/>
    <n v="61"/>
    <n v="2"/>
    <n v="112"/>
    <n v="151"/>
    <n v="153"/>
    <n v="2"/>
    <n v="1"/>
    <n v="1283"/>
    <x v="10"/>
    <s v="WF-1"/>
    <x v="1"/>
    <s v="EMISweb"/>
  </r>
  <r>
    <x v="2"/>
    <s v="F86616"/>
    <n v="8266"/>
    <n v="546"/>
    <n v="225"/>
    <n v="208"/>
    <n v="201"/>
    <n v="189"/>
    <n v="120"/>
    <n v="106"/>
    <n v="0"/>
    <n v="0"/>
    <n v="507"/>
    <n v="1771"/>
    <n v="545"/>
    <n v="525"/>
    <n v="538"/>
    <n v="537"/>
    <n v="543"/>
    <n v="538"/>
    <n v="428"/>
    <n v="5"/>
    <n v="185"/>
    <n v="537"/>
    <n v="504"/>
    <n v="14"/>
    <n v="250"/>
    <n v="2159"/>
    <x v="14"/>
    <s v="WF-2"/>
    <x v="2"/>
    <s v="EMISweb"/>
  </r>
  <r>
    <x v="2"/>
    <s v="F86044"/>
    <n v="10502"/>
    <n v="66"/>
    <n v="39"/>
    <n v="36"/>
    <n v="16"/>
    <n v="15"/>
    <n v="11"/>
    <n v="9"/>
    <n v="0"/>
    <n v="0"/>
    <n v="60"/>
    <n v="95"/>
    <n v="65"/>
    <n v="64"/>
    <n v="63"/>
    <n v="65"/>
    <n v="66"/>
    <n v="63"/>
    <n v="57"/>
    <n v="17"/>
    <n v="34"/>
    <n v="65"/>
    <n v="50"/>
    <n v="0"/>
    <n v="20"/>
    <n v="2567"/>
    <x v="8"/>
    <s v="WF-4"/>
    <x v="0"/>
    <s v="EMISweb"/>
  </r>
  <r>
    <x v="2"/>
    <s v="F86005"/>
    <n v="9518"/>
    <n v="240"/>
    <n v="48"/>
    <n v="48"/>
    <n v="48"/>
    <n v="47"/>
    <n v="144"/>
    <n v="143"/>
    <n v="0"/>
    <n v="0"/>
    <n v="239"/>
    <n v="1968"/>
    <n v="240"/>
    <n v="240"/>
    <n v="240"/>
    <n v="240"/>
    <n v="239"/>
    <n v="239"/>
    <n v="84"/>
    <n v="39"/>
    <n v="206"/>
    <n v="228"/>
    <n v="97"/>
    <n v="0"/>
    <n v="13"/>
    <n v="2487"/>
    <x v="28"/>
    <s v="WF-1"/>
    <x v="1"/>
    <s v="EMISweb"/>
  </r>
  <r>
    <x v="2"/>
    <s v="F86026"/>
    <n v="7087"/>
    <n v="134"/>
    <n v="134"/>
    <n v="26"/>
    <n v="44"/>
    <n v="21"/>
    <n v="22"/>
    <n v="9"/>
    <m/>
    <m/>
    <n v="82"/>
    <n v="1287"/>
    <n v="134"/>
    <n v="134"/>
    <n v="133"/>
    <n v="83"/>
    <n v="220"/>
    <n v="10"/>
    <n v="126"/>
    <m/>
    <n v="133"/>
    <n v="2"/>
    <n v="90"/>
    <m/>
    <m/>
    <n v="1962"/>
    <x v="31"/>
    <s v="WF-1"/>
    <x v="1"/>
    <s v="SystmOne"/>
  </r>
  <r>
    <x v="2"/>
    <s v="F86650"/>
    <n v="8047"/>
    <n v="290"/>
    <n v="118"/>
    <n v="118"/>
    <n v="29"/>
    <n v="29"/>
    <n v="143"/>
    <n v="142"/>
    <n v="0"/>
    <n v="0"/>
    <n v="289"/>
    <n v="1310"/>
    <n v="290"/>
    <n v="290"/>
    <n v="289"/>
    <n v="290"/>
    <n v="290"/>
    <n v="270"/>
    <n v="215"/>
    <n v="257"/>
    <n v="280"/>
    <n v="286"/>
    <n v="239"/>
    <n v="0"/>
    <n v="28"/>
    <n v="2196"/>
    <x v="24"/>
    <s v="WF-4"/>
    <x v="0"/>
    <s v="EMISweb"/>
  </r>
  <r>
    <x v="2"/>
    <s v="F86088"/>
    <n v="5072"/>
    <n v="260"/>
    <n v="105"/>
    <n v="83"/>
    <n v="41"/>
    <n v="19"/>
    <n v="114"/>
    <n v="100"/>
    <n v="0"/>
    <n v="0"/>
    <n v="207"/>
    <n v="901"/>
    <n v="258"/>
    <n v="246"/>
    <n v="258"/>
    <n v="224"/>
    <n v="255"/>
    <n v="238"/>
    <n v="107"/>
    <n v="3"/>
    <n v="157"/>
    <n v="147"/>
    <n v="149"/>
    <n v="1"/>
    <n v="134"/>
    <n v="1342"/>
    <x v="29"/>
    <s v="WF-4"/>
    <x v="0"/>
    <s v="EMISweb"/>
  </r>
  <r>
    <x v="2"/>
    <s v="F86700"/>
    <n v="3855"/>
    <n v="71"/>
    <n v="25"/>
    <n v="0"/>
    <n v="38"/>
    <n v="11"/>
    <n v="8"/>
    <n v="7"/>
    <n v="0"/>
    <n v="0"/>
    <n v="18"/>
    <n v="123"/>
    <n v="23"/>
    <n v="66"/>
    <n v="40"/>
    <n v="18"/>
    <n v="65"/>
    <n v="44"/>
    <n v="17"/>
    <n v="1"/>
    <n v="4"/>
    <n v="19"/>
    <n v="24"/>
    <n v="0"/>
    <n v="11"/>
    <n v="972"/>
    <x v="23"/>
    <s v="WF-1"/>
    <x v="1"/>
    <s v="EMISweb"/>
  </r>
  <r>
    <x v="2"/>
    <s v="F86018"/>
    <n v="9802"/>
    <n v="78"/>
    <n v="78"/>
    <n v="44"/>
    <n v="19"/>
    <n v="19"/>
    <n v="5"/>
    <n v="5"/>
    <m/>
    <m/>
    <n v="70"/>
    <n v="251"/>
    <n v="69"/>
    <n v="78"/>
    <n v="68"/>
    <n v="78"/>
    <n v="96"/>
    <n v="37"/>
    <n v="68"/>
    <m/>
    <n v="67"/>
    <n v="10"/>
    <n v="65"/>
    <m/>
    <m/>
    <n v="2598"/>
    <x v="3"/>
    <s v="WF-4"/>
    <x v="0"/>
    <s v="SystmOne"/>
  </r>
  <r>
    <x v="2"/>
    <s v="F86712"/>
    <n v="3468"/>
    <n v="165"/>
    <n v="91"/>
    <n v="90"/>
    <n v="33"/>
    <n v="33"/>
    <n v="41"/>
    <n v="27"/>
    <n v="0"/>
    <n v="0"/>
    <n v="152"/>
    <n v="473"/>
    <n v="162"/>
    <n v="165"/>
    <n v="162"/>
    <n v="155"/>
    <n v="165"/>
    <n v="157"/>
    <n v="97"/>
    <n v="0"/>
    <n v="9"/>
    <n v="147"/>
    <n v="95"/>
    <n v="4"/>
    <n v="79"/>
    <n v="814"/>
    <x v="26"/>
    <s v="WF-4"/>
    <x v="0"/>
    <s v="EMISweb"/>
  </r>
  <r>
    <x v="2"/>
    <s v="F86696"/>
    <n v="7099"/>
    <n v="177"/>
    <n v="74"/>
    <n v="72"/>
    <n v="69"/>
    <n v="67"/>
    <n v="34"/>
    <n v="33"/>
    <n v="0"/>
    <n v="0"/>
    <n v="174"/>
    <n v="1025"/>
    <n v="176"/>
    <n v="176"/>
    <n v="176"/>
    <n v="177"/>
    <n v="177"/>
    <n v="161"/>
    <n v="135"/>
    <n v="2"/>
    <n v="131"/>
    <n v="160"/>
    <n v="101"/>
    <n v="0"/>
    <n v="11"/>
    <n v="1571"/>
    <x v="36"/>
    <s v="WF-4"/>
    <x v="0"/>
    <s v="EMISweb"/>
  </r>
  <r>
    <x v="2"/>
    <s v="F86621"/>
    <n v="6688"/>
    <n v="11"/>
    <n v="5"/>
    <n v="2"/>
    <n v="2"/>
    <n v="2"/>
    <n v="4"/>
    <n v="0"/>
    <n v="0"/>
    <n v="0"/>
    <n v="8"/>
    <n v="22"/>
    <n v="9"/>
    <n v="10"/>
    <n v="8"/>
    <n v="11"/>
    <n v="11"/>
    <n v="7"/>
    <n v="0"/>
    <n v="0"/>
    <n v="4"/>
    <n v="3"/>
    <n v="10"/>
    <n v="0"/>
    <n v="1"/>
    <n v="1636"/>
    <x v="32"/>
    <s v="WF-5"/>
    <x v="5"/>
    <s v="EMISweb"/>
  </r>
  <r>
    <x v="3"/>
    <s v="F86058"/>
    <n v="15839"/>
    <n v="502"/>
    <n v="53"/>
    <n v="46"/>
    <n v="95"/>
    <n v="80"/>
    <n v="114"/>
    <n v="109"/>
    <n v="240"/>
    <n v="169"/>
    <n v="492"/>
    <n v="3091"/>
    <n v="497"/>
    <n v="501"/>
    <n v="495"/>
    <n v="501"/>
    <n v="500"/>
    <n v="496"/>
    <n v="474"/>
    <n v="1"/>
    <n v="492"/>
    <n v="490"/>
    <n v="487"/>
    <n v="2"/>
    <n v="308"/>
    <n v="3985"/>
    <x v="30"/>
    <s v="WF-7"/>
    <x v="4"/>
    <s v="EMISweb"/>
  </r>
  <r>
    <x v="3"/>
    <s v="F86006"/>
    <n v="7082"/>
    <n v="46"/>
    <n v="1"/>
    <n v="1"/>
    <n v="7"/>
    <n v="6"/>
    <n v="15"/>
    <n v="13"/>
    <n v="23"/>
    <n v="22"/>
    <n v="43"/>
    <n v="104"/>
    <n v="45"/>
    <n v="46"/>
    <n v="46"/>
    <n v="44"/>
    <n v="46"/>
    <n v="37"/>
    <n v="41"/>
    <n v="3"/>
    <n v="20"/>
    <n v="44"/>
    <n v="38"/>
    <n v="1"/>
    <n v="9"/>
    <n v="1813"/>
    <x v="6"/>
    <s v="WF-7"/>
    <x v="4"/>
    <s v="EMISweb"/>
  </r>
  <r>
    <x v="3"/>
    <s v="F86638"/>
    <n v="4937"/>
    <n v="9"/>
    <n v="9"/>
    <m/>
    <n v="1"/>
    <n v="1"/>
    <n v="2"/>
    <n v="1"/>
    <n v="5"/>
    <n v="5"/>
    <n v="8"/>
    <n v="52"/>
    <n v="9"/>
    <n v="9"/>
    <n v="9"/>
    <n v="8"/>
    <n v="9"/>
    <m/>
    <n v="8"/>
    <m/>
    <n v="8"/>
    <m/>
    <n v="7"/>
    <m/>
    <m/>
    <n v="1353"/>
    <x v="1"/>
    <s v="WF-1"/>
    <x v="1"/>
    <s v="SystmOne"/>
  </r>
  <r>
    <x v="3"/>
    <s v="F86644"/>
    <n v="9034"/>
    <n v="88"/>
    <n v="19"/>
    <n v="18"/>
    <n v="20"/>
    <n v="19"/>
    <n v="22"/>
    <n v="21"/>
    <n v="27"/>
    <n v="26"/>
    <n v="85"/>
    <n v="119"/>
    <n v="87"/>
    <n v="87"/>
    <n v="88"/>
    <n v="87"/>
    <n v="88"/>
    <n v="86"/>
    <n v="76"/>
    <n v="2"/>
    <n v="87"/>
    <n v="88"/>
    <n v="57"/>
    <n v="1"/>
    <n v="2"/>
    <n v="2522"/>
    <x v="5"/>
    <s v="WF-6"/>
    <x v="3"/>
    <s v="EMISweb"/>
  </r>
  <r>
    <x v="3"/>
    <s v="F86026"/>
    <n v="7064"/>
    <n v="142"/>
    <n v="142"/>
    <n v="26"/>
    <n v="44"/>
    <n v="21"/>
    <n v="22"/>
    <n v="9"/>
    <n v="11"/>
    <n v="6"/>
    <n v="84"/>
    <n v="276"/>
    <n v="142"/>
    <n v="142"/>
    <n v="141"/>
    <n v="85"/>
    <n v="142"/>
    <n v="12"/>
    <n v="134"/>
    <n v="1"/>
    <n v="141"/>
    <n v="2"/>
    <n v="94"/>
    <m/>
    <m/>
    <n v="1962"/>
    <x v="31"/>
    <s v="WF-1"/>
    <x v="1"/>
    <s v="SystmOne"/>
  </r>
  <r>
    <x v="3"/>
    <s v="F86696"/>
    <n v="7130"/>
    <n v="201"/>
    <n v="75"/>
    <n v="73"/>
    <n v="69"/>
    <n v="67"/>
    <n v="34"/>
    <n v="33"/>
    <n v="23"/>
    <n v="18"/>
    <n v="193"/>
    <n v="1049"/>
    <n v="200"/>
    <n v="198"/>
    <n v="200"/>
    <n v="198"/>
    <n v="201"/>
    <n v="184"/>
    <n v="155"/>
    <n v="2"/>
    <n v="147"/>
    <n v="182"/>
    <n v="118"/>
    <n v="0"/>
    <n v="15"/>
    <n v="1571"/>
    <x v="36"/>
    <s v="WF-4"/>
    <x v="0"/>
    <s v="EMISweb"/>
  </r>
  <r>
    <x v="3"/>
    <s v="F86679"/>
    <n v="6400"/>
    <n v="29"/>
    <n v="4"/>
    <n v="2"/>
    <n v="4"/>
    <n v="4"/>
    <n v="15"/>
    <n v="14"/>
    <n v="6"/>
    <n v="6"/>
    <n v="26"/>
    <n v="1312"/>
    <n v="29"/>
    <n v="29"/>
    <n v="29"/>
    <n v="26"/>
    <n v="29"/>
    <n v="24"/>
    <n v="19"/>
    <n v="3"/>
    <n v="27"/>
    <n v="29"/>
    <n v="26"/>
    <n v="2"/>
    <n v="3"/>
    <n v="1552"/>
    <x v="33"/>
    <s v="WF-7"/>
    <x v="4"/>
    <s v="EMISweb"/>
  </r>
  <r>
    <x v="3"/>
    <s v="F86062"/>
    <n v="7217"/>
    <n v="109"/>
    <n v="22"/>
    <n v="13"/>
    <n v="21"/>
    <n v="13"/>
    <n v="16"/>
    <n v="15"/>
    <n v="50"/>
    <n v="49"/>
    <n v="91"/>
    <n v="178"/>
    <n v="100"/>
    <n v="108"/>
    <n v="100"/>
    <n v="91"/>
    <n v="108"/>
    <n v="91"/>
    <n v="60"/>
    <n v="2"/>
    <n v="26"/>
    <n v="96"/>
    <n v="85"/>
    <n v="1"/>
    <n v="15"/>
    <n v="1953"/>
    <x v="25"/>
    <s v="WF-7"/>
    <x v="4"/>
    <s v="EMISweb"/>
  </r>
  <r>
    <x v="3"/>
    <s v="F86700"/>
    <n v="3842"/>
    <n v="103"/>
    <n v="26"/>
    <n v="1"/>
    <n v="38"/>
    <n v="12"/>
    <n v="7"/>
    <n v="6"/>
    <n v="32"/>
    <n v="31"/>
    <n v="50"/>
    <n v="175"/>
    <n v="58"/>
    <n v="98"/>
    <n v="74"/>
    <n v="51"/>
    <n v="97"/>
    <n v="76"/>
    <n v="46"/>
    <n v="4"/>
    <n v="19"/>
    <n v="48"/>
    <n v="55"/>
    <n v="0"/>
    <n v="23"/>
    <n v="972"/>
    <x v="23"/>
    <s v="WF-1"/>
    <x v="1"/>
    <s v="EMISweb"/>
  </r>
  <r>
    <x v="3"/>
    <s v="F86664"/>
    <n v="8576"/>
    <n v="323"/>
    <n v="81"/>
    <n v="81"/>
    <n v="53"/>
    <n v="51"/>
    <n v="82"/>
    <n v="81"/>
    <n v="107"/>
    <n v="100"/>
    <n v="315"/>
    <n v="758"/>
    <n v="320"/>
    <n v="322"/>
    <n v="319"/>
    <n v="321"/>
    <n v="323"/>
    <n v="323"/>
    <n v="286"/>
    <n v="256"/>
    <n v="279"/>
    <n v="322"/>
    <n v="206"/>
    <n v="10"/>
    <n v="115"/>
    <n v="2330"/>
    <x v="37"/>
    <s v="WF-1"/>
    <x v="1"/>
    <s v="EMISweb"/>
  </r>
  <r>
    <x v="3"/>
    <s v="F86626"/>
    <n v="7428"/>
    <n v="66"/>
    <n v="16"/>
    <n v="12"/>
    <n v="5"/>
    <n v="5"/>
    <n v="30"/>
    <n v="28"/>
    <n v="15"/>
    <n v="15"/>
    <n v="60"/>
    <n v="328"/>
    <n v="65"/>
    <n v="65"/>
    <n v="66"/>
    <n v="61"/>
    <n v="66"/>
    <n v="65"/>
    <n v="22"/>
    <n v="0"/>
    <n v="32"/>
    <n v="63"/>
    <n v="57"/>
    <n v="0"/>
    <n v="44"/>
    <n v="1883"/>
    <x v="35"/>
    <s v="WF-1"/>
    <x v="1"/>
    <s v="EMISweb"/>
  </r>
  <r>
    <x v="3"/>
    <s v="Y01839"/>
    <n v="6598"/>
    <n v="137"/>
    <n v="19"/>
    <n v="18"/>
    <n v="31"/>
    <n v="26"/>
    <n v="54"/>
    <n v="46"/>
    <n v="33"/>
    <n v="31"/>
    <n v="123"/>
    <n v="433"/>
    <n v="136"/>
    <n v="125"/>
    <n v="137"/>
    <n v="135"/>
    <n v="137"/>
    <n v="134"/>
    <n v="135"/>
    <n v="92"/>
    <n v="131"/>
    <n v="126"/>
    <n v="101"/>
    <n v="9"/>
    <n v="69"/>
    <n v="1537"/>
    <x v="7"/>
    <s v="WF-1"/>
    <x v="1"/>
    <s v="EMISweb"/>
  </r>
  <r>
    <x v="3"/>
    <s v="F86689"/>
    <n v="4366"/>
    <n v="185"/>
    <n v="34"/>
    <n v="22"/>
    <n v="95"/>
    <n v="81"/>
    <n v="38"/>
    <n v="27"/>
    <n v="18"/>
    <n v="13"/>
    <n v="147"/>
    <n v="916"/>
    <n v="182"/>
    <n v="162"/>
    <n v="184"/>
    <n v="175"/>
    <n v="179"/>
    <n v="180"/>
    <n v="69"/>
    <n v="2"/>
    <n v="121"/>
    <n v="161"/>
    <n v="169"/>
    <n v="2"/>
    <n v="2"/>
    <n v="1283"/>
    <x v="10"/>
    <s v="WF-1"/>
    <x v="1"/>
    <s v="EMISweb"/>
  </r>
  <r>
    <x v="3"/>
    <s v="F86030"/>
    <n v="8276"/>
    <n v="11"/>
    <n v="2"/>
    <n v="0"/>
    <n v="0"/>
    <n v="0"/>
    <n v="1"/>
    <n v="1"/>
    <n v="8"/>
    <n v="0"/>
    <n v="1"/>
    <n v="130"/>
    <n v="3"/>
    <n v="10"/>
    <n v="6"/>
    <n v="2"/>
    <n v="10"/>
    <n v="4"/>
    <n v="2"/>
    <n v="0"/>
    <n v="1"/>
    <n v="4"/>
    <n v="4"/>
    <n v="0"/>
    <n v="1"/>
    <n v="1855"/>
    <x v="34"/>
    <s v="WF-7"/>
    <x v="4"/>
    <s v="EMISweb"/>
  </r>
  <r>
    <x v="3"/>
    <s v="F86005"/>
    <n v="9496"/>
    <n v="300"/>
    <n v="46"/>
    <n v="46"/>
    <n v="48"/>
    <n v="47"/>
    <n v="72"/>
    <n v="72"/>
    <n v="134"/>
    <n v="116"/>
    <n v="292"/>
    <n v="2001"/>
    <n v="299"/>
    <n v="300"/>
    <n v="299"/>
    <n v="292"/>
    <n v="300"/>
    <n v="290"/>
    <n v="166"/>
    <n v="40"/>
    <n v="254"/>
    <n v="287"/>
    <n v="257"/>
    <n v="0"/>
    <n v="11"/>
    <n v="2487"/>
    <x v="28"/>
    <s v="WF-1"/>
    <x v="1"/>
    <s v="EMISweb"/>
  </r>
  <r>
    <x v="3"/>
    <s v="F86004"/>
    <n v="16041"/>
    <n v="270"/>
    <n v="269"/>
    <n v="9"/>
    <n v="69"/>
    <n v="44"/>
    <n v="86"/>
    <n v="40"/>
    <n v="104"/>
    <n v="104"/>
    <n v="267"/>
    <n v="591"/>
    <n v="270"/>
    <n v="270"/>
    <n v="270"/>
    <n v="267"/>
    <n v="270"/>
    <n v="61"/>
    <n v="255"/>
    <n v="174"/>
    <n v="268"/>
    <n v="15"/>
    <n v="267"/>
    <n v="8"/>
    <n v="1"/>
    <n v="4555"/>
    <x v="2"/>
    <s v="WF-2"/>
    <x v="2"/>
    <s v="SystmOne"/>
  </r>
  <r>
    <x v="3"/>
    <s v="F86044"/>
    <n v="10459"/>
    <n v="84"/>
    <n v="39"/>
    <n v="36"/>
    <n v="17"/>
    <n v="16"/>
    <n v="11"/>
    <n v="9"/>
    <n v="17"/>
    <n v="17"/>
    <n v="78"/>
    <n v="1996"/>
    <n v="83"/>
    <n v="82"/>
    <n v="81"/>
    <n v="83"/>
    <n v="84"/>
    <n v="81"/>
    <n v="64"/>
    <n v="18"/>
    <n v="50"/>
    <n v="81"/>
    <n v="63"/>
    <n v="1"/>
    <n v="23"/>
    <n v="2567"/>
    <x v="8"/>
    <s v="WF-4"/>
    <x v="0"/>
    <s v="EMISweb"/>
  </r>
  <r>
    <x v="3"/>
    <s v="F86625"/>
    <n v="5725"/>
    <n v="26"/>
    <n v="6"/>
    <n v="5"/>
    <n v="8"/>
    <n v="8"/>
    <n v="3"/>
    <n v="3"/>
    <n v="9"/>
    <n v="8"/>
    <n v="24"/>
    <n v="102"/>
    <n v="26"/>
    <n v="26"/>
    <n v="26"/>
    <n v="24"/>
    <n v="26"/>
    <n v="26"/>
    <n v="19"/>
    <n v="1"/>
    <n v="26"/>
    <n v="19"/>
    <n v="23"/>
    <n v="0"/>
    <n v="0"/>
    <n v="1616"/>
    <x v="9"/>
    <s v="WF-5"/>
    <x v="5"/>
    <s v="EMISweb"/>
  </r>
  <r>
    <x v="3"/>
    <s v="F86036"/>
    <n v="14348"/>
    <n v="1148"/>
    <n v="156"/>
    <n v="156"/>
    <n v="228"/>
    <n v="225"/>
    <n v="270"/>
    <n v="268"/>
    <n v="494"/>
    <n v="491"/>
    <n v="1140"/>
    <n v="3204"/>
    <n v="1148"/>
    <n v="1145"/>
    <n v="1142"/>
    <n v="1146"/>
    <n v="1148"/>
    <n v="1146"/>
    <n v="1131"/>
    <n v="16"/>
    <n v="603"/>
    <n v="1146"/>
    <n v="1039"/>
    <n v="46"/>
    <n v="381"/>
    <n v="4385"/>
    <x v="0"/>
    <s v="WF-4"/>
    <x v="0"/>
    <s v="EMISweb"/>
  </r>
  <r>
    <x v="3"/>
    <s v="F86018"/>
    <n v="9817"/>
    <n v="84"/>
    <n v="84"/>
    <n v="44"/>
    <n v="19"/>
    <n v="19"/>
    <n v="5"/>
    <n v="5"/>
    <n v="8"/>
    <n v="8"/>
    <n v="75"/>
    <n v="270"/>
    <n v="76"/>
    <n v="84"/>
    <n v="75"/>
    <n v="84"/>
    <n v="77"/>
    <n v="38"/>
    <n v="75"/>
    <n v="1"/>
    <n v="75"/>
    <n v="10"/>
    <n v="71"/>
    <n v="1"/>
    <n v="1"/>
    <n v="2598"/>
    <x v="3"/>
    <s v="WF-4"/>
    <x v="0"/>
    <s v="SystmOne"/>
  </r>
  <r>
    <x v="3"/>
    <s v="F86666"/>
    <n v="14938"/>
    <n v="758"/>
    <n v="340"/>
    <n v="335"/>
    <n v="168"/>
    <n v="168"/>
    <n v="120"/>
    <n v="120"/>
    <n v="130"/>
    <n v="125"/>
    <n v="753"/>
    <n v="1732"/>
    <n v="758"/>
    <n v="758"/>
    <n v="757"/>
    <n v="754"/>
    <n v="758"/>
    <n v="453"/>
    <n v="557"/>
    <n v="668"/>
    <n v="687"/>
    <n v="758"/>
    <n v="442"/>
    <n v="20"/>
    <n v="0"/>
    <n v="3595"/>
    <x v="11"/>
    <s v="WF-5"/>
    <x v="5"/>
    <s v="EMISweb"/>
  </r>
  <r>
    <x v="3"/>
    <s v="F86701"/>
    <n v="4009"/>
    <n v="73"/>
    <n v="2"/>
    <n v="2"/>
    <n v="4"/>
    <n v="4"/>
    <n v="18"/>
    <n v="17"/>
    <n v="49"/>
    <n v="41"/>
    <n v="65"/>
    <n v="698"/>
    <n v="72"/>
    <n v="66"/>
    <n v="73"/>
    <n v="72"/>
    <n v="73"/>
    <n v="68"/>
    <n v="61"/>
    <n v="33"/>
    <n v="40"/>
    <n v="44"/>
    <n v="52"/>
    <n v="0"/>
    <n v="13"/>
    <n v="932"/>
    <x v="38"/>
    <s v="WF-5"/>
    <x v="5"/>
    <s v="EMISweb"/>
  </r>
  <r>
    <x v="3"/>
    <s v="F86088"/>
    <n v="5091"/>
    <n v="327"/>
    <n v="104"/>
    <n v="82"/>
    <n v="41"/>
    <n v="19"/>
    <n v="113"/>
    <n v="102"/>
    <n v="69"/>
    <n v="51"/>
    <n v="268"/>
    <n v="981"/>
    <n v="325"/>
    <n v="307"/>
    <n v="325"/>
    <n v="294"/>
    <n v="318"/>
    <n v="306"/>
    <n v="119"/>
    <n v="3"/>
    <n v="208"/>
    <n v="174"/>
    <n v="200"/>
    <n v="1"/>
    <n v="146"/>
    <n v="1342"/>
    <x v="29"/>
    <s v="WF-4"/>
    <x v="0"/>
    <s v="EMISweb"/>
  </r>
  <r>
    <x v="3"/>
    <s v="F86621"/>
    <n v="6804"/>
    <n v="12"/>
    <n v="5"/>
    <n v="2"/>
    <n v="1"/>
    <n v="1"/>
    <n v="5"/>
    <n v="1"/>
    <n v="1"/>
    <n v="0"/>
    <n v="9"/>
    <n v="32"/>
    <n v="10"/>
    <n v="11"/>
    <n v="10"/>
    <n v="11"/>
    <n v="12"/>
    <n v="8"/>
    <n v="1"/>
    <n v="0"/>
    <n v="4"/>
    <n v="3"/>
    <n v="11"/>
    <n v="0"/>
    <n v="0"/>
    <n v="1636"/>
    <x v="32"/>
    <s v="WF-5"/>
    <x v="5"/>
    <s v="EMISweb"/>
  </r>
  <r>
    <x v="3"/>
    <s v="F86045"/>
    <n v="2032"/>
    <n v="90"/>
    <n v="16"/>
    <n v="16"/>
    <n v="21"/>
    <n v="21"/>
    <n v="26"/>
    <n v="26"/>
    <n v="27"/>
    <n v="27"/>
    <n v="90"/>
    <n v="539"/>
    <n v="90"/>
    <n v="90"/>
    <n v="90"/>
    <n v="90"/>
    <n v="90"/>
    <n v="89"/>
    <n v="63"/>
    <n v="1"/>
    <n v="90"/>
    <n v="90"/>
    <n v="48"/>
    <n v="0"/>
    <n v="84"/>
    <n v="584"/>
    <x v="27"/>
    <s v="WF-5"/>
    <x v="5"/>
    <s v="EMISweb"/>
  </r>
  <r>
    <x v="3"/>
    <s v="F86712"/>
    <n v="3433"/>
    <n v="179"/>
    <n v="90"/>
    <n v="89"/>
    <n v="33"/>
    <n v="33"/>
    <n v="41"/>
    <n v="38"/>
    <n v="15"/>
    <n v="13"/>
    <n v="174"/>
    <n v="487"/>
    <n v="178"/>
    <n v="178"/>
    <n v="176"/>
    <n v="178"/>
    <n v="179"/>
    <n v="170"/>
    <n v="98"/>
    <n v="0"/>
    <n v="10"/>
    <n v="162"/>
    <n v="111"/>
    <n v="4"/>
    <n v="80"/>
    <n v="814"/>
    <x v="26"/>
    <s v="WF-4"/>
    <x v="0"/>
    <s v="EMISweb"/>
  </r>
  <r>
    <x v="3"/>
    <s v="F86650"/>
    <n v="7944"/>
    <n v="356"/>
    <n v="117"/>
    <n v="117"/>
    <n v="29"/>
    <n v="29"/>
    <n v="142"/>
    <n v="142"/>
    <n v="68"/>
    <n v="68"/>
    <n v="356"/>
    <n v="1340"/>
    <n v="356"/>
    <n v="356"/>
    <n v="356"/>
    <n v="356"/>
    <n v="356"/>
    <n v="337"/>
    <n v="248"/>
    <n v="291"/>
    <n v="347"/>
    <n v="352"/>
    <n v="309"/>
    <n v="0"/>
    <n v="59"/>
    <n v="2196"/>
    <x v="24"/>
    <s v="WF-4"/>
    <x v="0"/>
    <s v="EMISweb"/>
  </r>
  <r>
    <x v="3"/>
    <s v="F86705"/>
    <n v="3447"/>
    <n v="129"/>
    <n v="35"/>
    <n v="35"/>
    <n v="29"/>
    <n v="29"/>
    <n v="32"/>
    <n v="32"/>
    <n v="33"/>
    <n v="33"/>
    <n v="129"/>
    <n v="141"/>
    <n v="129"/>
    <n v="129"/>
    <n v="129"/>
    <n v="129"/>
    <n v="129"/>
    <n v="129"/>
    <n v="126"/>
    <n v="129"/>
    <n v="129"/>
    <n v="129"/>
    <n v="112"/>
    <n v="4"/>
    <n v="46"/>
    <n v="860"/>
    <x v="21"/>
    <s v="WF-5"/>
    <x v="5"/>
    <s v="EMISweb"/>
  </r>
  <r>
    <x v="3"/>
    <s v="F86001"/>
    <n v="8436"/>
    <n v="153"/>
    <n v="77"/>
    <n v="59"/>
    <n v="70"/>
    <n v="39"/>
    <n v="2"/>
    <n v="1"/>
    <n v="4"/>
    <n v="3"/>
    <n v="113"/>
    <n v="305"/>
    <n v="152"/>
    <n v="153"/>
    <n v="152"/>
    <n v="114"/>
    <n v="153"/>
    <n v="105"/>
    <n v="90"/>
    <n v="1"/>
    <n v="97"/>
    <n v="59"/>
    <n v="99"/>
    <n v="0"/>
    <n v="0"/>
    <n v="2230"/>
    <x v="18"/>
    <s v="WF-6"/>
    <x v="3"/>
    <s v="EMISweb"/>
  </r>
  <r>
    <x v="3"/>
    <s v="F86078"/>
    <n v="6769"/>
    <n v="523"/>
    <n v="30"/>
    <n v="30"/>
    <n v="129"/>
    <n v="128"/>
    <n v="169"/>
    <n v="169"/>
    <n v="195"/>
    <n v="192"/>
    <n v="519"/>
    <n v="1957"/>
    <n v="523"/>
    <n v="523"/>
    <n v="520"/>
    <n v="521"/>
    <n v="522"/>
    <n v="512"/>
    <n v="513"/>
    <n v="24"/>
    <n v="155"/>
    <n v="520"/>
    <n v="519"/>
    <n v="76"/>
    <n v="119"/>
    <n v="2145"/>
    <x v="17"/>
    <s v="WF-2"/>
    <x v="2"/>
    <s v="EMISweb"/>
  </r>
  <r>
    <x v="3"/>
    <s v="F86627"/>
    <n v="13167"/>
    <n v="713"/>
    <n v="157"/>
    <n v="157"/>
    <n v="218"/>
    <n v="216"/>
    <n v="187"/>
    <n v="186"/>
    <n v="151"/>
    <n v="151"/>
    <n v="710"/>
    <n v="2954"/>
    <n v="712"/>
    <n v="711"/>
    <n v="707"/>
    <n v="713"/>
    <n v="713"/>
    <n v="456"/>
    <n v="594"/>
    <n v="585"/>
    <n v="644"/>
    <n v="710"/>
    <n v="683"/>
    <n v="61"/>
    <n v="1"/>
    <n v="3636"/>
    <x v="22"/>
    <s v="WF-2"/>
    <x v="2"/>
    <s v="EMISweb"/>
  </r>
  <r>
    <x v="3"/>
    <s v="Y01291"/>
    <n v="9697"/>
    <n v="450"/>
    <n v="90"/>
    <n v="88"/>
    <n v="153"/>
    <n v="153"/>
    <n v="66"/>
    <n v="63"/>
    <n v="141"/>
    <n v="139"/>
    <n v="445"/>
    <n v="1352"/>
    <n v="450"/>
    <n v="448"/>
    <n v="449"/>
    <n v="449"/>
    <n v="449"/>
    <n v="433"/>
    <n v="206"/>
    <n v="115"/>
    <n v="414"/>
    <n v="432"/>
    <n v="439"/>
    <n v="2"/>
    <n v="287"/>
    <n v="2216"/>
    <x v="19"/>
    <s v="WF-2"/>
    <x v="2"/>
    <s v="EMISweb"/>
  </r>
  <r>
    <x v="3"/>
    <s v="F86086"/>
    <n v="6398"/>
    <n v="3"/>
    <n v="1"/>
    <n v="1"/>
    <n v="1"/>
    <n v="1"/>
    <n v="1"/>
    <n v="1"/>
    <n v="0"/>
    <n v="0"/>
    <n v="3"/>
    <n v="15"/>
    <n v="3"/>
    <n v="3"/>
    <n v="3"/>
    <n v="3"/>
    <n v="3"/>
    <n v="3"/>
    <n v="3"/>
    <n v="0"/>
    <n v="3"/>
    <n v="3"/>
    <n v="2"/>
    <n v="0"/>
    <n v="0"/>
    <n v="1633"/>
    <x v="4"/>
    <s v="WF-6"/>
    <x v="3"/>
    <s v="EMISweb"/>
  </r>
  <r>
    <x v="3"/>
    <s v="F86616"/>
    <n v="8342"/>
    <n v="609"/>
    <n v="222"/>
    <n v="207"/>
    <n v="201"/>
    <n v="189"/>
    <n v="119"/>
    <n v="104"/>
    <n v="67"/>
    <n v="63"/>
    <n v="570"/>
    <n v="1791"/>
    <n v="608"/>
    <n v="588"/>
    <n v="599"/>
    <n v="602"/>
    <n v="606"/>
    <n v="601"/>
    <n v="463"/>
    <n v="5"/>
    <n v="204"/>
    <n v="598"/>
    <n v="568"/>
    <n v="14"/>
    <n v="270"/>
    <n v="2159"/>
    <x v="14"/>
    <s v="WF-2"/>
    <x v="2"/>
    <s v="EMISweb"/>
  </r>
  <r>
    <x v="3"/>
    <s v="F86011"/>
    <n v="9773"/>
    <n v="30"/>
    <n v="8"/>
    <n v="7"/>
    <n v="8"/>
    <n v="8"/>
    <n v="5"/>
    <n v="5"/>
    <n v="9"/>
    <n v="8"/>
    <n v="28"/>
    <n v="101"/>
    <n v="30"/>
    <n v="30"/>
    <n v="30"/>
    <n v="28"/>
    <n v="30"/>
    <n v="27"/>
    <n v="25"/>
    <n v="5"/>
    <n v="25"/>
    <n v="28"/>
    <n v="22"/>
    <n v="0"/>
    <n v="4"/>
    <n v="2573"/>
    <x v="12"/>
    <s v="WF-3"/>
    <x v="6"/>
    <s v="EMISweb"/>
  </r>
  <r>
    <x v="3"/>
    <s v="F86038"/>
    <n v="11058"/>
    <n v="321"/>
    <n v="13"/>
    <n v="13"/>
    <n v="53"/>
    <n v="51"/>
    <n v="34"/>
    <n v="33"/>
    <n v="221"/>
    <n v="209"/>
    <n v="307"/>
    <n v="2096"/>
    <n v="319"/>
    <n v="320"/>
    <n v="306"/>
    <n v="311"/>
    <n v="321"/>
    <n v="319"/>
    <n v="254"/>
    <n v="10"/>
    <n v="315"/>
    <n v="317"/>
    <n v="182"/>
    <n v="3"/>
    <n v="281"/>
    <n v="2572"/>
    <x v="20"/>
    <s v="WF-3"/>
    <x v="6"/>
    <s v="EMISweb"/>
  </r>
  <r>
    <x v="3"/>
    <s v="F86607"/>
    <n v="16152"/>
    <n v="870"/>
    <n v="135"/>
    <n v="134"/>
    <n v="224"/>
    <n v="223"/>
    <n v="232"/>
    <n v="229"/>
    <n v="279"/>
    <n v="278"/>
    <n v="864"/>
    <n v="2203"/>
    <n v="870"/>
    <n v="865"/>
    <n v="870"/>
    <n v="870"/>
    <n v="869"/>
    <n v="858"/>
    <n v="832"/>
    <n v="7"/>
    <n v="66"/>
    <n v="857"/>
    <n v="530"/>
    <n v="1"/>
    <n v="6"/>
    <n v="4123"/>
    <x v="15"/>
    <s v="WF-6"/>
    <x v="3"/>
    <s v="EMISweb"/>
  </r>
  <r>
    <x v="3"/>
    <s v="F86708"/>
    <n v="2843"/>
    <n v="76"/>
    <n v="27"/>
    <n v="27"/>
    <n v="32"/>
    <n v="30"/>
    <n v="8"/>
    <n v="6"/>
    <n v="9"/>
    <n v="6"/>
    <n v="71"/>
    <n v="106"/>
    <n v="76"/>
    <n v="76"/>
    <n v="75"/>
    <n v="73"/>
    <n v="75"/>
    <n v="75"/>
    <n v="4"/>
    <n v="0"/>
    <n v="14"/>
    <n v="74"/>
    <n v="35"/>
    <n v="0"/>
    <n v="0"/>
    <n v="705"/>
    <x v="13"/>
    <s v="WF-6"/>
    <x v="3"/>
    <s v="EMISweb"/>
  </r>
  <r>
    <x v="3"/>
    <s v="F86074"/>
    <n v="15066"/>
    <n v="396"/>
    <n v="396"/>
    <n v="86"/>
    <n v="116"/>
    <n v="116"/>
    <n v="90"/>
    <n v="90"/>
    <n v="114"/>
    <n v="113"/>
    <n v="394"/>
    <n v="2909"/>
    <n v="396"/>
    <n v="396"/>
    <n v="396"/>
    <n v="394"/>
    <n v="396"/>
    <n v="36"/>
    <n v="372"/>
    <n v="207"/>
    <n v="203"/>
    <n v="17"/>
    <n v="281"/>
    <n v="1"/>
    <m/>
    <n v="3601"/>
    <x v="16"/>
    <s v="WF-3"/>
    <x v="6"/>
    <s v="SystmOne"/>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4.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5.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6.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7.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8.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9.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10.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11.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12.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1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00000000-0007-0000-0300-000000000000}" name="PivotTable2" cacheId="1" applyNumberFormats="0" applyBorderFormats="0" applyFontFormats="0" applyPatternFormats="0" applyAlignmentFormats="0" applyWidthHeightFormats="1" dataCaption="Values" updatedVersion="8" minRefreshableVersion="3" itemPrintTitles="1" createdVersion="6" indent="0" outline="1" outlineData="1" multipleFieldFilters="0">
  <location ref="H15:AB62" firstHeaderRow="0" firstDataRow="1" firstDataCol="1"/>
  <pivotFields count="50">
    <pivotField numFmtId="14" showAll="0">
      <items count="12">
        <item h="1" m="1" x="7"/>
        <item h="1" m="1" x="9"/>
        <item h="1" m="1" x="4"/>
        <item h="1" m="1" x="6"/>
        <item h="1" m="1" x="8"/>
        <item h="1" m="1" x="10"/>
        <item h="1" m="1" x="5"/>
        <item h="1" x="0"/>
        <item h="1" x="1"/>
        <item h="1" x="2"/>
        <item x="3"/>
        <item t="default"/>
      </items>
    </pivotField>
    <pivotField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axis="axisRow" showAll="0">
      <items count="44">
        <item m="1" x="42"/>
        <item m="1" x="41"/>
        <item m="1" x="40"/>
        <item x="15"/>
        <item x="19"/>
        <item x="22"/>
        <item x="13"/>
        <item x="4"/>
        <item x="35"/>
        <item x="36"/>
        <item x="32"/>
        <item x="25"/>
        <item x="26"/>
        <item x="27"/>
        <item x="33"/>
        <item x="23"/>
        <item x="38"/>
        <item x="37"/>
        <item x="7"/>
        <item x="24"/>
        <item x="9"/>
        <item x="14"/>
        <item x="34"/>
        <item x="6"/>
        <item x="20"/>
        <item x="30"/>
        <item x="0"/>
        <item x="10"/>
        <item x="11"/>
        <item x="21"/>
        <item x="29"/>
        <item x="12"/>
        <item x="17"/>
        <item x="5"/>
        <item m="1" x="39"/>
        <item x="16"/>
        <item x="1"/>
        <item x="3"/>
        <item x="2"/>
        <item x="31"/>
        <item x="8"/>
        <item x="18"/>
        <item x="28"/>
        <item t="default"/>
      </items>
    </pivotField>
    <pivotField showAll="0"/>
    <pivotField axis="axisRow" showAll="0">
      <items count="9">
        <item x="3"/>
        <item x="2"/>
        <item x="1"/>
        <item x="0"/>
        <item x="6"/>
        <item x="5"/>
        <item x="4"/>
        <item m="1" x="7"/>
        <item t="default"/>
      </items>
    </pivotField>
    <pivotField showAll="0"/>
    <pivotField dataField="1"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2">
    <field x="30"/>
    <field x="28"/>
  </rowFields>
  <rowItems count="47">
    <i>
      <x/>
    </i>
    <i r="1">
      <x v="3"/>
    </i>
    <i r="1">
      <x v="6"/>
    </i>
    <i r="1">
      <x v="7"/>
    </i>
    <i r="1">
      <x v="33"/>
    </i>
    <i r="1">
      <x v="41"/>
    </i>
    <i>
      <x v="1"/>
    </i>
    <i r="1">
      <x v="4"/>
    </i>
    <i r="1">
      <x v="5"/>
    </i>
    <i r="1">
      <x v="21"/>
    </i>
    <i r="1">
      <x v="32"/>
    </i>
    <i r="1">
      <x v="38"/>
    </i>
    <i>
      <x v="2"/>
    </i>
    <i r="1">
      <x v="8"/>
    </i>
    <i r="1">
      <x v="15"/>
    </i>
    <i r="1">
      <x v="17"/>
    </i>
    <i r="1">
      <x v="18"/>
    </i>
    <i r="1">
      <x v="27"/>
    </i>
    <i r="1">
      <x v="36"/>
    </i>
    <i r="1">
      <x v="39"/>
    </i>
    <i r="1">
      <x v="42"/>
    </i>
    <i>
      <x v="3"/>
    </i>
    <i r="1">
      <x v="9"/>
    </i>
    <i r="1">
      <x v="12"/>
    </i>
    <i r="1">
      <x v="19"/>
    </i>
    <i r="1">
      <x v="26"/>
    </i>
    <i r="1">
      <x v="30"/>
    </i>
    <i r="1">
      <x v="37"/>
    </i>
    <i r="1">
      <x v="40"/>
    </i>
    <i>
      <x v="4"/>
    </i>
    <i r="1">
      <x v="24"/>
    </i>
    <i r="1">
      <x v="31"/>
    </i>
    <i r="1">
      <x v="35"/>
    </i>
    <i>
      <x v="5"/>
    </i>
    <i r="1">
      <x v="10"/>
    </i>
    <i r="1">
      <x v="13"/>
    </i>
    <i r="1">
      <x v="16"/>
    </i>
    <i r="1">
      <x v="20"/>
    </i>
    <i r="1">
      <x v="28"/>
    </i>
    <i r="1">
      <x v="29"/>
    </i>
    <i>
      <x v="6"/>
    </i>
    <i r="1">
      <x v="11"/>
    </i>
    <i r="1">
      <x v="14"/>
    </i>
    <i r="1">
      <x v="22"/>
    </i>
    <i r="1">
      <x v="23"/>
    </i>
    <i r="1">
      <x v="25"/>
    </i>
    <i t="grand">
      <x/>
    </i>
  </rowItems>
  <colFields count="1">
    <field x="-2"/>
  </colFields>
  <colItems count="20">
    <i>
      <x/>
    </i>
    <i i="1">
      <x v="1"/>
    </i>
    <i i="2">
      <x v="2"/>
    </i>
    <i i="3">
      <x v="3"/>
    </i>
    <i i="4">
      <x v="4"/>
    </i>
    <i i="5">
      <x v="5"/>
    </i>
    <i i="6">
      <x v="6"/>
    </i>
    <i i="7">
      <x v="7"/>
    </i>
    <i i="8">
      <x v="8"/>
    </i>
    <i i="9">
      <x v="9"/>
    </i>
    <i i="10">
      <x v="10"/>
    </i>
    <i i="11">
      <x v="11"/>
    </i>
    <i i="12">
      <x v="12"/>
    </i>
    <i i="13">
      <x v="13"/>
    </i>
    <i i="14">
      <x v="14"/>
    </i>
    <i i="15">
      <x v="15"/>
    </i>
    <i i="16">
      <x v="16"/>
    </i>
    <i i="17">
      <x v="17"/>
    </i>
    <i i="18">
      <x v="18"/>
    </i>
    <i i="19">
      <x v="19"/>
    </i>
  </colItems>
  <dataFields count="20">
    <dataField name="Sum of {00-00} Listsize" fld="2" baseField="0" baseItem="0"/>
    <dataField name="Sum of Eligible Population" fld="27" baseField="0" baseItem="0"/>
    <dataField name="Sum of {WF-HC01} NHS Health Check Invite 2020-2021" fld="13" baseField="0" baseItem="0"/>
    <dataField name="Sum of Proportion Invite" fld="32" baseField="0" baseItem="0" numFmtId="165"/>
    <dataField name="Sum of {WF-HC02} NHS Health Done 2020-2021" fld="3" baseField="0" baseItem="0"/>
    <dataField name="Sum of {WF-HC03} NHS Health Check Complete 2020-2021 [EOY RECONC]" fld="12" baseField="0" baseItem="0"/>
    <dataField name="Sum of % Eligible population with health check done" fld="39" baseField="0" baseItem="0" numFmtId="165"/>
    <dataField name="Sum of EOY" fld="34" baseField="0" baseItem="0"/>
    <dataField name="Sum of {WF-HC02-Q1} NHS Health Check Done [Q1]" fld="4" baseField="0" baseItem="0"/>
    <dataField name="Sum of {WF-HC03-Q1} NHS Health Check Complete [Q1, PAY]" fld="5" baseField="0" baseItem="0"/>
    <dataField name="Sum of Q1 Incomplete" fld="35" baseField="0" baseItem="0"/>
    <dataField name="Sum of {WF-HC02-Q2} NHS Health Check Done[Q2]" fld="6" baseField="0" baseItem="0"/>
    <dataField name="Sum of {WF-HC03-Q2} NHS Health Check Complete [Q2, PAY]" fld="7" baseField="0" baseItem="0"/>
    <dataField name="Sum of Incomplete Q2" fld="36" baseField="0" baseItem="0"/>
    <dataField name="Sum of {WF-HC02-Q3} NHS Health Check Done [Q3]" fld="8" baseField="0" baseItem="0"/>
    <dataField name="Sum of {WF-HC03-Q3} NHS Health Check Complete [Q3,PAY]" fld="9" baseField="0" baseItem="0"/>
    <dataField name="Sum of Q3 Incomplete" fld="37" baseField="0" baseItem="0"/>
    <dataField name="Sum of {WF-HC02-Q4} NHS Health Check Done [Q4]" fld="10" baseField="0" baseItem="0"/>
    <dataField name="Sum of {WF-HC03-Q4} NHS Health Check Complete [Q4, PAY]" fld="11" baseField="0" baseItem="0"/>
    <dataField name="Sum of Q4 Incomplete" fld="38" baseField="0" baseItem="0"/>
  </dataFields>
  <formats count="29">
    <format dxfId="947">
      <pivotArea outline="0" collapsedLevelsAreSubtotals="1" fieldPosition="0">
        <references count="1">
          <reference field="4294967294" count="6" selected="0">
            <x v="0"/>
            <x v="1"/>
            <x v="2"/>
            <x v="3"/>
            <x v="4"/>
            <x v="5"/>
          </reference>
        </references>
      </pivotArea>
    </format>
    <format dxfId="946">
      <pivotArea field="30" type="button" dataOnly="0" labelOnly="1" outline="0" axis="axisRow" fieldPosition="0"/>
    </format>
    <format dxfId="945">
      <pivotArea dataOnly="0" labelOnly="1" fieldPosition="0">
        <references count="1">
          <reference field="30" count="0"/>
        </references>
      </pivotArea>
    </format>
    <format dxfId="944">
      <pivotArea dataOnly="0" labelOnly="1" grandRow="1" outline="0" fieldPosition="0"/>
    </format>
    <format dxfId="943">
      <pivotArea dataOnly="0" labelOnly="1" fieldPosition="0">
        <references count="2">
          <reference field="28" count="5">
            <x v="1"/>
            <x v="3"/>
            <x v="6"/>
            <x v="7"/>
            <x v="33"/>
          </reference>
          <reference field="30" count="1" selected="0">
            <x v="0"/>
          </reference>
        </references>
      </pivotArea>
    </format>
    <format dxfId="942">
      <pivotArea dataOnly="0" labelOnly="1" fieldPosition="0">
        <references count="2">
          <reference field="28" count="4">
            <x v="4"/>
            <x v="5"/>
            <x v="21"/>
            <x v="32"/>
          </reference>
          <reference field="30" count="1" selected="0">
            <x v="1"/>
          </reference>
        </references>
      </pivotArea>
    </format>
    <format dxfId="941">
      <pivotArea dataOnly="0" labelOnly="1" fieldPosition="0">
        <references count="2">
          <reference field="28" count="6">
            <x v="2"/>
            <x v="8"/>
            <x v="15"/>
            <x v="17"/>
            <x v="18"/>
            <x v="27"/>
          </reference>
          <reference field="30" count="1" selected="0">
            <x v="2"/>
          </reference>
        </references>
      </pivotArea>
    </format>
    <format dxfId="940">
      <pivotArea dataOnly="0" labelOnly="1" fieldPosition="0">
        <references count="2">
          <reference field="28" count="6">
            <x v="0"/>
            <x v="9"/>
            <x v="12"/>
            <x v="19"/>
            <x v="26"/>
            <x v="30"/>
          </reference>
          <reference field="30" count="1" selected="0">
            <x v="3"/>
          </reference>
        </references>
      </pivotArea>
    </format>
    <format dxfId="939">
      <pivotArea dataOnly="0" labelOnly="1" fieldPosition="0">
        <references count="2">
          <reference field="28" count="2">
            <x v="24"/>
            <x v="31"/>
          </reference>
          <reference field="30" count="1" selected="0">
            <x v="4"/>
          </reference>
        </references>
      </pivotArea>
    </format>
    <format dxfId="938">
      <pivotArea dataOnly="0" labelOnly="1" fieldPosition="0">
        <references count="2">
          <reference field="28" count="6">
            <x v="10"/>
            <x v="13"/>
            <x v="16"/>
            <x v="20"/>
            <x v="28"/>
            <x v="29"/>
          </reference>
          <reference field="30" count="1" selected="0">
            <x v="5"/>
          </reference>
        </references>
      </pivotArea>
    </format>
    <format dxfId="937">
      <pivotArea dataOnly="0" labelOnly="1" fieldPosition="0">
        <references count="2">
          <reference field="28" count="5">
            <x v="11"/>
            <x v="14"/>
            <x v="22"/>
            <x v="23"/>
            <x v="25"/>
          </reference>
          <reference field="30" count="1" selected="0">
            <x v="6"/>
          </reference>
        </references>
      </pivotArea>
    </format>
    <format dxfId="936">
      <pivotArea dataOnly="0" labelOnly="1" outline="0" fieldPosition="0">
        <references count="1">
          <reference field="4294967294" count="6">
            <x v="0"/>
            <x v="1"/>
            <x v="2"/>
            <x v="3"/>
            <x v="4"/>
            <x v="5"/>
          </reference>
        </references>
      </pivotArea>
    </format>
    <format dxfId="935">
      <pivotArea field="30" type="button" dataOnly="0" labelOnly="1" outline="0" axis="axisRow" fieldPosition="0"/>
    </format>
    <format dxfId="934">
      <pivotArea dataOnly="0" labelOnly="1" fieldPosition="0">
        <references count="1">
          <reference field="30" count="0"/>
        </references>
      </pivotArea>
    </format>
    <format dxfId="933">
      <pivotArea dataOnly="0" labelOnly="1" grandRow="1" outline="0" fieldPosition="0"/>
    </format>
    <format dxfId="932">
      <pivotArea dataOnly="0" labelOnly="1" fieldPosition="0">
        <references count="2">
          <reference field="28" count="5">
            <x v="1"/>
            <x v="3"/>
            <x v="6"/>
            <x v="7"/>
            <x v="33"/>
          </reference>
          <reference field="30" count="1" selected="0">
            <x v="0"/>
          </reference>
        </references>
      </pivotArea>
    </format>
    <format dxfId="931">
      <pivotArea dataOnly="0" labelOnly="1" fieldPosition="0">
        <references count="2">
          <reference field="28" count="4">
            <x v="4"/>
            <x v="5"/>
            <x v="21"/>
            <x v="32"/>
          </reference>
          <reference field="30" count="1" selected="0">
            <x v="1"/>
          </reference>
        </references>
      </pivotArea>
    </format>
    <format dxfId="930">
      <pivotArea dataOnly="0" labelOnly="1" fieldPosition="0">
        <references count="2">
          <reference field="28" count="6">
            <x v="2"/>
            <x v="8"/>
            <x v="15"/>
            <x v="17"/>
            <x v="18"/>
            <x v="27"/>
          </reference>
          <reference field="30" count="1" selected="0">
            <x v="2"/>
          </reference>
        </references>
      </pivotArea>
    </format>
    <format dxfId="929">
      <pivotArea dataOnly="0" labelOnly="1" fieldPosition="0">
        <references count="2">
          <reference field="28" count="6">
            <x v="0"/>
            <x v="9"/>
            <x v="12"/>
            <x v="19"/>
            <x v="26"/>
            <x v="30"/>
          </reference>
          <reference field="30" count="1" selected="0">
            <x v="3"/>
          </reference>
        </references>
      </pivotArea>
    </format>
    <format dxfId="928">
      <pivotArea dataOnly="0" labelOnly="1" fieldPosition="0">
        <references count="2">
          <reference field="28" count="2">
            <x v="24"/>
            <x v="31"/>
          </reference>
          <reference field="30" count="1" selected="0">
            <x v="4"/>
          </reference>
        </references>
      </pivotArea>
    </format>
    <format dxfId="927">
      <pivotArea dataOnly="0" labelOnly="1" fieldPosition="0">
        <references count="2">
          <reference field="28" count="6">
            <x v="10"/>
            <x v="13"/>
            <x v="16"/>
            <x v="20"/>
            <x v="28"/>
            <x v="29"/>
          </reference>
          <reference field="30" count="1" selected="0">
            <x v="5"/>
          </reference>
        </references>
      </pivotArea>
    </format>
    <format dxfId="926">
      <pivotArea dataOnly="0" labelOnly="1" fieldPosition="0">
        <references count="2">
          <reference field="28" count="5">
            <x v="11"/>
            <x v="14"/>
            <x v="22"/>
            <x v="23"/>
            <x v="25"/>
          </reference>
          <reference field="30" count="1" selected="0">
            <x v="6"/>
          </reference>
        </references>
      </pivotArea>
    </format>
    <format dxfId="925">
      <pivotArea outline="0" collapsedLevelsAreSubtotals="1" fieldPosition="0">
        <references count="1">
          <reference field="4294967294" count="1" selected="0">
            <x v="5"/>
          </reference>
        </references>
      </pivotArea>
    </format>
    <format dxfId="924">
      <pivotArea dataOnly="0" labelOnly="1" outline="0" fieldPosition="0">
        <references count="1">
          <reference field="4294967294" count="1">
            <x v="5"/>
          </reference>
        </references>
      </pivotArea>
    </format>
    <format dxfId="923">
      <pivotArea dataOnly="0" grandRow="1" fieldPosition="0"/>
    </format>
    <format dxfId="922">
      <pivotArea outline="0" collapsedLevelsAreSubtotals="1" fieldPosition="0">
        <references count="1">
          <reference field="4294967294" count="1" selected="0">
            <x v="3"/>
          </reference>
        </references>
      </pivotArea>
    </format>
    <format dxfId="921">
      <pivotArea outline="0" collapsedLevelsAreSubtotals="1" fieldPosition="0">
        <references count="1">
          <reference field="4294967294" count="1" selected="0">
            <x v="3"/>
          </reference>
        </references>
      </pivotArea>
    </format>
    <format dxfId="920">
      <pivotArea outline="0" collapsedLevelsAreSubtotals="1" fieldPosition="0">
        <references count="1">
          <reference field="4294967294" count="1" selected="0">
            <x v="6"/>
          </reference>
        </references>
      </pivotArea>
    </format>
    <format dxfId="919">
      <pivotArea outline="0" collapsedLevelsAreSubtotals="1" fieldPosition="0">
        <references count="1">
          <reference field="4294967294" count="1" selected="0">
            <x v="6"/>
          </reference>
        </references>
      </pivotArea>
    </format>
  </formats>
  <conditionalFormats count="2">
    <conditionalFormat priority="2">
      <pivotAreas count="1">
        <pivotArea type="data" outline="0" collapsedLevelsAreSubtotals="1" fieldPosition="0">
          <references count="1">
            <reference field="4294967294" count="1" selected="0">
              <x v="3"/>
            </reference>
          </references>
        </pivotArea>
      </pivotAreas>
    </conditionalFormat>
    <conditionalFormat priority="1">
      <pivotAreas count="1">
        <pivotArea type="data" outline="0" collapsedLevelsAreSubtotals="1" fieldPosition="0">
          <references count="1">
            <reference field="4294967294" count="1" selected="0">
              <x v="3"/>
            </reference>
          </references>
        </pivotArea>
      </pivotAreas>
    </conditionalFormat>
  </conditionalFormats>
  <pivotTableStyleInfo name="PivotStyleMedium2 2"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xml><?xml version="1.0" encoding="utf-8"?>
<pivotTableDefinition xmlns="http://schemas.openxmlformats.org/spreadsheetml/2006/main" xmlns:mc="http://schemas.openxmlformats.org/markup-compatibility/2006" xmlns:xr="http://schemas.microsoft.com/office/spreadsheetml/2014/revision" mc:Ignorable="xr" xr:uid="{00000000-0007-0000-0600-000000000000}" name="PivotTable2" cacheId="1" applyNumberFormats="0" applyBorderFormats="0" applyFontFormats="0" applyPatternFormats="0" applyAlignmentFormats="0" applyWidthHeightFormats="1" dataCaption="Values" updatedVersion="8" minRefreshableVersion="3" itemPrintTitles="1" createdVersion="6" indent="0" outline="1" outlineData="1" multipleFieldFilters="0">
  <location ref="H6:U53" firstHeaderRow="0" firstDataRow="1" firstDataCol="1"/>
  <pivotFields count="50">
    <pivotField numFmtId="14" showAll="0">
      <items count="12">
        <item h="1" m="1" x="7"/>
        <item h="1" m="1" x="9"/>
        <item h="1" m="1" x="4"/>
        <item h="1" m="1" x="6"/>
        <item h="1" m="1" x="8"/>
        <item h="1" m="1" x="10"/>
        <item h="1" m="1" x="5"/>
        <item h="1" x="0"/>
        <item h="1" x="1"/>
        <item h="1" x="2"/>
        <item x="3"/>
        <item t="default"/>
      </items>
    </pivotField>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showAll="0"/>
    <pivotField dataField="1" showAll="0"/>
    <pivotField showAll="0"/>
    <pivotField axis="axisRow" showAll="0">
      <items count="44">
        <item m="1" x="42"/>
        <item x="34"/>
        <item m="1" x="41"/>
        <item m="1" x="40"/>
        <item x="15"/>
        <item x="19"/>
        <item x="22"/>
        <item x="13"/>
        <item x="4"/>
        <item x="35"/>
        <item x="36"/>
        <item x="32"/>
        <item x="25"/>
        <item x="26"/>
        <item x="27"/>
        <item x="33"/>
        <item x="23"/>
        <item x="38"/>
        <item x="37"/>
        <item x="7"/>
        <item x="24"/>
        <item x="9"/>
        <item x="14"/>
        <item x="6"/>
        <item x="20"/>
        <item x="30"/>
        <item x="0"/>
        <item x="10"/>
        <item x="11"/>
        <item x="21"/>
        <item x="29"/>
        <item x="12"/>
        <item x="17"/>
        <item x="5"/>
        <item m="1" x="39"/>
        <item x="16"/>
        <item x="1"/>
        <item x="3"/>
        <item x="2"/>
        <item x="31"/>
        <item x="8"/>
        <item x="18"/>
        <item x="28"/>
        <item t="default"/>
      </items>
    </pivotField>
    <pivotField showAll="0"/>
    <pivotField axis="axisRow" showAll="0">
      <items count="9">
        <item x="3"/>
        <item x="2"/>
        <item x="1"/>
        <item x="0"/>
        <item x="6"/>
        <item x="5"/>
        <item x="4"/>
        <item sd="0" m="1" x="7"/>
        <item t="default"/>
      </items>
    </pivotField>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2">
    <field x="30"/>
    <field x="28"/>
  </rowFields>
  <rowItems count="47">
    <i>
      <x/>
    </i>
    <i r="1">
      <x v="4"/>
    </i>
    <i r="1">
      <x v="7"/>
    </i>
    <i r="1">
      <x v="8"/>
    </i>
    <i r="1">
      <x v="33"/>
    </i>
    <i r="1">
      <x v="41"/>
    </i>
    <i>
      <x v="1"/>
    </i>
    <i r="1">
      <x v="5"/>
    </i>
    <i r="1">
      <x v="6"/>
    </i>
    <i r="1">
      <x v="22"/>
    </i>
    <i r="1">
      <x v="32"/>
    </i>
    <i r="1">
      <x v="38"/>
    </i>
    <i>
      <x v="2"/>
    </i>
    <i r="1">
      <x v="9"/>
    </i>
    <i r="1">
      <x v="16"/>
    </i>
    <i r="1">
      <x v="18"/>
    </i>
    <i r="1">
      <x v="19"/>
    </i>
    <i r="1">
      <x v="27"/>
    </i>
    <i r="1">
      <x v="36"/>
    </i>
    <i r="1">
      <x v="39"/>
    </i>
    <i r="1">
      <x v="42"/>
    </i>
    <i>
      <x v="3"/>
    </i>
    <i r="1">
      <x v="10"/>
    </i>
    <i r="1">
      <x v="13"/>
    </i>
    <i r="1">
      <x v="20"/>
    </i>
    <i r="1">
      <x v="26"/>
    </i>
    <i r="1">
      <x v="30"/>
    </i>
    <i r="1">
      <x v="37"/>
    </i>
    <i r="1">
      <x v="40"/>
    </i>
    <i>
      <x v="4"/>
    </i>
    <i r="1">
      <x v="24"/>
    </i>
    <i r="1">
      <x v="31"/>
    </i>
    <i r="1">
      <x v="35"/>
    </i>
    <i>
      <x v="5"/>
    </i>
    <i r="1">
      <x v="11"/>
    </i>
    <i r="1">
      <x v="14"/>
    </i>
    <i r="1">
      <x v="17"/>
    </i>
    <i r="1">
      <x v="21"/>
    </i>
    <i r="1">
      <x v="28"/>
    </i>
    <i r="1">
      <x v="29"/>
    </i>
    <i>
      <x v="6"/>
    </i>
    <i r="1">
      <x v="1"/>
    </i>
    <i r="1">
      <x v="12"/>
    </i>
    <i r="1">
      <x v="15"/>
    </i>
    <i r="1">
      <x v="23"/>
    </i>
    <i r="1">
      <x v="25"/>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WF-HC02} NHS Health Done 2020-2021" fld="3" baseField="0" baseItem="0"/>
    <dataField name="Sum of {WF-HC-P01} - BMI" fld="14" baseField="0" baseItem="0"/>
    <dataField name="Sum of {WF-HC-P02} - Ethnicity" fld="15" baseField="0" baseItem="0"/>
    <dataField name="Sum of {WF-HC-P03} - Blood Pressure Measurement" fld="16" baseField="0" baseItem="0"/>
    <dataField name="Sum of {WF-HC-P04} - Cardiovascular risk score - QRISK2" fld="17" baseField="0" baseItem="0"/>
    <dataField name="Sum of {WF-HC-P05} - Smoking status" fld="18" baseField="0" baseItem="0"/>
    <dataField name="Sum of {WF-HC-Q01} - Family history of heart disease" fld="19" baseField="0" baseItem="0"/>
    <dataField name="Sum of {WF-HC-Q02} - Physical Activity" fld="20" baseField="0" baseItem="0"/>
    <dataField name="Sum of {WF-HC-Q03} - Waist Circumference" fld="21" baseField="0" baseItem="0"/>
    <dataField name="Sum of {WF-HC-Q04} - Pulse Check" fld="22" baseField="0" baseItem="0"/>
    <dataField name="Sum of {WF-HC-Q05} - Alcohol Screening" fld="23" baseField="0" baseItem="0"/>
    <dataField name="Sum of {WF-HC-Q06} - Random Total Cholesterol and HDL" fld="24" baseField="0" baseItem="0"/>
    <dataField name="Sum of {WF-HC-Q08} - Optician" fld="26" baseField="0" baseItem="0"/>
  </dataFields>
  <formats count="46">
    <format dxfId="918">
      <pivotArea type="all" dataOnly="0" outline="0" fieldPosition="0"/>
    </format>
    <format dxfId="917">
      <pivotArea outline="0" collapsedLevelsAreSubtotals="1" fieldPosition="0"/>
    </format>
    <format dxfId="916">
      <pivotArea field="30" type="button" dataOnly="0" labelOnly="1" outline="0" axis="axisRow" fieldPosition="0"/>
    </format>
    <format dxfId="915">
      <pivotArea dataOnly="0" labelOnly="1" fieldPosition="0">
        <references count="1">
          <reference field="30" count="0"/>
        </references>
      </pivotArea>
    </format>
    <format dxfId="914">
      <pivotArea dataOnly="0" labelOnly="1" grandRow="1" outline="0" fieldPosition="0"/>
    </format>
    <format dxfId="913">
      <pivotArea dataOnly="0" labelOnly="1" fieldPosition="0">
        <references count="2">
          <reference field="28" count="5">
            <x v="2"/>
            <x v="4"/>
            <x v="7"/>
            <x v="8"/>
            <x v="33"/>
          </reference>
          <reference field="30" count="1" selected="0">
            <x v="0"/>
          </reference>
        </references>
      </pivotArea>
    </format>
    <format dxfId="912">
      <pivotArea dataOnly="0" labelOnly="1" fieldPosition="0">
        <references count="2">
          <reference field="28" count="4">
            <x v="5"/>
            <x v="6"/>
            <x v="22"/>
            <x v="32"/>
          </reference>
          <reference field="30" count="1" selected="0">
            <x v="1"/>
          </reference>
        </references>
      </pivotArea>
    </format>
    <format dxfId="911">
      <pivotArea dataOnly="0" labelOnly="1" fieldPosition="0">
        <references count="2">
          <reference field="28" count="6">
            <x v="3"/>
            <x v="9"/>
            <x v="16"/>
            <x v="18"/>
            <x v="19"/>
            <x v="27"/>
          </reference>
          <reference field="30" count="1" selected="0">
            <x v="2"/>
          </reference>
        </references>
      </pivotArea>
    </format>
    <format dxfId="910">
      <pivotArea dataOnly="0" labelOnly="1" fieldPosition="0">
        <references count="2">
          <reference field="28" count="6">
            <x v="0"/>
            <x v="10"/>
            <x v="13"/>
            <x v="20"/>
            <x v="26"/>
            <x v="30"/>
          </reference>
          <reference field="30" count="1" selected="0">
            <x v="3"/>
          </reference>
        </references>
      </pivotArea>
    </format>
    <format dxfId="909">
      <pivotArea dataOnly="0" labelOnly="1" fieldPosition="0">
        <references count="2">
          <reference field="28" count="2">
            <x v="24"/>
            <x v="31"/>
          </reference>
          <reference field="30" count="1" selected="0">
            <x v="4"/>
          </reference>
        </references>
      </pivotArea>
    </format>
    <format dxfId="908">
      <pivotArea dataOnly="0" labelOnly="1" fieldPosition="0">
        <references count="2">
          <reference field="28" count="6">
            <x v="11"/>
            <x v="14"/>
            <x v="17"/>
            <x v="21"/>
            <x v="28"/>
            <x v="29"/>
          </reference>
          <reference field="30" count="1" selected="0">
            <x v="5"/>
          </reference>
        </references>
      </pivotArea>
    </format>
    <format dxfId="907">
      <pivotArea dataOnly="0" labelOnly="1" fieldPosition="0">
        <references count="2">
          <reference field="28" count="5">
            <x v="1"/>
            <x v="12"/>
            <x v="15"/>
            <x v="23"/>
            <x v="25"/>
          </reference>
          <reference field="30" count="1" selected="0">
            <x v="6"/>
          </reference>
        </references>
      </pivotArea>
    </format>
    <format dxfId="906">
      <pivotArea dataOnly="0" labelOnly="1" outline="0" fieldPosition="0">
        <references count="1">
          <reference field="4294967294" count="13">
            <x v="0"/>
            <x v="1"/>
            <x v="2"/>
            <x v="3"/>
            <x v="4"/>
            <x v="5"/>
            <x v="6"/>
            <x v="7"/>
            <x v="8"/>
            <x v="9"/>
            <x v="10"/>
            <x v="11"/>
            <x v="12"/>
          </reference>
        </references>
      </pivotArea>
    </format>
    <format dxfId="905">
      <pivotArea field="30" type="button" dataOnly="0" labelOnly="1" outline="0" axis="axisRow" fieldPosition="0"/>
    </format>
    <format dxfId="904">
      <pivotArea dataOnly="0" labelOnly="1" outline="0" fieldPosition="0">
        <references count="1">
          <reference field="4294967294" count="13">
            <x v="0"/>
            <x v="1"/>
            <x v="2"/>
            <x v="3"/>
            <x v="4"/>
            <x v="5"/>
            <x v="6"/>
            <x v="7"/>
            <x v="8"/>
            <x v="9"/>
            <x v="10"/>
            <x v="11"/>
            <x v="12"/>
          </reference>
        </references>
      </pivotArea>
    </format>
    <format dxfId="903">
      <pivotArea outline="0" collapsedLevelsAreSubtotals="1" fieldPosition="0">
        <references count="1">
          <reference field="4294967294" count="6" selected="0">
            <x v="0"/>
            <x v="1"/>
            <x v="2"/>
            <x v="3"/>
            <x v="4"/>
            <x v="5"/>
          </reference>
        </references>
      </pivotArea>
    </format>
    <format dxfId="902">
      <pivotArea dataOnly="0" labelOnly="1" outline="0" fieldPosition="0">
        <references count="1">
          <reference field="4294967294" count="6">
            <x v="0"/>
            <x v="1"/>
            <x v="2"/>
            <x v="3"/>
            <x v="4"/>
            <x v="5"/>
          </reference>
        </references>
      </pivotArea>
    </format>
    <format dxfId="901">
      <pivotArea type="all" dataOnly="0" outline="0" fieldPosition="0"/>
    </format>
    <format dxfId="900">
      <pivotArea outline="0" collapsedLevelsAreSubtotals="1" fieldPosition="0"/>
    </format>
    <format dxfId="899">
      <pivotArea field="30" type="button" dataOnly="0" labelOnly="1" outline="0" axis="axisRow" fieldPosition="0"/>
    </format>
    <format dxfId="898">
      <pivotArea dataOnly="0" labelOnly="1" fieldPosition="0">
        <references count="1">
          <reference field="30" count="0"/>
        </references>
      </pivotArea>
    </format>
    <format dxfId="897">
      <pivotArea dataOnly="0" labelOnly="1" grandRow="1" outline="0" fieldPosition="0"/>
    </format>
    <format dxfId="896">
      <pivotArea dataOnly="0" labelOnly="1" fieldPosition="0">
        <references count="2">
          <reference field="28" count="5">
            <x v="2"/>
            <x v="4"/>
            <x v="7"/>
            <x v="8"/>
            <x v="33"/>
          </reference>
          <reference field="30" count="1" selected="0">
            <x v="0"/>
          </reference>
        </references>
      </pivotArea>
    </format>
    <format dxfId="895">
      <pivotArea dataOnly="0" labelOnly="1" fieldPosition="0">
        <references count="2">
          <reference field="28" count="4">
            <x v="5"/>
            <x v="6"/>
            <x v="22"/>
            <x v="32"/>
          </reference>
          <reference field="30" count="1" selected="0">
            <x v="1"/>
          </reference>
        </references>
      </pivotArea>
    </format>
    <format dxfId="894">
      <pivotArea dataOnly="0" labelOnly="1" fieldPosition="0">
        <references count="2">
          <reference field="28" count="6">
            <x v="3"/>
            <x v="9"/>
            <x v="16"/>
            <x v="18"/>
            <x v="19"/>
            <x v="27"/>
          </reference>
          <reference field="30" count="1" selected="0">
            <x v="2"/>
          </reference>
        </references>
      </pivotArea>
    </format>
    <format dxfId="893">
      <pivotArea dataOnly="0" labelOnly="1" fieldPosition="0">
        <references count="2">
          <reference field="28" count="6">
            <x v="0"/>
            <x v="10"/>
            <x v="13"/>
            <x v="20"/>
            <x v="26"/>
            <x v="30"/>
          </reference>
          <reference field="30" count="1" selected="0">
            <x v="3"/>
          </reference>
        </references>
      </pivotArea>
    </format>
    <format dxfId="892">
      <pivotArea dataOnly="0" labelOnly="1" fieldPosition="0">
        <references count="2">
          <reference field="28" count="2">
            <x v="24"/>
            <x v="31"/>
          </reference>
          <reference field="30" count="1" selected="0">
            <x v="4"/>
          </reference>
        </references>
      </pivotArea>
    </format>
    <format dxfId="891">
      <pivotArea dataOnly="0" labelOnly="1" fieldPosition="0">
        <references count="2">
          <reference field="28" count="6">
            <x v="11"/>
            <x v="14"/>
            <x v="17"/>
            <x v="21"/>
            <x v="28"/>
            <x v="29"/>
          </reference>
          <reference field="30" count="1" selected="0">
            <x v="5"/>
          </reference>
        </references>
      </pivotArea>
    </format>
    <format dxfId="890">
      <pivotArea dataOnly="0" labelOnly="1" fieldPosition="0">
        <references count="2">
          <reference field="28" count="5">
            <x v="1"/>
            <x v="12"/>
            <x v="15"/>
            <x v="23"/>
            <x v="25"/>
          </reference>
          <reference field="30" count="1" selected="0">
            <x v="6"/>
          </reference>
        </references>
      </pivotArea>
    </format>
    <format dxfId="889">
      <pivotArea dataOnly="0" labelOnly="1" outline="0" fieldPosition="0">
        <references count="1">
          <reference field="4294967294" count="13">
            <x v="0"/>
            <x v="1"/>
            <x v="2"/>
            <x v="3"/>
            <x v="4"/>
            <x v="5"/>
            <x v="6"/>
            <x v="7"/>
            <x v="8"/>
            <x v="9"/>
            <x v="10"/>
            <x v="11"/>
            <x v="12"/>
          </reference>
        </references>
      </pivotArea>
    </format>
    <format dxfId="888">
      <pivotArea type="all" dataOnly="0" outline="0" fieldPosition="0"/>
    </format>
    <format dxfId="887">
      <pivotArea outline="0" collapsedLevelsAreSubtotals="1" fieldPosition="0"/>
    </format>
    <format dxfId="886">
      <pivotArea field="30" type="button" dataOnly="0" labelOnly="1" outline="0" axis="axisRow" fieldPosition="0"/>
    </format>
    <format dxfId="885">
      <pivotArea dataOnly="0" labelOnly="1" fieldPosition="0">
        <references count="1">
          <reference field="30" count="0"/>
        </references>
      </pivotArea>
    </format>
    <format dxfId="884">
      <pivotArea dataOnly="0" labelOnly="1" grandRow="1" outline="0" fieldPosition="0"/>
    </format>
    <format dxfId="883">
      <pivotArea dataOnly="0" labelOnly="1" fieldPosition="0">
        <references count="2">
          <reference field="28" count="5">
            <x v="2"/>
            <x v="4"/>
            <x v="7"/>
            <x v="8"/>
            <x v="33"/>
          </reference>
          <reference field="30" count="1" selected="0">
            <x v="0"/>
          </reference>
        </references>
      </pivotArea>
    </format>
    <format dxfId="882">
      <pivotArea dataOnly="0" labelOnly="1" fieldPosition="0">
        <references count="2">
          <reference field="28" count="4">
            <x v="5"/>
            <x v="6"/>
            <x v="22"/>
            <x v="32"/>
          </reference>
          <reference field="30" count="1" selected="0">
            <x v="1"/>
          </reference>
        </references>
      </pivotArea>
    </format>
    <format dxfId="881">
      <pivotArea dataOnly="0" labelOnly="1" fieldPosition="0">
        <references count="2">
          <reference field="28" count="6">
            <x v="3"/>
            <x v="9"/>
            <x v="16"/>
            <x v="18"/>
            <x v="19"/>
            <x v="27"/>
          </reference>
          <reference field="30" count="1" selected="0">
            <x v="2"/>
          </reference>
        </references>
      </pivotArea>
    </format>
    <format dxfId="880">
      <pivotArea dataOnly="0" labelOnly="1" fieldPosition="0">
        <references count="2">
          <reference field="28" count="6">
            <x v="0"/>
            <x v="10"/>
            <x v="13"/>
            <x v="20"/>
            <x v="26"/>
            <x v="30"/>
          </reference>
          <reference field="30" count="1" selected="0">
            <x v="3"/>
          </reference>
        </references>
      </pivotArea>
    </format>
    <format dxfId="879">
      <pivotArea dataOnly="0" labelOnly="1" fieldPosition="0">
        <references count="2">
          <reference field="28" count="2">
            <x v="24"/>
            <x v="31"/>
          </reference>
          <reference field="30" count="1" selected="0">
            <x v="4"/>
          </reference>
        </references>
      </pivotArea>
    </format>
    <format dxfId="878">
      <pivotArea dataOnly="0" labelOnly="1" fieldPosition="0">
        <references count="2">
          <reference field="28" count="6">
            <x v="11"/>
            <x v="14"/>
            <x v="17"/>
            <x v="21"/>
            <x v="28"/>
            <x v="29"/>
          </reference>
          <reference field="30" count="1" selected="0">
            <x v="5"/>
          </reference>
        </references>
      </pivotArea>
    </format>
    <format dxfId="877">
      <pivotArea dataOnly="0" labelOnly="1" fieldPosition="0">
        <references count="2">
          <reference field="28" count="5">
            <x v="1"/>
            <x v="12"/>
            <x v="15"/>
            <x v="23"/>
            <x v="25"/>
          </reference>
          <reference field="30" count="1" selected="0">
            <x v="6"/>
          </reference>
        </references>
      </pivotArea>
    </format>
    <format dxfId="876">
      <pivotArea dataOnly="0" labelOnly="1" outline="0" fieldPosition="0">
        <references count="1">
          <reference field="4294967294" count="13">
            <x v="0"/>
            <x v="1"/>
            <x v="2"/>
            <x v="3"/>
            <x v="4"/>
            <x v="5"/>
            <x v="6"/>
            <x v="7"/>
            <x v="8"/>
            <x v="9"/>
            <x v="10"/>
            <x v="11"/>
            <x v="12"/>
          </reference>
        </references>
      </pivotArea>
    </format>
    <format dxfId="875">
      <pivotArea outline="0" collapsedLevelsAreSubtotals="1" fieldPosition="0">
        <references count="1">
          <reference field="4294967294" count="1" selected="0">
            <x v="6"/>
          </reference>
        </references>
      </pivotArea>
    </format>
    <format dxfId="874">
      <pivotArea dataOnly="0" labelOnly="1" outline="0" fieldPosition="0">
        <references count="1">
          <reference field="4294967294" count="1">
            <x v="6"/>
          </reference>
        </references>
      </pivotArea>
    </format>
    <format dxfId="873">
      <pivotArea dataOnly="0" grandRow="1" fieldPosition="0"/>
    </format>
  </formats>
  <pivotTableStyleInfo name="PivotStyleMedium2 2"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3.xml><?xml version="1.0" encoding="utf-8"?>
<pivotTableDefinition xmlns="http://schemas.openxmlformats.org/spreadsheetml/2006/main" xmlns:mc="http://schemas.openxmlformats.org/markup-compatibility/2006" xmlns:xr="http://schemas.microsoft.com/office/spreadsheetml/2014/revision" mc:Ignorable="xr" xr:uid="{00000000-0007-0000-0800-000000000000}" name="PivotTable2" cacheId="0" applyNumberFormats="0" applyBorderFormats="0" applyFontFormats="0" applyPatternFormats="0" applyAlignmentFormats="0" applyWidthHeightFormats="1" dataCaption="Values" updatedVersion="8" minRefreshableVersion="3" useAutoFormatting="1" itemPrintTitles="1" createdVersion="6" indent="0" outline="1" outlineData="1" multipleFieldFilters="0">
  <location ref="G56:T96" firstHeaderRow="0" firstDataRow="1" firstDataCol="1"/>
  <pivotFields count="37">
    <pivotField numFmtId="14" showAll="0">
      <items count="12">
        <item h="1" m="1" x="7"/>
        <item h="1" m="1" x="9"/>
        <item h="1" m="1" x="4"/>
        <item h="1" m="1" x="6"/>
        <item h="1" m="1" x="8"/>
        <item h="1" m="1" x="10"/>
        <item h="1" m="1" x="5"/>
        <item h="1" x="0"/>
        <item h="1" x="1"/>
        <item h="1" x="2"/>
        <item x="3"/>
        <item t="default"/>
      </items>
    </pivotField>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showAll="0"/>
    <pivotField dataField="1" showAll="0"/>
    <pivotField axis="axisRow" showAll="0">
      <items count="45">
        <item m="1" x="43"/>
        <item x="4"/>
        <item m="1" x="40"/>
        <item m="1" x="42"/>
        <item m="1" x="41"/>
        <item m="1" x="39"/>
        <item x="1"/>
        <item x="0"/>
        <item x="2"/>
        <item x="3"/>
        <item x="10"/>
        <item x="23"/>
        <item x="13"/>
        <item x="6"/>
        <item x="18"/>
        <item x="24"/>
        <item x="9"/>
        <item x="12"/>
        <item x="29"/>
        <item x="37"/>
        <item x="21"/>
        <item x="17"/>
        <item x="15"/>
        <item x="14"/>
        <item x="25"/>
        <item x="7"/>
        <item x="27"/>
        <item x="28"/>
        <item x="22"/>
        <item x="8"/>
        <item x="38"/>
        <item x="32"/>
        <item x="11"/>
        <item x="31"/>
        <item x="30"/>
        <item x="35"/>
        <item x="20"/>
        <item x="26"/>
        <item x="19"/>
        <item x="5"/>
        <item x="16"/>
        <item x="33"/>
        <item x="36"/>
        <item x="34"/>
        <item t="default"/>
      </items>
    </pivotField>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7"/>
  </rowFields>
  <rowItems count="40">
    <i>
      <x v="1"/>
    </i>
    <i>
      <x v="6"/>
    </i>
    <i>
      <x v="7"/>
    </i>
    <i>
      <x v="8"/>
    </i>
    <i>
      <x v="9"/>
    </i>
    <i>
      <x v="10"/>
    </i>
    <i>
      <x v="11"/>
    </i>
    <i>
      <x v="12"/>
    </i>
    <i>
      <x v="13"/>
    </i>
    <i>
      <x v="14"/>
    </i>
    <i>
      <x v="15"/>
    </i>
    <i>
      <x v="16"/>
    </i>
    <i>
      <x v="17"/>
    </i>
    <i>
      <x v="18"/>
    </i>
    <i>
      <x v="19"/>
    </i>
    <i>
      <x v="20"/>
    </i>
    <i>
      <x v="21"/>
    </i>
    <i>
      <x v="22"/>
    </i>
    <i>
      <x v="23"/>
    </i>
    <i>
      <x v="24"/>
    </i>
    <i>
      <x v="25"/>
    </i>
    <i>
      <x v="26"/>
    </i>
    <i>
      <x v="27"/>
    </i>
    <i>
      <x v="28"/>
    </i>
    <i>
      <x v="29"/>
    </i>
    <i>
      <x v="30"/>
    </i>
    <i>
      <x v="31"/>
    </i>
    <i>
      <x v="32"/>
    </i>
    <i>
      <x v="33"/>
    </i>
    <i>
      <x v="34"/>
    </i>
    <i>
      <x v="35"/>
    </i>
    <i>
      <x v="36"/>
    </i>
    <i>
      <x v="37"/>
    </i>
    <i>
      <x v="38"/>
    </i>
    <i>
      <x v="39"/>
    </i>
    <i>
      <x v="40"/>
    </i>
    <i>
      <x v="41"/>
    </i>
    <i>
      <x v="42"/>
    </i>
    <i>
      <x v="43"/>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WF-HC02} NHS Health Started 2022-2023" fld="3" baseField="0" baseItem="0"/>
    <dataField name="Sum of {WF-HC-P01} - BMI" fld="14" baseField="0" baseItem="0"/>
    <dataField name="Sum of {WF-HC-P02} - Ethnicity" fld="15" baseField="0" baseItem="0"/>
    <dataField name="Sum of {WF-HC-P03} - Blood Pressure Measurement" fld="16" baseField="0" baseItem="0"/>
    <dataField name="Sum of {WF-HC-P04} - Cardiovascular risk score - QRISK2" fld="17" baseField="0" baseItem="0"/>
    <dataField name="Sum of {WF-HC-P05} - Smoking status" fld="18" baseField="0" baseItem="0"/>
    <dataField name="Sum of {WF-HC-Q01} - Family history of heart disease" fld="19" baseField="0" baseItem="0"/>
    <dataField name="Sum of {WF-HC-Q02} - Physical Activity" fld="20" baseField="0" baseItem="0"/>
    <dataField name="Sum of {WF-HC-Q03} - Waist Circumference" fld="21" baseField="0" baseItem="0"/>
    <dataField name="Sum of {WF-HC-Q04} - Pulse Check" fld="22" baseField="0" baseItem="0"/>
    <dataField name="Sum of {WF-HC-Q05} - Alcohol Screening" fld="23" baseField="0" baseItem="0"/>
    <dataField name="Sum of {WF-HC-Q06} - Random Total Cholesterol and HDL" fld="24" baseField="0" baseItem="0"/>
    <dataField name="Sum of {WF-HC-Q08} - Optician" fld="26"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4.xml><?xml version="1.0" encoding="utf-8"?>
<pivotTableDefinition xmlns="http://schemas.openxmlformats.org/spreadsheetml/2006/main" xmlns:mc="http://schemas.openxmlformats.org/markup-compatibility/2006" xmlns:xr="http://schemas.microsoft.com/office/spreadsheetml/2014/revision" mc:Ignorable="xr" xr:uid="{00000000-0007-0000-0800-000001000000}" name="PivotTable5" cacheId="0" applyNumberFormats="0" applyBorderFormats="0" applyFontFormats="0" applyPatternFormats="0" applyAlignmentFormats="0" applyWidthHeightFormats="1" dataCaption="Values" updatedVersion="8" minRefreshableVersion="3" itemPrintTitles="1" createdVersion="6" indent="0" outline="1" outlineData="1" multipleFieldFilters="0">
  <location ref="G3:V43" firstHeaderRow="0" firstDataRow="1" firstDataCol="1"/>
  <pivotFields count="37">
    <pivotField numFmtId="14" showAll="0">
      <items count="12">
        <item h="1" m="1" x="7"/>
        <item h="1" m="1" x="9"/>
        <item h="1" m="1" x="4"/>
        <item h="1" m="1" x="6"/>
        <item h="1" m="1" x="8"/>
        <item h="1" m="1" x="10"/>
        <item h="1" m="1" x="5"/>
        <item h="1" x="0"/>
        <item h="1" x="1"/>
        <item h="1" x="2"/>
        <item x="3"/>
        <item t="default"/>
      </items>
    </pivotField>
    <pivotField showAll="0"/>
    <pivotField showAll="0" defaultSubtota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Row" showAll="0">
      <items count="45">
        <item m="1" x="43"/>
        <item x="4"/>
        <item m="1" x="40"/>
        <item m="1" x="42"/>
        <item m="1" x="41"/>
        <item m="1" x="39"/>
        <item x="1"/>
        <item x="0"/>
        <item x="2"/>
        <item x="3"/>
        <item x="10"/>
        <item x="23"/>
        <item x="13"/>
        <item x="6"/>
        <item x="18"/>
        <item x="24"/>
        <item x="9"/>
        <item x="12"/>
        <item x="29"/>
        <item x="37"/>
        <item x="21"/>
        <item x="17"/>
        <item x="15"/>
        <item x="14"/>
        <item x="25"/>
        <item x="7"/>
        <item x="27"/>
        <item x="28"/>
        <item x="22"/>
        <item x="8"/>
        <item x="38"/>
        <item x="32"/>
        <item x="11"/>
        <item x="31"/>
        <item x="30"/>
        <item x="35"/>
        <item x="20"/>
        <item x="26"/>
        <item x="19"/>
        <item x="5"/>
        <item x="16"/>
        <item x="33"/>
        <item x="36"/>
        <item x="34"/>
        <item t="default"/>
      </items>
    </pivotField>
    <pivotField showAll="0"/>
    <pivotField showAll="0"/>
    <pivotField showAl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s>
  <rowFields count="1">
    <field x="27"/>
  </rowFields>
  <rowItems count="40">
    <i>
      <x v="1"/>
    </i>
    <i>
      <x v="6"/>
    </i>
    <i>
      <x v="7"/>
    </i>
    <i>
      <x v="8"/>
    </i>
    <i>
      <x v="9"/>
    </i>
    <i>
      <x v="10"/>
    </i>
    <i>
      <x v="11"/>
    </i>
    <i>
      <x v="12"/>
    </i>
    <i>
      <x v="13"/>
    </i>
    <i>
      <x v="14"/>
    </i>
    <i>
      <x v="15"/>
    </i>
    <i>
      <x v="16"/>
    </i>
    <i>
      <x v="17"/>
    </i>
    <i>
      <x v="18"/>
    </i>
    <i>
      <x v="19"/>
    </i>
    <i>
      <x v="20"/>
    </i>
    <i>
      <x v="21"/>
    </i>
    <i>
      <x v="22"/>
    </i>
    <i>
      <x v="23"/>
    </i>
    <i>
      <x v="24"/>
    </i>
    <i>
      <x v="25"/>
    </i>
    <i>
      <x v="26"/>
    </i>
    <i>
      <x v="27"/>
    </i>
    <i>
      <x v="28"/>
    </i>
    <i>
      <x v="29"/>
    </i>
    <i>
      <x v="30"/>
    </i>
    <i>
      <x v="31"/>
    </i>
    <i>
      <x v="32"/>
    </i>
    <i>
      <x v="33"/>
    </i>
    <i>
      <x v="34"/>
    </i>
    <i>
      <x v="35"/>
    </i>
    <i>
      <x v="36"/>
    </i>
    <i>
      <x v="37"/>
    </i>
    <i>
      <x v="38"/>
    </i>
    <i>
      <x v="39"/>
    </i>
    <i>
      <x v="40"/>
    </i>
    <i>
      <x v="41"/>
    </i>
    <i>
      <x v="42"/>
    </i>
    <i>
      <x v="43"/>
    </i>
    <i t="grand">
      <x/>
    </i>
  </rowItems>
  <colFields count="1">
    <field x="-2"/>
  </colFields>
  <colItems count="15">
    <i>
      <x/>
    </i>
    <i i="1">
      <x v="1"/>
    </i>
    <i i="2">
      <x v="2"/>
    </i>
    <i i="3">
      <x v="3"/>
    </i>
    <i i="4">
      <x v="4"/>
    </i>
    <i i="5">
      <x v="5"/>
    </i>
    <i i="6">
      <x v="6"/>
    </i>
    <i i="7">
      <x v="7"/>
    </i>
    <i i="8">
      <x v="8"/>
    </i>
    <i i="9">
      <x v="9"/>
    </i>
    <i i="10">
      <x v="10"/>
    </i>
    <i i="11">
      <x v="11"/>
    </i>
    <i i="12">
      <x v="12"/>
    </i>
    <i i="13">
      <x v="13"/>
    </i>
    <i i="14">
      <x v="14"/>
    </i>
  </colItems>
  <dataFields count="15">
    <dataField name="Sum of {WF-HC01} NHS Health Check Invite 2022-2023" fld="13" baseField="0" baseItem="0"/>
    <dataField name="Sum of {WF-HC02} NHS Health Started 2022-2023" fld="3" baseField="0" baseItem="0"/>
    <dataField name="Sum of {WF-HC03} NHS Health Check Complete 2022-2023 [EOY RECONC]" fld="12" baseField="0" baseItem="0"/>
    <dataField name="Sum of {WF-HC02-Q1} NHS Health Check Started [Q1]" fld="4" baseField="0" baseItem="0"/>
    <dataField name="Sum of {WF-HC03-Q1} NHS Health Check Complete [Q1, PAY]" fld="5" baseField="0" baseItem="0"/>
    <dataField name="Sum of Q1 Incomplete" fld="33" baseField="0" baseItem="0"/>
    <dataField name="Sum of {WF-HC02-Q2} NHS Health Check Started [Q2]" fld="6" baseField="0" baseItem="0"/>
    <dataField name="Sum of {WF-HC03-Q2} NHS Health Check Complete [Q2, PAY]" fld="7" baseField="0" baseItem="0"/>
    <dataField name="Sum of Q2 Incomplete" fld="34" baseField="0" baseItem="0"/>
    <dataField name="Sum of {WF-HC02-Q3} NHS Health Check Started [Q3]" fld="8" baseField="0" baseItem="0"/>
    <dataField name="Sum of {WF-HC03-Q3} NHS Health Check Complete [Q3,PAY]" fld="9" baseField="0" baseItem="0"/>
    <dataField name="Sum of Q3 Incomplete" fld="35" baseField="0" baseItem="0"/>
    <dataField name="Sum of {WF-HC02-Q4} NHS Health Check Started [Q4]" fld="10" baseField="0" baseItem="0"/>
    <dataField name="Sum of {WF-HC03-Q4} NHS Health Check Complete [Q4, PAY]" fld="11" baseField="0" baseItem="0"/>
    <dataField name="Sum of Q4 Incomplete" fld="36"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5.xml><?xml version="1.0" encoding="utf-8"?>
<pivotTableDefinition xmlns="http://schemas.openxmlformats.org/spreadsheetml/2006/main" xmlns:mc="http://schemas.openxmlformats.org/markup-compatibility/2006" xmlns:xr="http://schemas.microsoft.com/office/spreadsheetml/2014/revision" mc:Ignorable="xr" xr:uid="{00000000-0007-0000-0100-000001000000}" name="PivotTable4" cacheId="1" applyNumberFormats="0" applyBorderFormats="0" applyFontFormats="0" applyPatternFormats="0" applyAlignmentFormats="0" applyWidthHeightFormats="1" dataCaption="Values" updatedVersion="8" minRefreshableVersion="3" useAutoFormatting="1" itemPrintTitles="1" createdVersion="6" indent="0" outline="1" outlineData="1" multipleFieldFilters="0">
  <location ref="C5:C7" firstHeaderRow="1" firstDataRow="1" firstDataCol="1"/>
  <pivotFields count="50">
    <pivotField numFmtId="14"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Row" showAll="0">
      <items count="44">
        <item h="1" m="1" x="42"/>
        <item h="1" m="1" x="41"/>
        <item h="1" m="1" x="40"/>
        <item x="15"/>
        <item h="1" x="19"/>
        <item h="1" x="22"/>
        <item h="1" x="13"/>
        <item h="1" x="4"/>
        <item h="1" x="35"/>
        <item h="1" x="36"/>
        <item h="1" x="32"/>
        <item h="1" x="25"/>
        <item h="1" x="26"/>
        <item h="1" x="27"/>
        <item h="1" x="33"/>
        <item h="1" x="23"/>
        <item h="1" x="38"/>
        <item h="1" x="37"/>
        <item h="1" x="7"/>
        <item h="1" x="24"/>
        <item h="1" x="9"/>
        <item h="1" x="14"/>
        <item h="1" x="34"/>
        <item h="1" x="6"/>
        <item h="1" x="20"/>
        <item h="1" x="30"/>
        <item h="1" x="0"/>
        <item h="1" x="10"/>
        <item h="1" x="11"/>
        <item h="1" x="21"/>
        <item h="1" x="29"/>
        <item h="1" x="12"/>
        <item h="1" x="17"/>
        <item h="1" x="5"/>
        <item h="1" m="1" x="39"/>
        <item h="1" x="16"/>
        <item h="1" x="1"/>
        <item h="1" x="3"/>
        <item h="1" x="2"/>
        <item h="1" x="31"/>
        <item h="1" x="8"/>
        <item h="1" x="18"/>
        <item h="1" x="28"/>
        <item t="default"/>
      </items>
    </pivotField>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8"/>
  </rowFields>
  <rowItems count="2">
    <i>
      <x v="3"/>
    </i>
    <i t="grand">
      <x/>
    </i>
  </rowItems>
  <colItems count="1">
    <i/>
  </colItem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6.xml><?xml version="1.0" encoding="utf-8"?>
<pivotTableDefinition xmlns="http://schemas.openxmlformats.org/spreadsheetml/2006/main" xmlns:mc="http://schemas.openxmlformats.org/markup-compatibility/2006" xmlns:xr="http://schemas.microsoft.com/office/spreadsheetml/2014/revision" mc:Ignorable="xr" xr:uid="{00000000-0007-0000-0100-000003000000}" name="PivotTable7" cacheId="1" applyNumberFormats="0" applyBorderFormats="0" applyFontFormats="0" applyPatternFormats="0" applyAlignmentFormats="0" applyWidthHeightFormats="1" dataCaption="Values" updatedVersion="8" minRefreshableVersion="3" useAutoFormatting="1" itemPrintTitles="1" createdVersion="6" indent="0" outline="1" outlineData="1" multipleFieldFilters="0">
  <location ref="B15:B17" firstHeaderRow="1" firstDataRow="1" firstDataCol="1"/>
  <pivotFields count="50">
    <pivotField numFmtId="14"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items count="44">
        <item h="1" m="1" x="42"/>
        <item h="1" m="1" x="41"/>
        <item h="1" m="1" x="40"/>
        <item x="15"/>
        <item h="1" x="19"/>
        <item h="1" x="22"/>
        <item h="1" x="13"/>
        <item h="1" x="8"/>
        <item h="1" x="4"/>
        <item h="1" x="35"/>
        <item h="1" x="31"/>
        <item h="1" x="36"/>
        <item h="1" x="32"/>
        <item h="1" x="25"/>
        <item h="1" x="26"/>
        <item h="1" x="2"/>
        <item h="1" x="27"/>
        <item h="1" x="33"/>
        <item h="1" x="23"/>
        <item h="1" x="38"/>
        <item h="1" x="37"/>
        <item h="1" x="16"/>
        <item h="1" x="7"/>
        <item h="1" x="24"/>
        <item h="1" x="9"/>
        <item h="1" x="14"/>
        <item h="1" x="34"/>
        <item h="1" x="6"/>
        <item h="1" x="20"/>
        <item h="1" x="30"/>
        <item h="1" x="0"/>
        <item h="1" x="10"/>
        <item h="1" x="3"/>
        <item h="1" x="18"/>
        <item h="1" x="11"/>
        <item h="1" x="21"/>
        <item h="1" x="29"/>
        <item h="1" x="12"/>
        <item h="1" x="1"/>
        <item h="1" x="28"/>
        <item h="1" x="17"/>
        <item h="1" x="5"/>
        <item h="1" m="1" x="39"/>
        <item t="default"/>
      </items>
    </pivotField>
    <pivotField showAll="0"/>
    <pivotField axis="axisRow" showAll="0">
      <items count="9">
        <item x="3"/>
        <item x="2"/>
        <item x="1"/>
        <item x="0"/>
        <item x="6"/>
        <item x="5"/>
        <item x="4"/>
        <item m="1" x="7"/>
        <item t="default"/>
      </items>
    </pivotField>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30"/>
  </rowFields>
  <rowItems count="2">
    <i>
      <x/>
    </i>
    <i t="grand">
      <x/>
    </i>
  </rowItems>
  <colItems count="1">
    <i/>
  </colItem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7.xml><?xml version="1.0" encoding="utf-8"?>
<pivotTableDefinition xmlns="http://schemas.openxmlformats.org/spreadsheetml/2006/main" xmlns:mc="http://schemas.openxmlformats.org/markup-compatibility/2006" xmlns:xr="http://schemas.microsoft.com/office/spreadsheetml/2014/revision" mc:Ignorable="xr" xr:uid="{00000000-0007-0000-0100-000002000000}" name="PivotTable6" cacheId="1" applyNumberFormats="0" applyBorderFormats="0" applyFontFormats="0" applyPatternFormats="0" applyAlignmentFormats="0" applyWidthHeightFormats="1" dataCaption="Values" updatedVersion="8" minRefreshableVersion="3" useAutoFormatting="1" itemPrintTitles="1" createdVersion="6" indent="0" outline="1" outlineData="1" multipleFieldFilters="0">
  <location ref="C9:C10" firstHeaderRow="1" firstDataRow="1" firstDataCol="0"/>
  <pivotFields count="50">
    <pivotField numFmtId="14"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Items count="1">
    <i/>
  </rowItems>
  <colItems count="1">
    <i/>
  </colItems>
  <dataFields count="1">
    <dataField name="Sum of {00-00} Listsize" fld="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8.xml><?xml version="1.0" encoding="utf-8"?>
<pivotTableDefinition xmlns="http://schemas.openxmlformats.org/spreadsheetml/2006/main" xmlns:mc="http://schemas.openxmlformats.org/markup-compatibility/2006" xmlns:xr="http://schemas.microsoft.com/office/spreadsheetml/2014/revision" mc:Ignorable="xr" xr:uid="{00000000-0007-0000-0100-000000000000}" name="PivotTable10" cacheId="1" applyNumberFormats="0" applyBorderFormats="0" applyFontFormats="0" applyPatternFormats="0" applyAlignmentFormats="0" applyWidthHeightFormats="1" dataCaption="Values" updatedVersion="8" minRefreshableVersion="3" useAutoFormatting="1" itemPrintTitles="1" createdVersion="6" indent="0" outline="1" outlineData="1" multipleFieldFilters="0">
  <location ref="G8:G10" firstHeaderRow="1" firstDataRow="1" firstDataCol="1"/>
  <pivotFields count="50">
    <pivotField axis="axisRow" numFmtId="14" showAll="0">
      <items count="12">
        <item h="1" m="1" x="7"/>
        <item h="1" m="1" x="9"/>
        <item h="1" m="1" x="4"/>
        <item h="1" m="1" x="6"/>
        <item h="1" m="1" x="8"/>
        <item h="1" m="1" x="10"/>
        <item h="1" m="1" x="5"/>
        <item h="1" x="0"/>
        <item h="1" x="1"/>
        <item h="1" x="2"/>
        <item x="3"/>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items count="44">
        <item h="1" m="1" x="42"/>
        <item h="1" m="1" x="41"/>
        <item h="1" m="1" x="40"/>
        <item x="15"/>
        <item h="1" x="19"/>
        <item h="1" x="22"/>
        <item h="1" x="13"/>
        <item h="1" x="8"/>
        <item h="1" x="4"/>
        <item h="1" x="35"/>
        <item h="1" x="31"/>
        <item h="1" x="36"/>
        <item h="1" x="32"/>
        <item h="1" x="25"/>
        <item h="1" x="26"/>
        <item h="1" x="2"/>
        <item h="1" x="27"/>
        <item h="1" x="33"/>
        <item h="1" x="23"/>
        <item h="1" x="38"/>
        <item h="1" x="37"/>
        <item h="1" x="16"/>
        <item h="1" x="7"/>
        <item h="1" x="24"/>
        <item h="1" x="9"/>
        <item h="1" x="14"/>
        <item h="1" x="34"/>
        <item h="1" x="6"/>
        <item h="1" x="20"/>
        <item h="1" x="30"/>
        <item h="1" x="0"/>
        <item h="1" x="10"/>
        <item h="1" x="3"/>
        <item h="1" x="18"/>
        <item h="1" x="11"/>
        <item h="1" x="21"/>
        <item h="1" x="29"/>
        <item h="1" x="12"/>
        <item h="1" x="1"/>
        <item h="1" x="28"/>
        <item h="1" x="17"/>
        <item h="1" x="5"/>
        <item h="1" m="1" x="39"/>
        <item t="default"/>
      </items>
    </pivotField>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0"/>
  </rowFields>
  <rowItems count="2">
    <i>
      <x v="10"/>
    </i>
    <i t="grand">
      <x/>
    </i>
  </rowItems>
  <colItems count="1">
    <i/>
  </colItem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9.xml><?xml version="1.0" encoding="utf-8"?>
<pivotTableDefinition xmlns="http://schemas.openxmlformats.org/spreadsheetml/2006/main" xmlns:mc="http://schemas.openxmlformats.org/markup-compatibility/2006" xmlns:xr="http://schemas.microsoft.com/office/spreadsheetml/2014/revision" mc:Ignorable="xr" xr:uid="{00000000-0007-0000-0200-000002000000}" name="PivotTable8" cacheId="1" dataOnRows="1" applyNumberFormats="0" applyBorderFormats="0" applyFontFormats="0" applyPatternFormats="0" applyAlignmentFormats="0" applyWidthHeightFormats="1" dataCaption="Values" updatedVersion="8" minRefreshableVersion="3" itemPrintTitles="1" createdVersion="6" indent="0" outline="1" outlineData="1" multipleFieldFilters="0">
  <location ref="B9:C12" firstHeaderRow="1" firstDataRow="1" firstDataCol="1"/>
  <pivotFields count="50">
    <pivotField numFmtId="14" showAll="0">
      <items count="12">
        <item h="1" m="1" x="7"/>
        <item h="1" m="1" x="9"/>
        <item h="1" m="1" x="4"/>
        <item h="1" m="1" x="6"/>
        <item h="1" m="1" x="8"/>
        <item h="1" m="1" x="10"/>
        <item h="1" m="1" x="5"/>
        <item h="1" x="0"/>
        <item h="1" x="1"/>
        <item h="1" x="2"/>
        <item x="3"/>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items count="44">
        <item h="1" m="1" x="42"/>
        <item h="1" m="1" x="41"/>
        <item h="1" m="1" x="40"/>
        <item x="15"/>
        <item h="1" x="19"/>
        <item h="1" x="22"/>
        <item h="1" x="13"/>
        <item h="1" x="8"/>
        <item h="1" x="4"/>
        <item h="1" x="35"/>
        <item h="1" x="31"/>
        <item h="1" x="36"/>
        <item h="1" x="32"/>
        <item h="1" x="25"/>
        <item h="1" x="26"/>
        <item h="1" x="2"/>
        <item h="1" x="27"/>
        <item h="1" x="33"/>
        <item h="1" x="23"/>
        <item h="1" x="38"/>
        <item h="1" x="37"/>
        <item h="1" x="16"/>
        <item h="1" x="7"/>
        <item h="1" x="24"/>
        <item h="1" x="9"/>
        <item h="1" x="14"/>
        <item h="1" x="34"/>
        <item h="1" x="6"/>
        <item h="1" x="20"/>
        <item h="1" x="30"/>
        <item h="1" x="0"/>
        <item h="1" x="10"/>
        <item h="1" x="3"/>
        <item h="1" x="18"/>
        <item h="1" x="11"/>
        <item h="1" x="21"/>
        <item h="1" x="29"/>
        <item h="1" x="12"/>
        <item h="1" x="1"/>
        <item h="1" x="28"/>
        <item h="1" x="17"/>
        <item h="1" x="5"/>
        <item h="1" m="1" x="39"/>
        <item t="default"/>
      </items>
    </pivotField>
    <pivotField showAll="0"/>
    <pivotField showAll="0"/>
    <pivotField showAl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3">
    <i>
      <x/>
    </i>
    <i i="1">
      <x v="1"/>
    </i>
    <i i="2">
      <x v="2"/>
    </i>
  </rowItems>
  <colItems count="1">
    <i/>
  </colItems>
  <dataFields count="3">
    <dataField name="Sum of Eligible Population" fld="27" baseField="0" baseItem="0"/>
    <dataField name="Sum of {WF-HC01} NHS Health Check Invite 2020-2021" fld="13" baseField="0" baseItem="0"/>
    <dataField name="Sum of Proportion Invite" fld="3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0.xml><?xml version="1.0" encoding="utf-8"?>
<pivotTableDefinition xmlns="http://schemas.openxmlformats.org/spreadsheetml/2006/main" xmlns:mc="http://schemas.openxmlformats.org/markup-compatibility/2006" xmlns:xr="http://schemas.microsoft.com/office/spreadsheetml/2014/revision" mc:Ignorable="xr" xr:uid="{00000000-0007-0000-0200-000001000000}" name="PivotTable11" cacheId="1" dataOnRows="1" applyNumberFormats="0" applyBorderFormats="0" applyFontFormats="0" applyPatternFormats="0" applyAlignmentFormats="0" applyWidthHeightFormats="1" dataCaption="Values" updatedVersion="8" minRefreshableVersion="3" itemPrintTitles="1" createdVersion="6" indent="0" outline="1" outlineData="1" multipleFieldFilters="0">
  <location ref="B32:C40" firstHeaderRow="1" firstDataRow="1" firstDataCol="1"/>
  <pivotFields count="50">
    <pivotField numFmtId="14" showAll="0">
      <items count="12">
        <item h="1" m="1" x="7"/>
        <item h="1" m="1" x="9"/>
        <item h="1" m="1" x="4"/>
        <item h="1" m="1" x="6"/>
        <item h="1" m="1" x="8"/>
        <item h="1" m="1" x="10"/>
        <item h="1" m="1" x="5"/>
        <item h="1" x="0"/>
        <item h="1" x="1"/>
        <item h="1" x="2"/>
        <item x="3"/>
        <item t="default"/>
      </items>
    </pivotField>
    <pivotField showAll="0"/>
    <pivotField showAll="0"/>
    <pivotField showAll="0"/>
    <pivotField dataField="1" showAll="0"/>
    <pivotField dataField="1" showAll="0"/>
    <pivotField dataField="1" showAll="0"/>
    <pivotField dataField="1"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8">
    <i>
      <x/>
    </i>
    <i i="1">
      <x v="1"/>
    </i>
    <i i="2">
      <x v="2"/>
    </i>
    <i i="3">
      <x v="3"/>
    </i>
    <i i="4">
      <x v="4"/>
    </i>
    <i i="5">
      <x v="5"/>
    </i>
    <i i="6">
      <x v="6"/>
    </i>
    <i i="7">
      <x v="7"/>
    </i>
  </rowItems>
  <colItems count="1">
    <i/>
  </colItems>
  <dataFields count="8">
    <dataField name="Sum of {WF-HC02-Q1} NHS Health Check Done [Q1]" fld="4" baseField="0" baseItem="0"/>
    <dataField name="Sum of {WF-HC03-Q1} NHS Health Check Complete [Q1, PAY]" fld="5" baseField="0" baseItem="0"/>
    <dataField name="Sum of {WF-HC02-Q2} NHS Health Check Done[Q2]" fld="6" baseField="0" baseItem="0"/>
    <dataField name="Sum of {WF-HC03-Q2} NHS Health Check Complete [Q2, PAY]" fld="7" baseField="0" baseItem="0"/>
    <dataField name="Sum of {WF-HC02-Q3} NHS Health Check Done [Q3]" fld="8" baseField="0" baseItem="0"/>
    <dataField name="Sum of {WF-HC03-Q3} NHS Health Check Complete [Q3,PAY]" fld="9" baseField="0" baseItem="0"/>
    <dataField name="Sum of {WF-HC02-Q4} NHS Health Check Done [Q4]" fld="10" baseField="0" baseItem="0"/>
    <dataField name="Sum of {WF-HC03-Q4} NHS Health Check Complete [Q4, PAY]" fld="11"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1.xml><?xml version="1.0" encoding="utf-8"?>
<pivotTableDefinition xmlns="http://schemas.openxmlformats.org/spreadsheetml/2006/main" xmlns:mc="http://schemas.openxmlformats.org/markup-compatibility/2006" xmlns:xr="http://schemas.microsoft.com/office/spreadsheetml/2014/revision" mc:Ignorable="xr" xr:uid="{00000000-0007-0000-0200-000000000000}" name="PivotTable10" cacheId="1" dataOnRows="1" applyNumberFormats="0" applyBorderFormats="0" applyFontFormats="0" applyPatternFormats="0" applyAlignmentFormats="0" applyWidthHeightFormats="1" dataCaption="Values" updatedVersion="8" minRefreshableVersion="3" itemPrintTitles="1" createdVersion="6" indent="0" outline="1" outlineData="1" multipleFieldFilters="0">
  <location ref="B22:C30" firstHeaderRow="1" firstDataRow="1" firstDataCol="1"/>
  <pivotFields count="50">
    <pivotField numFmtId="14" showAll="0">
      <items count="12">
        <item h="1" m="1" x="7"/>
        <item h="1" m="1" x="9"/>
        <item h="1" m="1" x="4"/>
        <item h="1" m="1" x="6"/>
        <item h="1" m="1" x="8"/>
        <item h="1" m="1" x="10"/>
        <item h="1" m="1" x="5"/>
        <item h="1" x="0"/>
        <item h="1" x="1"/>
        <item h="1" x="2"/>
        <item x="3"/>
        <item t="default"/>
      </items>
    </pivotField>
    <pivotField showAll="0"/>
    <pivotField showAll="0"/>
    <pivotField showAll="0"/>
    <pivotField dataField="1" showAll="0"/>
    <pivotField dataField="1" showAll="0"/>
    <pivotField dataField="1" showAll="0"/>
    <pivotField dataField="1"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items count="44">
        <item h="1" m="1" x="42"/>
        <item h="1" m="1" x="41"/>
        <item h="1" m="1" x="40"/>
        <item x="15"/>
        <item h="1" x="19"/>
        <item h="1" x="22"/>
        <item h="1" x="13"/>
        <item h="1" x="8"/>
        <item h="1" x="4"/>
        <item h="1" x="35"/>
        <item h="1" x="31"/>
        <item h="1" x="36"/>
        <item h="1" x="32"/>
        <item h="1" x="25"/>
        <item h="1" x="26"/>
        <item h="1" x="2"/>
        <item h="1" x="27"/>
        <item h="1" x="33"/>
        <item h="1" x="23"/>
        <item h="1" x="38"/>
        <item h="1" x="37"/>
        <item h="1" x="16"/>
        <item h="1" x="7"/>
        <item h="1" x="24"/>
        <item h="1" x="9"/>
        <item h="1" x="14"/>
        <item h="1" x="34"/>
        <item h="1" x="6"/>
        <item h="1" x="20"/>
        <item h="1" x="30"/>
        <item h="1" x="0"/>
        <item h="1" x="10"/>
        <item h="1" x="3"/>
        <item h="1" x="18"/>
        <item h="1" x="11"/>
        <item h="1" x="21"/>
        <item h="1" x="29"/>
        <item h="1" x="12"/>
        <item h="1" x="1"/>
        <item h="1" x="28"/>
        <item h="1" x="17"/>
        <item h="1" x="5"/>
        <item h="1" m="1" x="39"/>
        <item t="default"/>
      </items>
    </pivotField>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8">
    <i>
      <x/>
    </i>
    <i i="1">
      <x v="1"/>
    </i>
    <i i="2">
      <x v="2"/>
    </i>
    <i i="3">
      <x v="3"/>
    </i>
    <i i="4">
      <x v="4"/>
    </i>
    <i i="5">
      <x v="5"/>
    </i>
    <i i="6">
      <x v="6"/>
    </i>
    <i i="7">
      <x v="7"/>
    </i>
  </rowItems>
  <colItems count="1">
    <i/>
  </colItems>
  <dataFields count="8">
    <dataField name="Sum of {WF-HC02-Q1} NHS Health Check Done [Q1]" fld="4" baseField="0" baseItem="0"/>
    <dataField name="Sum of {WF-HC03-Q1} NHS Health Check Complete [Q1, PAY]" fld="5" baseField="0" baseItem="0"/>
    <dataField name="Sum of {WF-HC02-Q2} NHS Health Check Done[Q2]" fld="6" baseField="0" baseItem="0"/>
    <dataField name="Sum of {WF-HC03-Q2} NHS Health Check Complete [Q2, PAY]" fld="7" baseField="0" baseItem="0"/>
    <dataField name="Sum of {WF-HC02-Q3} NHS Health Check Done [Q3]" fld="8" baseField="0" baseItem="0"/>
    <dataField name="Sum of {WF-HC03-Q3} NHS Health Check Complete [Q3,PAY]" fld="9" baseField="0" baseItem="0"/>
    <dataField name="Sum of {WF-HC02-Q4} NHS Health Check Done [Q4]" fld="10" baseField="0" baseItem="0"/>
    <dataField name="Sum of {WF-HC03-Q4} NHS Health Check Complete [Q4, PAY]" fld="11"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2.xml><?xml version="1.0" encoding="utf-8"?>
<pivotTableDefinition xmlns="http://schemas.openxmlformats.org/spreadsheetml/2006/main" xmlns:mc="http://schemas.openxmlformats.org/markup-compatibility/2006" xmlns:xr="http://schemas.microsoft.com/office/spreadsheetml/2014/revision" mc:Ignorable="xr" xr:uid="{00000000-0007-0000-0200-000003000000}" name="PivotTable9" cacheId="1" dataOnRows="1" applyNumberFormats="0" applyBorderFormats="0" applyFontFormats="0" applyPatternFormats="0" applyAlignmentFormats="0" applyWidthHeightFormats="1" dataCaption="Values" updatedVersion="8" minRefreshableVersion="3" useAutoFormatting="1" itemPrintTitles="1" createdVersion="6" indent="0" outline="1" outlineData="1" multipleFieldFilters="0">
  <location ref="B16:C19" firstHeaderRow="1" firstDataRow="1" firstDataCol="1"/>
  <pivotFields count="50">
    <pivotField numFmtId="14" showAll="0">
      <items count="12">
        <item h="1" m="1" x="7"/>
        <item h="1" m="1" x="9"/>
        <item h="1" m="1" x="4"/>
        <item h="1" m="1" x="6"/>
        <item h="1" m="1" x="8"/>
        <item h="1" m="1" x="10"/>
        <item h="1" m="1" x="5"/>
        <item h="1" x="0"/>
        <item h="1" x="1"/>
        <item h="1" x="2"/>
        <item x="3"/>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3">
    <i>
      <x/>
    </i>
    <i i="1">
      <x v="1"/>
    </i>
    <i i="2">
      <x v="2"/>
    </i>
  </rowItems>
  <colItems count="1">
    <i/>
  </colItems>
  <dataFields count="3">
    <dataField name="Sum of Eligible Population" fld="27" baseField="0" baseItem="0"/>
    <dataField name="Sum of {WF-HC01} NHS Health Check Invite 2020-2021" fld="13" baseField="0" baseItem="0"/>
    <dataField name="Sum of Proportion Invite" fld="3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3.xml><?xml version="1.0" encoding="utf-8"?>
<pivotTableDefinition xmlns="http://schemas.openxmlformats.org/spreadsheetml/2006/main" xmlns:mc="http://schemas.openxmlformats.org/markup-compatibility/2006" xmlns:xr="http://schemas.microsoft.com/office/spreadsheetml/2014/revision" mc:Ignorable="xr" xr:uid="{00000000-0007-0000-0C00-000000000000}" name="PivotTable1" cacheId="0" applyNumberFormats="0" applyBorderFormats="0" applyFontFormats="0" applyPatternFormats="0" applyAlignmentFormats="0" applyWidthHeightFormats="1" dataCaption="Values" updatedVersion="8" minRefreshableVersion="3" useAutoFormatting="1" itemPrintTitles="1" createdVersion="6" indent="0" outline="1" outlineData="1" multipleFieldFilters="0">
  <location ref="A3:K43" firstHeaderRow="0" firstDataRow="1" firstDataCol="1"/>
  <pivotFields count="37">
    <pivotField numFmtId="14"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showAll="0"/>
    <pivotField showAll="0"/>
    <pivotField showAll="0"/>
    <pivotField axis="axisRow" showAll="0">
      <items count="45">
        <item m="1" x="43"/>
        <item x="4"/>
        <item m="1" x="40"/>
        <item m="1" x="42"/>
        <item m="1" x="41"/>
        <item h="1" m="1" x="39"/>
        <item x="1"/>
        <item x="0"/>
        <item x="2"/>
        <item x="3"/>
        <item x="10"/>
        <item x="23"/>
        <item x="13"/>
        <item x="6"/>
        <item x="18"/>
        <item x="24"/>
        <item x="9"/>
        <item x="12"/>
        <item x="29"/>
        <item x="37"/>
        <item x="21"/>
        <item x="17"/>
        <item x="15"/>
        <item x="14"/>
        <item x="25"/>
        <item x="7"/>
        <item x="27"/>
        <item x="28"/>
        <item x="22"/>
        <item x="8"/>
        <item x="38"/>
        <item x="32"/>
        <item x="11"/>
        <item x="31"/>
        <item x="30"/>
        <item x="35"/>
        <item x="20"/>
        <item x="26"/>
        <item x="19"/>
        <item x="5"/>
        <item x="16"/>
        <item x="33"/>
        <item x="36"/>
        <item x="34"/>
        <item t="default"/>
      </items>
    </pivotField>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7"/>
  </rowFields>
  <rowItems count="40">
    <i>
      <x v="1"/>
    </i>
    <i>
      <x v="6"/>
    </i>
    <i>
      <x v="7"/>
    </i>
    <i>
      <x v="8"/>
    </i>
    <i>
      <x v="9"/>
    </i>
    <i>
      <x v="10"/>
    </i>
    <i>
      <x v="11"/>
    </i>
    <i>
      <x v="12"/>
    </i>
    <i>
      <x v="13"/>
    </i>
    <i>
      <x v="14"/>
    </i>
    <i>
      <x v="15"/>
    </i>
    <i>
      <x v="16"/>
    </i>
    <i>
      <x v="17"/>
    </i>
    <i>
      <x v="18"/>
    </i>
    <i>
      <x v="19"/>
    </i>
    <i>
      <x v="20"/>
    </i>
    <i>
      <x v="21"/>
    </i>
    <i>
      <x v="22"/>
    </i>
    <i>
      <x v="23"/>
    </i>
    <i>
      <x v="24"/>
    </i>
    <i>
      <x v="25"/>
    </i>
    <i>
      <x v="26"/>
    </i>
    <i>
      <x v="27"/>
    </i>
    <i>
      <x v="28"/>
    </i>
    <i>
      <x v="29"/>
    </i>
    <i>
      <x v="30"/>
    </i>
    <i>
      <x v="31"/>
    </i>
    <i>
      <x v="32"/>
    </i>
    <i>
      <x v="33"/>
    </i>
    <i>
      <x v="34"/>
    </i>
    <i>
      <x v="35"/>
    </i>
    <i>
      <x v="36"/>
    </i>
    <i>
      <x v="37"/>
    </i>
    <i>
      <x v="38"/>
    </i>
    <i>
      <x v="39"/>
    </i>
    <i>
      <x v="40"/>
    </i>
    <i>
      <x v="41"/>
    </i>
    <i>
      <x v="42"/>
    </i>
    <i>
      <x v="43"/>
    </i>
    <i t="grand">
      <x/>
    </i>
  </rowItems>
  <colFields count="1">
    <field x="-2"/>
  </colFields>
  <colItems count="10">
    <i>
      <x/>
    </i>
    <i i="1">
      <x v="1"/>
    </i>
    <i i="2">
      <x v="2"/>
    </i>
    <i i="3">
      <x v="3"/>
    </i>
    <i i="4">
      <x v="4"/>
    </i>
    <i i="5">
      <x v="5"/>
    </i>
    <i i="6">
      <x v="6"/>
    </i>
    <i i="7">
      <x v="7"/>
    </i>
    <i i="8">
      <x v="8"/>
    </i>
    <i i="9">
      <x v="9"/>
    </i>
  </colItems>
  <dataFields count="10">
    <dataField name="Sum of {WF-HC-P01} - BMI" fld="14" baseField="0" baseItem="0"/>
    <dataField name="Sum of {WF-HC-P02} - Ethnicity" fld="15" baseField="0" baseItem="0"/>
    <dataField name="Sum of {WF-HC-P03} - Blood Pressure Measurement" fld="16" baseField="0" baseItem="0"/>
    <dataField name="Sum of {WF-HC-P04} - Cardiovascular risk score - QRISK2" fld="17" baseField="0" baseItem="0"/>
    <dataField name="Sum of {WF-HC-P05} - Smoking status" fld="18" baseField="0" baseItem="0"/>
    <dataField name="Sum of {WF-HC-Q01} - Family history of heart disease" fld="19" baseField="0" baseItem="0"/>
    <dataField name="Sum of {WF-HC-Q02} - Physical Activity" fld="20" baseField="0" baseItem="0"/>
    <dataField name="Sum of {WF-HC-Q03} - Waist Circumference" fld="21" baseField="0" baseItem="0"/>
    <dataField name="Sum of {WF-HC-Q04} - Pulse Check" fld="22" baseField="0" baseItem="0"/>
    <dataField name="Sum of {WF-HC-Q05} - Alcohol Screening" fld="23"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ExternalData_2" connectionId="9" xr16:uid="{5AE1269B-945C-46DC-A54A-BA192F2BAB34}" autoFormatId="16" applyNumberFormats="0" applyBorderFormats="0" applyFontFormats="0" applyPatternFormats="0" applyAlignmentFormats="0" applyWidthHeightFormats="0">
  <queryTableRefresh nextId="19">
    <queryTableFields count="18">
      <queryTableField id="1" name="Status" tableColumnId="1"/>
      <queryTableField id="2" name="Practice ID" tableColumnId="2"/>
      <queryTableField id="3" name="Practice" tableColumnId="3"/>
      <queryTableField id="4" name="Locality ID" tableColumnId="4"/>
      <queryTableField id="5" name="Locality" tableColumnId="5"/>
      <queryTableField id="6" name="SubLocality ID" tableColumnId="6"/>
      <queryTableField id="7" name="SubLocality" tableColumnId="7"/>
      <queryTableField id="8" name="PCN/Network" tableColumnId="8"/>
      <queryTableField id="9" name="PCN code" tableColumnId="9"/>
      <queryTableField id="10" name="Clinical System" tableColumnId="10"/>
      <queryTableField id="11" name="Address 1" tableColumnId="11"/>
      <queryTableField id="12" name="Address 2" tableColumnId="12"/>
      <queryTableField id="13" name="Postcode" tableColumnId="13"/>
      <queryTableField id="14" name="Grid Reference" tableColumnId="14"/>
      <queryTableField id="15" name="X (easting)" tableColumnId="15"/>
      <queryTableField id="16" name="Y (northing)" tableColumnId="16"/>
      <queryTableField id="17" name="Latitude" tableColumnId="17"/>
      <queryTableField id="18" name="Longitude" tableColumnId="18"/>
    </queryTableFields>
  </queryTableRefresh>
</queryTable>
</file>

<file path=xl/queryTables/queryTable2.xml><?xml version="1.0" encoding="utf-8"?>
<queryTable xmlns="http://schemas.openxmlformats.org/spreadsheetml/2006/main" xmlns:mc="http://schemas.openxmlformats.org/markup-compatibility/2006" xmlns:xr16="http://schemas.microsoft.com/office/spreadsheetml/2017/revision16" mc:Ignorable="xr16" name="ExternalData_1" connectionId="4" xr16:uid="{00000000-0016-0000-0900-000000000000}" autoFormatId="0" applyNumberFormats="0" applyBorderFormats="0" applyFontFormats="1" applyPatternFormats="1" applyAlignmentFormats="0" applyWidthHeightFormats="0">
  <queryTableRefresh preserveSortFilterLayout="0" nextId="33">
    <queryTableFields count="32">
      <queryTableField id="1" name="Rel_D" tableColumnId="33"/>
      <queryTableField id="2" name="OrgID" tableColumnId="34"/>
      <queryTableField id="3" name="{00-00} Listsize" tableColumnId="35"/>
      <queryTableField id="4" name="{WF-HC02} NHS Health Done 2020-2021" tableColumnId="36"/>
      <queryTableField id="5" name="{WF-HC02-Q1} NHS Health Check Done [Q1]" tableColumnId="37"/>
      <queryTableField id="6" name="{WF-HC03-Q1} NHS Health Check Complete [Q1, PAY]" tableColumnId="38"/>
      <queryTableField id="7" name="{WF-HC02-Q2} NHS Health Check Done[Q2]" tableColumnId="39"/>
      <queryTableField id="8" name="{WF-HC03-Q2} NHS Health Check Complete [Q2, PAY]" tableColumnId="40"/>
      <queryTableField id="9" name="{WF-HC02-Q3} NHS Health Check Done [Q3]" tableColumnId="41"/>
      <queryTableField id="10" name="{WF-HC03-Q3} NHS Health Check Complete [Q3,PAY]" tableColumnId="42"/>
      <queryTableField id="11" name="{WF-HC02-Q4} NHS Health Check Done [Q4]" tableColumnId="43"/>
      <queryTableField id="12" name="{WF-HC03-Q4} NHS Health Check Complete [Q4, PAY]" tableColumnId="44"/>
      <queryTableField id="13" name="{WF-HC03} NHS Health Check Complete 2020-2021 [EOY RECONC]" tableColumnId="45"/>
      <queryTableField id="14" name="{WF-HC01} NHS Health Check Invite 2020-2021" tableColumnId="46"/>
      <queryTableField id="15" name="{WF-HC-P01} - BMI" tableColumnId="47"/>
      <queryTableField id="16" name="{WF-HC-P02} - Ethnicity" tableColumnId="48"/>
      <queryTableField id="17" name="{WF-HC-P03} - Blood Pressure Measurement" tableColumnId="49"/>
      <queryTableField id="18" name="{WF-HC-P04} - Cardiovascular risk score - QRISK2" tableColumnId="50"/>
      <queryTableField id="19" name="{WF-HC-P05} - Smoking status" tableColumnId="51"/>
      <queryTableField id="20" name="{WF-HC-Q01} - Family history of heart disease" tableColumnId="52"/>
      <queryTableField id="21" name="{WF-HC-Q02} - Physical Activity" tableColumnId="53"/>
      <queryTableField id="22" name="{WF-HC-Q03} - Waist Circumference" tableColumnId="54"/>
      <queryTableField id="23" name="{WF-HC-Q04} - Pulse Check" tableColumnId="55"/>
      <queryTableField id="24" name="{WF-HC-Q05} - Alcohol Screening" tableColumnId="56"/>
      <queryTableField id="25" name="{WF-HC-Q06} - Random Total Cholesterol and HDL" tableColumnId="57"/>
      <queryTableField id="26" name="{WF-HC-Q07} - Raise Awareness of Dementia for Age &gt;65" tableColumnId="58"/>
      <queryTableField id="27" name="{WF-HC-Q08} - Optician" tableColumnId="59"/>
      <queryTableField id="28" name="Eligible Population" tableColumnId="60"/>
      <queryTableField id="29" name="Practice" tableColumnId="61"/>
      <queryTableField id="30" name="SubLocality ID" tableColumnId="62"/>
      <queryTableField id="31" name="SubLocality" tableColumnId="63"/>
      <queryTableField id="32" name="Clinical System" tableColumnId="64"/>
    </queryTableFields>
  </queryTableRefresh>
</queryTable>
</file>

<file path=xl/queryTables/queryTable3.xml><?xml version="1.0" encoding="utf-8"?>
<queryTable xmlns="http://schemas.openxmlformats.org/spreadsheetml/2006/main" xmlns:mc="http://schemas.openxmlformats.org/markup-compatibility/2006" xmlns:xr16="http://schemas.microsoft.com/office/spreadsheetml/2017/revision16" mc:Ignorable="xr16" name="ExternalData_1" connectionId="6" xr16:uid="{00000000-0016-0000-0B00-000001000000}" autoFormatId="0" applyNumberFormats="0" applyBorderFormats="0" applyFontFormats="1" applyPatternFormats="1" applyAlignmentFormats="0" applyWidthHeightFormats="0">
  <queryTableRefresh preserveSortFilterLayout="0" nextId="7">
    <queryTableFields count="6">
      <queryTableField id="1" name="Column1" tableColumnId="1"/>
      <queryTableField id="2" name="Column2" tableColumnId="2"/>
      <queryTableField id="3" name="Column3" tableColumnId="3"/>
      <queryTableField id="4" name="Column4" tableColumnId="4"/>
      <queryTableField id="5" name="Column5" tableColumnId="5"/>
      <queryTableField id="6" name="Column6" tableColumnId="6"/>
    </queryTableFields>
  </queryTableRefresh>
</queryTable>
</file>

<file path=xl/queryTables/queryTable4.xml><?xml version="1.0" encoding="utf-8"?>
<queryTable xmlns="http://schemas.openxmlformats.org/spreadsheetml/2006/main" xmlns:mc="http://schemas.openxmlformats.org/markup-compatibility/2006" xmlns:xr16="http://schemas.microsoft.com/office/spreadsheetml/2017/revision16" mc:Ignorable="xr16" name="ExternalData_2" connectionId="8" xr16:uid="{BCDBD051-AC58-4A96-B25A-F700FF2A5E75}" autoFormatId="16" applyNumberFormats="0" applyBorderFormats="0" applyFontFormats="0" applyPatternFormats="0" applyAlignmentFormats="0" applyWidthHeightFormats="0">
  <queryTableRefresh nextId="8">
    <queryTableFields count="7">
      <queryTableField id="1" name="Practice ID" tableColumnId="1"/>
      <queryTableField id="2" name="Practice" tableColumnId="2"/>
      <queryTableField id="3" name="Locality ID" tableColumnId="3"/>
      <queryTableField id="4" name="Locality" tableColumnId="4"/>
      <queryTableField id="5" name="SubLocality ID" tableColumnId="5"/>
      <queryTableField id="6" name="SubLocality" tableColumnId="6"/>
      <queryTableField id="7" name="Clinical System" tableColumnId="7"/>
    </queryTableFields>
  </queryTableRefresh>
</queryTable>
</file>

<file path=xl/queryTables/queryTable5.xml><?xml version="1.0" encoding="utf-8"?>
<queryTable xmlns="http://schemas.openxmlformats.org/spreadsheetml/2006/main" xmlns:mc="http://schemas.openxmlformats.org/markup-compatibility/2006" xmlns:xr16="http://schemas.microsoft.com/office/spreadsheetml/2017/revision16" mc:Ignorable="xr16" name="ExternalData_1" connectionId="7" xr16:uid="{00000000-0016-0000-0D00-000002000000}" autoFormatId="0" applyNumberFormats="0" applyBorderFormats="0" applyFontFormats="1" applyPatternFormats="1" applyAlignmentFormats="0" applyWidthHeightFormats="0">
  <queryTableRefresh preserveSortFilterLayout="0" nextId="32">
    <queryTableFields count="31">
      <queryTableField id="1" name="Rel_D" tableColumnId="32"/>
      <queryTableField id="2" name="OrgID" tableColumnId="33"/>
      <queryTableField id="3" name="{00-00} ListSize" tableColumnId="34"/>
      <queryTableField id="4" name="{WF-HC02} NHS Health Started 2022-2023" tableColumnId="35"/>
      <queryTableField id="5" name="{WF-HC02-Q1} NHS Health Check Started [Q1]" tableColumnId="36"/>
      <queryTableField id="6" name="{WF-HC03-Q1} NHS Health Check Complete [Q1, PAY]" tableColumnId="37"/>
      <queryTableField id="7" name="{WF-HC02-Q2} NHS Health Check Started [Q2]" tableColumnId="38"/>
      <queryTableField id="8" name="{WF-HC03-Q2} NHS Health Check Complete [Q2, PAY]" tableColumnId="39"/>
      <queryTableField id="9" name="{WF-HC02-Q3} NHS Health Check Started [Q3]" tableColumnId="40"/>
      <queryTableField id="10" name="{WF-HC03-Q3} NHS Health Check Complete [Q3,PAY]" tableColumnId="41"/>
      <queryTableField id="11" name="{WF-HC02-Q4} NHS Health Check Started [Q4]" tableColumnId="42"/>
      <queryTableField id="12" name="{WF-HC03-Q4} NHS Health Check Complete [Q4, PAY]" tableColumnId="43"/>
      <queryTableField id="13" name="{WF-HC03} NHS Health Check Complete 2022-2023 [EOY RECONC]" tableColumnId="44"/>
      <queryTableField id="14" name="{WF-HC01} NHS Health Check Invite 2022-2023" tableColumnId="45"/>
      <queryTableField id="15" name="{WF-HC-P01} - BMI" tableColumnId="46"/>
      <queryTableField id="16" name="{WF-HC-P02} - Ethnicity" tableColumnId="47"/>
      <queryTableField id="17" name="{WF-HC-P03} - Blood Pressure Measurement" tableColumnId="48"/>
      <queryTableField id="18" name="{WF-HC-P04} - Cardiovascular risk score - QRISK2" tableColumnId="49"/>
      <queryTableField id="19" name="{WF-HC-P05} - Smoking status" tableColumnId="50"/>
      <queryTableField id="20" name="{WF-HC-Q01} - Family history of heart disease" tableColumnId="51"/>
      <queryTableField id="21" name="{WF-HC-Q02} - Physical Activity" tableColumnId="52"/>
      <queryTableField id="22" name="{WF-HC-Q03} - Waist Circumference" tableColumnId="53"/>
      <queryTableField id="23" name="{WF-HC-Q04} - Pulse Check" tableColumnId="54"/>
      <queryTableField id="24" name="{WF-HC-Q05} - Alcohol Screening" tableColumnId="55"/>
      <queryTableField id="25" name="{WF-HC-Q06} - Random Total Cholesterol and HDL" tableColumnId="56"/>
      <queryTableField id="26" name="{WF-HC-Q07} - Raise Awareness of Dementia for Age &gt;65" tableColumnId="57"/>
      <queryTableField id="27" name="{WF-HC-Q08} - Optician" tableColumnId="58"/>
      <queryTableField id="28" name="Practice" tableColumnId="59"/>
      <queryTableField id="29" name="SubLocality ID" tableColumnId="60"/>
      <queryTableField id="30" name="SubLocality" tableColumnId="61"/>
      <queryTableField id="31" name="Clinical System" tableColumnId="62"/>
    </queryTableFields>
  </queryTableRefresh>
</queryTable>
</file>

<file path=xl/queryTables/queryTable6.xml><?xml version="1.0" encoding="utf-8"?>
<queryTable xmlns="http://schemas.openxmlformats.org/spreadsheetml/2006/main" xmlns:mc="http://schemas.openxmlformats.org/markup-compatibility/2006" xmlns:xr16="http://schemas.microsoft.com/office/spreadsheetml/2017/revision16" mc:Ignorable="xr16" name="ExternalData_1" connectionId="5" xr16:uid="{00000000-0016-0000-0E00-000003000000}" autoFormatId="0" applyNumberFormats="0" applyBorderFormats="0" applyFontFormats="1" applyPatternFormats="1" applyAlignmentFormats="0" applyWidthHeightFormats="0">
  <queryTableRefresh preserveSortFilterLayout="0" nextId="977">
    <queryTableFields count="976">
      <queryTableField id="1" name="Column1" tableColumnId="977"/>
      <queryTableField id="2" name="Column2" tableColumnId="978"/>
      <queryTableField id="3" name="Column3" tableColumnId="979"/>
      <queryTableField id="4" name="Column4" tableColumnId="980"/>
      <queryTableField id="5" name="Column5" tableColumnId="981"/>
      <queryTableField id="6" name="Column6" tableColumnId="982"/>
      <queryTableField id="7" name="Column7" tableColumnId="983"/>
      <queryTableField id="8" name="Column8" tableColumnId="984"/>
      <queryTableField id="9" name="Column9" tableColumnId="985"/>
      <queryTableField id="10" name="Column10" tableColumnId="986"/>
      <queryTableField id="11" name="Column11" tableColumnId="987"/>
      <queryTableField id="12" name="Column12" tableColumnId="988"/>
      <queryTableField id="13" name="Column13" tableColumnId="989"/>
      <queryTableField id="14" name="Column14" tableColumnId="990"/>
      <queryTableField id="15" name="Column15" tableColumnId="991"/>
      <queryTableField id="16" name="Column16" tableColumnId="992"/>
      <queryTableField id="17" name="Column17" tableColumnId="993"/>
      <queryTableField id="18" name="Column18" tableColumnId="994"/>
      <queryTableField id="19" name="Column19" tableColumnId="995"/>
      <queryTableField id="20" name="Column20" tableColumnId="996"/>
      <queryTableField id="21" name="Column21" tableColumnId="997"/>
      <queryTableField id="22" name="Column22" tableColumnId="998"/>
      <queryTableField id="23" name="Column23" tableColumnId="999"/>
      <queryTableField id="24" name="Column24" tableColumnId="1000"/>
      <queryTableField id="25" name="Column25" tableColumnId="1001"/>
      <queryTableField id="26" name="Column26" tableColumnId="1002"/>
      <queryTableField id="27" name="Column27" tableColumnId="1003"/>
      <queryTableField id="28" name="Column28" tableColumnId="1004"/>
      <queryTableField id="29" name="Column29" tableColumnId="1005"/>
      <queryTableField id="30" name="Column30" tableColumnId="1006"/>
      <queryTableField id="31" name="Column31" tableColumnId="1007"/>
      <queryTableField id="32" name="Column32" tableColumnId="1008"/>
      <queryTableField id="33" name="Column33" tableColumnId="1009"/>
      <queryTableField id="34" name="Column34" tableColumnId="1010"/>
      <queryTableField id="35" name="Column35" tableColumnId="1011"/>
      <queryTableField id="36" name="Column36" tableColumnId="1012"/>
      <queryTableField id="37" name="Column37" tableColumnId="1013"/>
      <queryTableField id="38" name="Column38" tableColumnId="1014"/>
      <queryTableField id="39" name="Column39" tableColumnId="1015"/>
      <queryTableField id="40" name="Column40" tableColumnId="1016"/>
      <queryTableField id="41" name="Column41" tableColumnId="1017"/>
      <queryTableField id="42" name="Column42" tableColumnId="1018"/>
      <queryTableField id="43" name="Column43" tableColumnId="1019"/>
      <queryTableField id="44" name="Column44" tableColumnId="1020"/>
      <queryTableField id="45" name="Column45" tableColumnId="1021"/>
      <queryTableField id="46" name="Column46" tableColumnId="1022"/>
      <queryTableField id="47" name="Column47" tableColumnId="1023"/>
      <queryTableField id="48" name="Column48" tableColumnId="1024"/>
      <queryTableField id="49" name="Column49" tableColumnId="1025"/>
      <queryTableField id="50" name="Column50" tableColumnId="1026"/>
      <queryTableField id="51" name="Column51" tableColumnId="1027"/>
      <queryTableField id="52" name="Column52" tableColumnId="1028"/>
      <queryTableField id="53" name="Column53" tableColumnId="1029"/>
      <queryTableField id="54" name="Column54" tableColumnId="1030"/>
      <queryTableField id="55" name="Column55" tableColumnId="1031"/>
      <queryTableField id="56" name="Column56" tableColumnId="1032"/>
      <queryTableField id="57" name="Column57" tableColumnId="1033"/>
      <queryTableField id="58" name="Column58" tableColumnId="1034"/>
      <queryTableField id="59" name="Column59" tableColumnId="1035"/>
      <queryTableField id="60" name="Column60" tableColumnId="1036"/>
      <queryTableField id="61" name="Column61" tableColumnId="1037"/>
      <queryTableField id="62" name="Column62" tableColumnId="1038"/>
      <queryTableField id="63" name="Column63" tableColumnId="1039"/>
      <queryTableField id="64" name="Column64" tableColumnId="1040"/>
      <queryTableField id="65" name="Column65" tableColumnId="1041"/>
      <queryTableField id="66" name="Column66" tableColumnId="1042"/>
      <queryTableField id="67" name="Column67" tableColumnId="1043"/>
      <queryTableField id="68" name="Column68" tableColumnId="1044"/>
      <queryTableField id="69" name="Column69" tableColumnId="1045"/>
      <queryTableField id="70" name="Column70" tableColumnId="1046"/>
      <queryTableField id="71" name="Column71" tableColumnId="1047"/>
      <queryTableField id="72" name="Column72" tableColumnId="1048"/>
      <queryTableField id="73" name="Column73" tableColumnId="1049"/>
      <queryTableField id="74" name="Column74" tableColumnId="1050"/>
      <queryTableField id="75" name="Column75" tableColumnId="1051"/>
      <queryTableField id="76" name="Column76" tableColumnId="1052"/>
      <queryTableField id="77" name="Column77" tableColumnId="1053"/>
      <queryTableField id="78" name="Column78" tableColumnId="1054"/>
      <queryTableField id="79" name="Column79" tableColumnId="1055"/>
      <queryTableField id="80" name="Column80" tableColumnId="1056"/>
      <queryTableField id="81" name="Column81" tableColumnId="1057"/>
      <queryTableField id="82" name="Column82" tableColumnId="1058"/>
      <queryTableField id="83" name="Column83" tableColumnId="1059"/>
      <queryTableField id="84" name="Column84" tableColumnId="1060"/>
      <queryTableField id="85" name="Column85" tableColumnId="1061"/>
      <queryTableField id="86" name="Column86" tableColumnId="1062"/>
      <queryTableField id="87" name="Column87" tableColumnId="1063"/>
      <queryTableField id="88" name="Column88" tableColumnId="1064"/>
      <queryTableField id="89" name="Column89" tableColumnId="1065"/>
      <queryTableField id="90" name="Column90" tableColumnId="1066"/>
      <queryTableField id="91" name="Column91" tableColumnId="1067"/>
      <queryTableField id="92" name="Column92" tableColumnId="1068"/>
      <queryTableField id="93" name="Column93" tableColumnId="1069"/>
      <queryTableField id="94" name="Column94" tableColumnId="1070"/>
      <queryTableField id="95" name="Column95" tableColumnId="1071"/>
      <queryTableField id="96" name="Column96" tableColumnId="1072"/>
      <queryTableField id="97" name="Column97" tableColumnId="1073"/>
      <queryTableField id="98" name="Column98" tableColumnId="1074"/>
      <queryTableField id="99" name="Column99" tableColumnId="1075"/>
      <queryTableField id="100" name="Column100" tableColumnId="1076"/>
      <queryTableField id="101" name="Column101" tableColumnId="1077"/>
      <queryTableField id="102" name="Column102" tableColumnId="1078"/>
      <queryTableField id="103" name="Column103" tableColumnId="1079"/>
      <queryTableField id="104" name="Column104" tableColumnId="1080"/>
      <queryTableField id="105" name="Column105" tableColumnId="1081"/>
      <queryTableField id="106" name="Column106" tableColumnId="1082"/>
      <queryTableField id="107" name="Column107" tableColumnId="1083"/>
      <queryTableField id="108" name="Column108" tableColumnId="1084"/>
      <queryTableField id="109" name="Column109" tableColumnId="1085"/>
      <queryTableField id="110" name="Column110" tableColumnId="1086"/>
      <queryTableField id="111" name="Column111" tableColumnId="1087"/>
      <queryTableField id="112" name="Column112" tableColumnId="1088"/>
      <queryTableField id="113" name="Column113" tableColumnId="1089"/>
      <queryTableField id="114" name="Column114" tableColumnId="1090"/>
      <queryTableField id="115" name="Column115" tableColumnId="1091"/>
      <queryTableField id="116" name="Column116" tableColumnId="1092"/>
      <queryTableField id="117" name="Column117" tableColumnId="1093"/>
      <queryTableField id="118" name="Column118" tableColumnId="1094"/>
      <queryTableField id="119" name="Column119" tableColumnId="1095"/>
      <queryTableField id="120" name="Column120" tableColumnId="1096"/>
      <queryTableField id="121" name="Column121" tableColumnId="1097"/>
      <queryTableField id="122" name="Column122" tableColumnId="1098"/>
      <queryTableField id="123" name="Column123" tableColumnId="1099"/>
      <queryTableField id="124" name="Column124" tableColumnId="1100"/>
      <queryTableField id="125" name="Column125" tableColumnId="1101"/>
      <queryTableField id="126" name="Column126" tableColumnId="1102"/>
      <queryTableField id="127" name="Column127" tableColumnId="1103"/>
      <queryTableField id="128" name="Column128" tableColumnId="1104"/>
      <queryTableField id="129" name="Column129" tableColumnId="1105"/>
      <queryTableField id="130" name="Column130" tableColumnId="1106"/>
      <queryTableField id="131" name="Column131" tableColumnId="1107"/>
      <queryTableField id="132" name="Column132" tableColumnId="1108"/>
      <queryTableField id="133" name="Column133" tableColumnId="1109"/>
      <queryTableField id="134" name="Column134" tableColumnId="1110"/>
      <queryTableField id="135" name="Column135" tableColumnId="1111"/>
      <queryTableField id="136" name="Column136" tableColumnId="1112"/>
      <queryTableField id="137" name="Column137" tableColumnId="1113"/>
      <queryTableField id="138" name="Column138" tableColumnId="1114"/>
      <queryTableField id="139" name="Column139" tableColumnId="1115"/>
      <queryTableField id="140" name="Column140" tableColumnId="1116"/>
      <queryTableField id="141" name="Column141" tableColumnId="1117"/>
      <queryTableField id="142" name="Column142" tableColumnId="1118"/>
      <queryTableField id="143" name="Column143" tableColumnId="1119"/>
      <queryTableField id="144" name="Column144" tableColumnId="1120"/>
      <queryTableField id="145" name="Column145" tableColumnId="1121"/>
      <queryTableField id="146" name="Column146" tableColumnId="1122"/>
      <queryTableField id="147" name="Column147" tableColumnId="1123"/>
      <queryTableField id="148" name="Column148" tableColumnId="1124"/>
      <queryTableField id="149" name="Column149" tableColumnId="1125"/>
      <queryTableField id="150" name="Column150" tableColumnId="1126"/>
      <queryTableField id="151" name="Column151" tableColumnId="1127"/>
      <queryTableField id="152" name="Column152" tableColumnId="1128"/>
      <queryTableField id="153" name="Column153" tableColumnId="1129"/>
      <queryTableField id="154" name="Column154" tableColumnId="1130"/>
      <queryTableField id="155" name="Column155" tableColumnId="1131"/>
      <queryTableField id="156" name="Column156" tableColumnId="1132"/>
      <queryTableField id="157" name="Column157" tableColumnId="1133"/>
      <queryTableField id="158" name="Column158" tableColumnId="1134"/>
      <queryTableField id="159" name="Column159" tableColumnId="1135"/>
      <queryTableField id="160" name="Column160" tableColumnId="1136"/>
      <queryTableField id="161" name="Column161" tableColumnId="1137"/>
      <queryTableField id="162" name="Column162" tableColumnId="1138"/>
      <queryTableField id="163" name="Column163" tableColumnId="1139"/>
      <queryTableField id="164" name="Column164" tableColumnId="1140"/>
      <queryTableField id="165" name="Column165" tableColumnId="1141"/>
      <queryTableField id="166" name="Column166" tableColumnId="1142"/>
      <queryTableField id="167" name="Column167" tableColumnId="1143"/>
      <queryTableField id="168" name="Column168" tableColumnId="1144"/>
      <queryTableField id="169" name="Column169" tableColumnId="1145"/>
      <queryTableField id="170" name="Column170" tableColumnId="1146"/>
      <queryTableField id="171" name="Column171" tableColumnId="1147"/>
      <queryTableField id="172" name="Column172" tableColumnId="1148"/>
      <queryTableField id="173" name="Column173" tableColumnId="1149"/>
      <queryTableField id="174" name="Column174" tableColumnId="1150"/>
      <queryTableField id="175" name="Column175" tableColumnId="1151"/>
      <queryTableField id="176" name="Column176" tableColumnId="1152"/>
      <queryTableField id="177" name="Column177" tableColumnId="1153"/>
      <queryTableField id="178" name="Column178" tableColumnId="1154"/>
      <queryTableField id="179" name="Column179" tableColumnId="1155"/>
      <queryTableField id="180" name="Column180" tableColumnId="1156"/>
      <queryTableField id="181" name="Column181" tableColumnId="1157"/>
      <queryTableField id="182" name="Column182" tableColumnId="1158"/>
      <queryTableField id="183" name="Column183" tableColumnId="1159"/>
      <queryTableField id="184" name="Column184" tableColumnId="1160"/>
      <queryTableField id="185" name="Column185" tableColumnId="1161"/>
      <queryTableField id="186" name="Column186" tableColumnId="1162"/>
      <queryTableField id="187" name="Column187" tableColumnId="1163"/>
      <queryTableField id="188" name="Column188" tableColumnId="1164"/>
      <queryTableField id="189" name="Column189" tableColumnId="1165"/>
      <queryTableField id="190" name="Column190" tableColumnId="1166"/>
      <queryTableField id="191" name="Column191" tableColumnId="1167"/>
      <queryTableField id="192" name="Column192" tableColumnId="1168"/>
      <queryTableField id="193" name="Column193" tableColumnId="1169"/>
      <queryTableField id="194" name="Column194" tableColumnId="1170"/>
      <queryTableField id="195" name="Column195" tableColumnId="1171"/>
      <queryTableField id="196" name="Column196" tableColumnId="1172"/>
      <queryTableField id="197" name="Column197" tableColumnId="1173"/>
      <queryTableField id="198" name="Column198" tableColumnId="1174"/>
      <queryTableField id="199" name="Column199" tableColumnId="1175"/>
      <queryTableField id="200" name="Column200" tableColumnId="1176"/>
      <queryTableField id="201" name="Column201" tableColumnId="1177"/>
      <queryTableField id="202" name="Column202" tableColumnId="1178"/>
      <queryTableField id="203" name="Column203" tableColumnId="1179"/>
      <queryTableField id="204" name="Column204" tableColumnId="1180"/>
      <queryTableField id="205" name="Column205" tableColumnId="1181"/>
      <queryTableField id="206" name="Column206" tableColumnId="1182"/>
      <queryTableField id="207" name="Column207" tableColumnId="1183"/>
      <queryTableField id="208" name="Column208" tableColumnId="1184"/>
      <queryTableField id="209" name="Column209" tableColumnId="1185"/>
      <queryTableField id="210" name="Column210" tableColumnId="1186"/>
      <queryTableField id="211" name="Column211" tableColumnId="1187"/>
      <queryTableField id="212" name="Column212" tableColumnId="1188"/>
      <queryTableField id="213" name="Column213" tableColumnId="1189"/>
      <queryTableField id="214" name="Column214" tableColumnId="1190"/>
      <queryTableField id="215" name="Column215" tableColumnId="1191"/>
      <queryTableField id="216" name="Column216" tableColumnId="1192"/>
      <queryTableField id="217" name="Column217" tableColumnId="1193"/>
      <queryTableField id="218" name="Column218" tableColumnId="1194"/>
      <queryTableField id="219" name="Column219" tableColumnId="1195"/>
      <queryTableField id="220" name="Column220" tableColumnId="1196"/>
      <queryTableField id="221" name="Column221" tableColumnId="1197"/>
      <queryTableField id="222" name="Column222" tableColumnId="1198"/>
      <queryTableField id="223" name="Column223" tableColumnId="1199"/>
      <queryTableField id="224" name="Column224" tableColumnId="1200"/>
      <queryTableField id="225" name="Column225" tableColumnId="1201"/>
      <queryTableField id="226" name="Column226" tableColumnId="1202"/>
      <queryTableField id="227" name="Column227" tableColumnId="1203"/>
      <queryTableField id="228" name="Column228" tableColumnId="1204"/>
      <queryTableField id="229" name="Column229" tableColumnId="1205"/>
      <queryTableField id="230" name="Column230" tableColumnId="1206"/>
      <queryTableField id="231" name="Column231" tableColumnId="1207"/>
      <queryTableField id="232" name="Column232" tableColumnId="1208"/>
      <queryTableField id="233" name="Column233" tableColumnId="1209"/>
      <queryTableField id="234" name="Column234" tableColumnId="1210"/>
      <queryTableField id="235" name="Column235" tableColumnId="1211"/>
      <queryTableField id="236" name="Column236" tableColumnId="1212"/>
      <queryTableField id="237" name="Column237" tableColumnId="1213"/>
      <queryTableField id="238" name="Column238" tableColumnId="1214"/>
      <queryTableField id="239" name="Column239" tableColumnId="1215"/>
      <queryTableField id="240" name="Column240" tableColumnId="1216"/>
      <queryTableField id="241" name="Column241" tableColumnId="1217"/>
      <queryTableField id="242" name="Column242" tableColumnId="1218"/>
      <queryTableField id="243" name="Column243" tableColumnId="1219"/>
      <queryTableField id="244" name="Column244" tableColumnId="1220"/>
      <queryTableField id="245" name="Column245" tableColumnId="1221"/>
      <queryTableField id="246" name="Column246" tableColumnId="1222"/>
      <queryTableField id="247" name="Column247" tableColumnId="1223"/>
      <queryTableField id="248" name="Column248" tableColumnId="1224"/>
      <queryTableField id="249" name="Column249" tableColumnId="1225"/>
      <queryTableField id="250" name="Column250" tableColumnId="1226"/>
      <queryTableField id="251" name="Column251" tableColumnId="1227"/>
      <queryTableField id="252" name="Column252" tableColumnId="1228"/>
      <queryTableField id="253" name="Column253" tableColumnId="1229"/>
      <queryTableField id="254" name="Column254" tableColumnId="1230"/>
      <queryTableField id="255" name="Column255" tableColumnId="1231"/>
      <queryTableField id="256" name="Column256" tableColumnId="1232"/>
      <queryTableField id="257" name="Column257" tableColumnId="1233"/>
      <queryTableField id="258" name="Column258" tableColumnId="1234"/>
      <queryTableField id="259" name="Column259" tableColumnId="1235"/>
      <queryTableField id="260" name="Column260" tableColumnId="1236"/>
      <queryTableField id="261" name="Column261" tableColumnId="1237"/>
      <queryTableField id="262" name="Column262" tableColumnId="1238"/>
      <queryTableField id="263" name="Column263" tableColumnId="1239"/>
      <queryTableField id="264" name="Column264" tableColumnId="1240"/>
      <queryTableField id="265" name="Column265" tableColumnId="1241"/>
      <queryTableField id="266" name="Column266" tableColumnId="1242"/>
      <queryTableField id="267" name="Column267" tableColumnId="1243"/>
      <queryTableField id="268" name="Column268" tableColumnId="1244"/>
      <queryTableField id="269" name="Column269" tableColumnId="1245"/>
      <queryTableField id="270" name="Column270" tableColumnId="1246"/>
      <queryTableField id="271" name="Column271" tableColumnId="1247"/>
      <queryTableField id="272" name="Column272" tableColumnId="1248"/>
      <queryTableField id="273" name="Column273" tableColumnId="1249"/>
      <queryTableField id="274" name="Column274" tableColumnId="1250"/>
      <queryTableField id="275" name="Column275" tableColumnId="1251"/>
      <queryTableField id="276" name="Column276" tableColumnId="1252"/>
      <queryTableField id="277" name="Column277" tableColumnId="1253"/>
      <queryTableField id="278" name="Column278" tableColumnId="1254"/>
      <queryTableField id="279" name="Column279" tableColumnId="1255"/>
      <queryTableField id="280" name="Column280" tableColumnId="1256"/>
      <queryTableField id="281" name="Column281" tableColumnId="1257"/>
      <queryTableField id="282" name="Column282" tableColumnId="1258"/>
      <queryTableField id="283" name="Column283" tableColumnId="1259"/>
      <queryTableField id="284" name="Column284" tableColumnId="1260"/>
      <queryTableField id="285" name="Column285" tableColumnId="1261"/>
      <queryTableField id="286" name="Column286" tableColumnId="1262"/>
      <queryTableField id="287" name="Column287" tableColumnId="1263"/>
      <queryTableField id="288" name="Column288" tableColumnId="1264"/>
      <queryTableField id="289" name="Column289" tableColumnId="1265"/>
      <queryTableField id="290" name="Column290" tableColumnId="1266"/>
      <queryTableField id="291" name="Column291" tableColumnId="1267"/>
      <queryTableField id="292" name="Column292" tableColumnId="1268"/>
      <queryTableField id="293" name="Column293" tableColumnId="1269"/>
      <queryTableField id="294" name="Column294" tableColumnId="1270"/>
      <queryTableField id="295" name="Column295" tableColumnId="1271"/>
      <queryTableField id="296" name="Column296" tableColumnId="1272"/>
      <queryTableField id="297" name="Column297" tableColumnId="1273"/>
      <queryTableField id="298" name="Column298" tableColumnId="1274"/>
      <queryTableField id="299" name="Column299" tableColumnId="1275"/>
      <queryTableField id="300" name="Column300" tableColumnId="1276"/>
      <queryTableField id="301" name="Column301" tableColumnId="1277"/>
      <queryTableField id="302" name="Column302" tableColumnId="1278"/>
      <queryTableField id="303" name="Column303" tableColumnId="1279"/>
      <queryTableField id="304" name="Column304" tableColumnId="1280"/>
      <queryTableField id="305" name="Column305" tableColumnId="1281"/>
      <queryTableField id="306" name="Column306" tableColumnId="1282"/>
      <queryTableField id="307" name="Column307" tableColumnId="1283"/>
      <queryTableField id="308" name="Column308" tableColumnId="1284"/>
      <queryTableField id="309" name="Column309" tableColumnId="1285"/>
      <queryTableField id="310" name="Column310" tableColumnId="1286"/>
      <queryTableField id="311" name="Column311" tableColumnId="1287"/>
      <queryTableField id="312" name="Column312" tableColumnId="1288"/>
      <queryTableField id="313" name="Column313" tableColumnId="1289"/>
      <queryTableField id="314" name="Column314" tableColumnId="1290"/>
      <queryTableField id="315" name="Column315" tableColumnId="1291"/>
      <queryTableField id="316" name="Column316" tableColumnId="1292"/>
      <queryTableField id="317" name="Column317" tableColumnId="1293"/>
      <queryTableField id="318" name="Column318" tableColumnId="1294"/>
      <queryTableField id="319" name="Column319" tableColumnId="1295"/>
      <queryTableField id="320" name="Column320" tableColumnId="1296"/>
      <queryTableField id="321" name="Column321" tableColumnId="1297"/>
      <queryTableField id="322" name="Column322" tableColumnId="1298"/>
      <queryTableField id="323" name="Column323" tableColumnId="1299"/>
      <queryTableField id="324" name="Column324" tableColumnId="1300"/>
      <queryTableField id="325" name="Column325" tableColumnId="1301"/>
      <queryTableField id="326" name="Column326" tableColumnId="1302"/>
      <queryTableField id="327" name="Column327" tableColumnId="1303"/>
      <queryTableField id="328" name="Column328" tableColumnId="1304"/>
      <queryTableField id="329" name="Column329" tableColumnId="1305"/>
      <queryTableField id="330" name="Column330" tableColumnId="1306"/>
      <queryTableField id="331" name="Column331" tableColumnId="1307"/>
      <queryTableField id="332" name="Column332" tableColumnId="1308"/>
      <queryTableField id="333" name="Column333" tableColumnId="1309"/>
      <queryTableField id="334" name="Column334" tableColumnId="1310"/>
      <queryTableField id="335" name="Column335" tableColumnId="1311"/>
      <queryTableField id="336" name="Column336" tableColumnId="1312"/>
      <queryTableField id="337" name="Column337" tableColumnId="1313"/>
      <queryTableField id="338" name="Column338" tableColumnId="1314"/>
      <queryTableField id="339" name="Column339" tableColumnId="1315"/>
      <queryTableField id="340" name="Column340" tableColumnId="1316"/>
      <queryTableField id="341" name="Column341" tableColumnId="1317"/>
      <queryTableField id="342" name="Column342" tableColumnId="1318"/>
      <queryTableField id="343" name="Column343" tableColumnId="1319"/>
      <queryTableField id="344" name="Column344" tableColumnId="1320"/>
      <queryTableField id="345" name="Column345" tableColumnId="1321"/>
      <queryTableField id="346" name="Column346" tableColumnId="1322"/>
      <queryTableField id="347" name="Column347" tableColumnId="1323"/>
      <queryTableField id="348" name="Column348" tableColumnId="1324"/>
      <queryTableField id="349" name="Column349" tableColumnId="1325"/>
      <queryTableField id="350" name="Column350" tableColumnId="1326"/>
      <queryTableField id="351" name="Column351" tableColumnId="1327"/>
      <queryTableField id="352" name="Column352" tableColumnId="1328"/>
      <queryTableField id="353" name="Column353" tableColumnId="1329"/>
      <queryTableField id="354" name="Column354" tableColumnId="1330"/>
      <queryTableField id="355" name="Column355" tableColumnId="1331"/>
      <queryTableField id="356" name="Column356" tableColumnId="1332"/>
      <queryTableField id="357" name="Column357" tableColumnId="1333"/>
      <queryTableField id="358" name="Column358" tableColumnId="1334"/>
      <queryTableField id="359" name="Column359" tableColumnId="1335"/>
      <queryTableField id="360" name="Column360" tableColumnId="1336"/>
      <queryTableField id="361" name="Column361" tableColumnId="1337"/>
      <queryTableField id="362" name="Column362" tableColumnId="1338"/>
      <queryTableField id="363" name="Column363" tableColumnId="1339"/>
      <queryTableField id="364" name="Column364" tableColumnId="1340"/>
      <queryTableField id="365" name="Column365" tableColumnId="1341"/>
      <queryTableField id="366" name="Column366" tableColumnId="1342"/>
      <queryTableField id="367" name="Column367" tableColumnId="1343"/>
      <queryTableField id="368" name="Column368" tableColumnId="1344"/>
      <queryTableField id="369" name="Column369" tableColumnId="1345"/>
      <queryTableField id="370" name="Column370" tableColumnId="1346"/>
      <queryTableField id="371" name="Column371" tableColumnId="1347"/>
      <queryTableField id="372" name="Column372" tableColumnId="1348"/>
      <queryTableField id="373" name="Column373" tableColumnId="1349"/>
      <queryTableField id="374" name="Column374" tableColumnId="1350"/>
      <queryTableField id="375" name="Column375" tableColumnId="1351"/>
      <queryTableField id="376" name="Column376" tableColumnId="1352"/>
      <queryTableField id="377" name="Column377" tableColumnId="1353"/>
      <queryTableField id="378" name="Column378" tableColumnId="1354"/>
      <queryTableField id="379" name="Column379" tableColumnId="1355"/>
      <queryTableField id="380" name="Column380" tableColumnId="1356"/>
      <queryTableField id="381" name="Column381" tableColumnId="1357"/>
      <queryTableField id="382" name="Column382" tableColumnId="1358"/>
      <queryTableField id="383" name="Column383" tableColumnId="1359"/>
      <queryTableField id="384" name="Column384" tableColumnId="1360"/>
      <queryTableField id="385" name="Column385" tableColumnId="1361"/>
      <queryTableField id="386" name="Column386" tableColumnId="1362"/>
      <queryTableField id="387" name="Column387" tableColumnId="1363"/>
      <queryTableField id="388" name="Column388" tableColumnId="1364"/>
      <queryTableField id="389" name="Column389" tableColumnId="1365"/>
      <queryTableField id="390" name="Column390" tableColumnId="1366"/>
      <queryTableField id="391" name="Column391" tableColumnId="1367"/>
      <queryTableField id="392" name="Column392" tableColumnId="1368"/>
      <queryTableField id="393" name="Column393" tableColumnId="1369"/>
      <queryTableField id="394" name="Column394" tableColumnId="1370"/>
      <queryTableField id="395" name="Column395" tableColumnId="1371"/>
      <queryTableField id="396" name="Column396" tableColumnId="1372"/>
      <queryTableField id="397" name="Column397" tableColumnId="1373"/>
      <queryTableField id="398" name="Column398" tableColumnId="1374"/>
      <queryTableField id="399" name="Column399" tableColumnId="1375"/>
      <queryTableField id="400" name="Column400" tableColumnId="1376"/>
      <queryTableField id="401" name="Column401" tableColumnId="1377"/>
      <queryTableField id="402" name="Column402" tableColumnId="1378"/>
      <queryTableField id="403" name="Column403" tableColumnId="1379"/>
      <queryTableField id="404" name="Column404" tableColumnId="1380"/>
      <queryTableField id="405" name="Column405" tableColumnId="1381"/>
      <queryTableField id="406" name="Column406" tableColumnId="1382"/>
      <queryTableField id="407" name="Column407" tableColumnId="1383"/>
      <queryTableField id="408" name="Column408" tableColumnId="1384"/>
      <queryTableField id="409" name="Column409" tableColumnId="1385"/>
      <queryTableField id="410" name="Column410" tableColumnId="1386"/>
      <queryTableField id="411" name="Column411" tableColumnId="1387"/>
      <queryTableField id="412" name="Column412" tableColumnId="1388"/>
      <queryTableField id="413" name="Column413" tableColumnId="1389"/>
      <queryTableField id="414" name="Column414" tableColumnId="1390"/>
      <queryTableField id="415" name="Column415" tableColumnId="1391"/>
      <queryTableField id="416" name="Column416" tableColumnId="1392"/>
      <queryTableField id="417" name="Column417" tableColumnId="1393"/>
      <queryTableField id="418" name="Column418" tableColumnId="1394"/>
      <queryTableField id="419" name="Column419" tableColumnId="1395"/>
      <queryTableField id="420" name="Column420" tableColumnId="1396"/>
      <queryTableField id="421" name="Column421" tableColumnId="1397"/>
      <queryTableField id="422" name="Column422" tableColumnId="1398"/>
      <queryTableField id="423" name="Column423" tableColumnId="1399"/>
      <queryTableField id="424" name="Column424" tableColumnId="1400"/>
      <queryTableField id="425" name="Column425" tableColumnId="1401"/>
      <queryTableField id="426" name="Column426" tableColumnId="1402"/>
      <queryTableField id="427" name="Column427" tableColumnId="1403"/>
      <queryTableField id="428" name="Column428" tableColumnId="1404"/>
      <queryTableField id="429" name="Column429" tableColumnId="1405"/>
      <queryTableField id="430" name="Column430" tableColumnId="1406"/>
      <queryTableField id="431" name="Column431" tableColumnId="1407"/>
      <queryTableField id="432" name="Column432" tableColumnId="1408"/>
      <queryTableField id="433" name="Column433" tableColumnId="1409"/>
      <queryTableField id="434" name="Column434" tableColumnId="1410"/>
      <queryTableField id="435" name="Column435" tableColumnId="1411"/>
      <queryTableField id="436" name="Column436" tableColumnId="1412"/>
      <queryTableField id="437" name="Column437" tableColumnId="1413"/>
      <queryTableField id="438" name="Column438" tableColumnId="1414"/>
      <queryTableField id="439" name="Column439" tableColumnId="1415"/>
      <queryTableField id="440" name="Column440" tableColumnId="1416"/>
      <queryTableField id="441" name="Column441" tableColumnId="1417"/>
      <queryTableField id="442" name="Column442" tableColumnId="1418"/>
      <queryTableField id="443" name="Column443" tableColumnId="1419"/>
      <queryTableField id="444" name="Column444" tableColumnId="1420"/>
      <queryTableField id="445" name="Column445" tableColumnId="1421"/>
      <queryTableField id="446" name="Column446" tableColumnId="1422"/>
      <queryTableField id="447" name="Column447" tableColumnId="1423"/>
      <queryTableField id="448" name="Column448" tableColumnId="1424"/>
      <queryTableField id="449" name="Column449" tableColumnId="1425"/>
      <queryTableField id="450" name="Column450" tableColumnId="1426"/>
      <queryTableField id="451" name="Column451" tableColumnId="1427"/>
      <queryTableField id="452" name="Column452" tableColumnId="1428"/>
      <queryTableField id="453" name="Column453" tableColumnId="1429"/>
      <queryTableField id="454" name="Column454" tableColumnId="1430"/>
      <queryTableField id="455" name="Column455" tableColumnId="1431"/>
      <queryTableField id="456" name="Column456" tableColumnId="1432"/>
      <queryTableField id="457" name="Column457" tableColumnId="1433"/>
      <queryTableField id="458" name="Column458" tableColumnId="1434"/>
      <queryTableField id="459" name="Column459" tableColumnId="1435"/>
      <queryTableField id="460" name="Column460" tableColumnId="1436"/>
      <queryTableField id="461" name="Column461" tableColumnId="1437"/>
      <queryTableField id="462" name="Column462" tableColumnId="1438"/>
      <queryTableField id="463" name="Column463" tableColumnId="1439"/>
      <queryTableField id="464" name="Column464" tableColumnId="1440"/>
      <queryTableField id="465" name="Column465" tableColumnId="1441"/>
      <queryTableField id="466" name="Column466" tableColumnId="1442"/>
      <queryTableField id="467" name="Column467" tableColumnId="1443"/>
      <queryTableField id="468" name="Column468" tableColumnId="1444"/>
      <queryTableField id="469" name="Column469" tableColumnId="1445"/>
      <queryTableField id="470" name="Column470" tableColumnId="1446"/>
      <queryTableField id="471" name="Column471" tableColumnId="1447"/>
      <queryTableField id="472" name="Column472" tableColumnId="1448"/>
      <queryTableField id="473" name="Column473" tableColumnId="1449"/>
      <queryTableField id="474" name="Column474" tableColumnId="1450"/>
      <queryTableField id="475" name="Column475" tableColumnId="1451"/>
      <queryTableField id="476" name="Column476" tableColumnId="1452"/>
      <queryTableField id="477" name="Column477" tableColumnId="1453"/>
      <queryTableField id="478" name="Column478" tableColumnId="1454"/>
      <queryTableField id="479" name="Column479" tableColumnId="1455"/>
      <queryTableField id="480" name="Column480" tableColumnId="1456"/>
      <queryTableField id="481" name="Column481" tableColumnId="1457"/>
      <queryTableField id="482" name="Column482" tableColumnId="1458"/>
      <queryTableField id="483" name="Column483" tableColumnId="1459"/>
      <queryTableField id="484" name="Column484" tableColumnId="1460"/>
      <queryTableField id="485" name="Column485" tableColumnId="1461"/>
      <queryTableField id="486" name="Column486" tableColumnId="1462"/>
      <queryTableField id="487" name="Column487" tableColumnId="1463"/>
      <queryTableField id="488" name="Column488" tableColumnId="1464"/>
      <queryTableField id="489" name="Column489" tableColumnId="1465"/>
      <queryTableField id="490" name="Column490" tableColumnId="1466"/>
      <queryTableField id="491" name="Column491" tableColumnId="1467"/>
      <queryTableField id="492" name="Column492" tableColumnId="1468"/>
      <queryTableField id="493" name="Column493" tableColumnId="1469"/>
      <queryTableField id="494" name="Column494" tableColumnId="1470"/>
      <queryTableField id="495" name="Column495" tableColumnId="1471"/>
      <queryTableField id="496" name="Column496" tableColumnId="1472"/>
      <queryTableField id="497" name="Column497" tableColumnId="1473"/>
      <queryTableField id="498" name="Column498" tableColumnId="1474"/>
      <queryTableField id="499" name="Column499" tableColumnId="1475"/>
      <queryTableField id="500" name="Column500" tableColumnId="1476"/>
      <queryTableField id="501" name="Column501" tableColumnId="1477"/>
      <queryTableField id="502" name="Column502" tableColumnId="1478"/>
      <queryTableField id="503" name="Column503" tableColumnId="1479"/>
      <queryTableField id="504" name="Column504" tableColumnId="1480"/>
      <queryTableField id="505" name="Column505" tableColumnId="1481"/>
      <queryTableField id="506" name="Column506" tableColumnId="1482"/>
      <queryTableField id="507" name="Column507" tableColumnId="1483"/>
      <queryTableField id="508" name="Column508" tableColumnId="1484"/>
      <queryTableField id="509" name="Column509" tableColumnId="1485"/>
      <queryTableField id="510" name="Column510" tableColumnId="1486"/>
      <queryTableField id="511" name="Column511" tableColumnId="1487"/>
      <queryTableField id="512" name="Column512" tableColumnId="1488"/>
      <queryTableField id="513" name="Column513" tableColumnId="1489"/>
      <queryTableField id="514" name="Column514" tableColumnId="1490"/>
      <queryTableField id="515" name="Column515" tableColumnId="1491"/>
      <queryTableField id="516" name="Column516" tableColumnId="1492"/>
      <queryTableField id="517" name="Column517" tableColumnId="1493"/>
      <queryTableField id="518" name="Column518" tableColumnId="1494"/>
      <queryTableField id="519" name="Column519" tableColumnId="1495"/>
      <queryTableField id="520" name="Column520" tableColumnId="1496"/>
      <queryTableField id="521" name="Column521" tableColumnId="1497"/>
      <queryTableField id="522" name="Column522" tableColumnId="1498"/>
      <queryTableField id="523" name="Column523" tableColumnId="1499"/>
      <queryTableField id="524" name="Column524" tableColumnId="1500"/>
      <queryTableField id="525" name="Column525" tableColumnId="1501"/>
      <queryTableField id="526" name="Column526" tableColumnId="1502"/>
      <queryTableField id="527" name="Column527" tableColumnId="1503"/>
      <queryTableField id="528" name="Column528" tableColumnId="1504"/>
      <queryTableField id="529" name="Column529" tableColumnId="1505"/>
      <queryTableField id="530" name="Column530" tableColumnId="1506"/>
      <queryTableField id="531" name="Column531" tableColumnId="1507"/>
      <queryTableField id="532" name="Column532" tableColumnId="1508"/>
      <queryTableField id="533" name="Column533" tableColumnId="1509"/>
      <queryTableField id="534" name="Column534" tableColumnId="1510"/>
      <queryTableField id="535" name="Column535" tableColumnId="1511"/>
      <queryTableField id="536" name="Column536" tableColumnId="1512"/>
      <queryTableField id="537" name="Column537" tableColumnId="1513"/>
      <queryTableField id="538" name="Column538" tableColumnId="1514"/>
      <queryTableField id="539" name="Column539" tableColumnId="1515"/>
      <queryTableField id="540" name="Column540" tableColumnId="1516"/>
      <queryTableField id="541" name="Column541" tableColumnId="1517"/>
      <queryTableField id="542" name="Column542" tableColumnId="1518"/>
      <queryTableField id="543" name="Column543" tableColumnId="1519"/>
      <queryTableField id="544" name="Column544" tableColumnId="1520"/>
      <queryTableField id="545" name="Column545" tableColumnId="1521"/>
      <queryTableField id="546" name="Column546" tableColumnId="1522"/>
      <queryTableField id="547" name="Column547" tableColumnId="1523"/>
      <queryTableField id="548" name="Column548" tableColumnId="1524"/>
      <queryTableField id="549" name="Column549" tableColumnId="1525"/>
      <queryTableField id="550" name="Column550" tableColumnId="1526"/>
      <queryTableField id="551" name="Column551" tableColumnId="1527"/>
      <queryTableField id="552" name="Column552" tableColumnId="1528"/>
      <queryTableField id="553" name="Column553" tableColumnId="1529"/>
      <queryTableField id="554" name="Column554" tableColumnId="1530"/>
      <queryTableField id="555" name="Column555" tableColumnId="1531"/>
      <queryTableField id="556" name="Column556" tableColumnId="1532"/>
      <queryTableField id="557" name="Column557" tableColumnId="1533"/>
      <queryTableField id="558" name="Column558" tableColumnId="1534"/>
      <queryTableField id="559" name="Column559" tableColumnId="1535"/>
      <queryTableField id="560" name="Column560" tableColumnId="1536"/>
      <queryTableField id="561" name="Column561" tableColumnId="1537"/>
      <queryTableField id="562" name="Column562" tableColumnId="1538"/>
      <queryTableField id="563" name="Column563" tableColumnId="1539"/>
      <queryTableField id="564" name="Column564" tableColumnId="1540"/>
      <queryTableField id="565" name="Column565" tableColumnId="1541"/>
      <queryTableField id="566" name="Column566" tableColumnId="1542"/>
      <queryTableField id="567" name="Column567" tableColumnId="1543"/>
      <queryTableField id="568" name="Column568" tableColumnId="1544"/>
      <queryTableField id="569" name="Column569" tableColumnId="1545"/>
      <queryTableField id="570" name="Column570" tableColumnId="1546"/>
      <queryTableField id="571" name="Column571" tableColumnId="1547"/>
      <queryTableField id="572" name="Column572" tableColumnId="1548"/>
      <queryTableField id="573" name="Column573" tableColumnId="1549"/>
      <queryTableField id="574" name="Column574" tableColumnId="1550"/>
      <queryTableField id="575" name="Column575" tableColumnId="1551"/>
      <queryTableField id="576" name="Column576" tableColumnId="1552"/>
      <queryTableField id="577" name="Column577" tableColumnId="1553"/>
      <queryTableField id="578" name="Column578" tableColumnId="1554"/>
      <queryTableField id="579" name="Column579" tableColumnId="1555"/>
      <queryTableField id="580" name="Column580" tableColumnId="1556"/>
      <queryTableField id="581" name="Column581" tableColumnId="1557"/>
      <queryTableField id="582" name="Column582" tableColumnId="1558"/>
      <queryTableField id="583" name="Column583" tableColumnId="1559"/>
      <queryTableField id="584" name="Column584" tableColumnId="1560"/>
      <queryTableField id="585" name="Column585" tableColumnId="1561"/>
      <queryTableField id="586" name="Column586" tableColumnId="1562"/>
      <queryTableField id="587" name="Column587" tableColumnId="1563"/>
      <queryTableField id="588" name="Column588" tableColumnId="1564"/>
      <queryTableField id="589" name="Column589" tableColumnId="1565"/>
      <queryTableField id="590" name="Column590" tableColumnId="1566"/>
      <queryTableField id="591" name="Column591" tableColumnId="1567"/>
      <queryTableField id="592" name="Column592" tableColumnId="1568"/>
      <queryTableField id="593" name="Column593" tableColumnId="1569"/>
      <queryTableField id="594" name="Column594" tableColumnId="1570"/>
      <queryTableField id="595" name="Column595" tableColumnId="1571"/>
      <queryTableField id="596" name="Column596" tableColumnId="1572"/>
      <queryTableField id="597" name="Column597" tableColumnId="1573"/>
      <queryTableField id="598" name="Column598" tableColumnId="1574"/>
      <queryTableField id="599" name="Column599" tableColumnId="1575"/>
      <queryTableField id="600" name="Column600" tableColumnId="1576"/>
      <queryTableField id="601" name="Column601" tableColumnId="1577"/>
      <queryTableField id="602" name="Column602" tableColumnId="1578"/>
      <queryTableField id="603" name="Column603" tableColumnId="1579"/>
      <queryTableField id="604" name="Column604" tableColumnId="1580"/>
      <queryTableField id="605" name="Column605" tableColumnId="1581"/>
      <queryTableField id="606" name="Column606" tableColumnId="1582"/>
      <queryTableField id="607" name="Column607" tableColumnId="1583"/>
      <queryTableField id="608" name="Column608" tableColumnId="1584"/>
      <queryTableField id="609" name="Column609" tableColumnId="1585"/>
      <queryTableField id="610" name="Column610" tableColumnId="1586"/>
      <queryTableField id="611" name="Column611" tableColumnId="1587"/>
      <queryTableField id="612" name="Column612" tableColumnId="1588"/>
      <queryTableField id="613" name="Column613" tableColumnId="1589"/>
      <queryTableField id="614" name="Column614" tableColumnId="1590"/>
      <queryTableField id="615" name="Column615" tableColumnId="1591"/>
      <queryTableField id="616" name="Column616" tableColumnId="1592"/>
      <queryTableField id="617" name="Column617" tableColumnId="1593"/>
      <queryTableField id="618" name="Column618" tableColumnId="1594"/>
      <queryTableField id="619" name="Column619" tableColumnId="1595"/>
      <queryTableField id="620" name="Column620" tableColumnId="1596"/>
      <queryTableField id="621" name="Column621" tableColumnId="1597"/>
      <queryTableField id="622" name="Column622" tableColumnId="1598"/>
      <queryTableField id="623" name="Column623" tableColumnId="1599"/>
      <queryTableField id="624" name="Column624" tableColumnId="1600"/>
      <queryTableField id="625" name="Column625" tableColumnId="1601"/>
      <queryTableField id="626" name="Column626" tableColumnId="1602"/>
      <queryTableField id="627" name="Column627" tableColumnId="1603"/>
      <queryTableField id="628" name="Column628" tableColumnId="1604"/>
      <queryTableField id="629" name="Column629" tableColumnId="1605"/>
      <queryTableField id="630" name="Column630" tableColumnId="1606"/>
      <queryTableField id="631" name="Column631" tableColumnId="1607"/>
      <queryTableField id="632" name="Column632" tableColumnId="1608"/>
      <queryTableField id="633" name="Column633" tableColumnId="1609"/>
      <queryTableField id="634" name="Column634" tableColumnId="1610"/>
      <queryTableField id="635" name="Column635" tableColumnId="1611"/>
      <queryTableField id="636" name="Column636" tableColumnId="1612"/>
      <queryTableField id="637" name="Column637" tableColumnId="1613"/>
      <queryTableField id="638" name="Column638" tableColumnId="1614"/>
      <queryTableField id="639" name="Column639" tableColumnId="1615"/>
      <queryTableField id="640" name="Column640" tableColumnId="1616"/>
      <queryTableField id="641" name="Column641" tableColumnId="1617"/>
      <queryTableField id="642" name="Column642" tableColumnId="1618"/>
      <queryTableField id="643" name="Column643" tableColumnId="1619"/>
      <queryTableField id="644" name="Column644" tableColumnId="1620"/>
      <queryTableField id="645" name="Column645" tableColumnId="1621"/>
      <queryTableField id="646" name="Column646" tableColumnId="1622"/>
      <queryTableField id="647" name="Column647" tableColumnId="1623"/>
      <queryTableField id="648" name="Column648" tableColumnId="1624"/>
      <queryTableField id="649" name="Column649" tableColumnId="1625"/>
      <queryTableField id="650" name="Column650" tableColumnId="1626"/>
      <queryTableField id="651" name="Column651" tableColumnId="1627"/>
      <queryTableField id="652" name="Column652" tableColumnId="1628"/>
      <queryTableField id="653" name="Column653" tableColumnId="1629"/>
      <queryTableField id="654" name="Column654" tableColumnId="1630"/>
      <queryTableField id="655" name="Column655" tableColumnId="1631"/>
      <queryTableField id="656" name="Column656" tableColumnId="1632"/>
      <queryTableField id="657" name="Column657" tableColumnId="1633"/>
      <queryTableField id="658" name="Column658" tableColumnId="1634"/>
      <queryTableField id="659" name="Column659" tableColumnId="1635"/>
      <queryTableField id="660" name="Column660" tableColumnId="1636"/>
      <queryTableField id="661" name="Column661" tableColumnId="1637"/>
      <queryTableField id="662" name="Column662" tableColumnId="1638"/>
      <queryTableField id="663" name="Column663" tableColumnId="1639"/>
      <queryTableField id="664" name="Column664" tableColumnId="1640"/>
      <queryTableField id="665" name="Column665" tableColumnId="1641"/>
      <queryTableField id="666" name="Column666" tableColumnId="1642"/>
      <queryTableField id="667" name="Column667" tableColumnId="1643"/>
      <queryTableField id="668" name="Column668" tableColumnId="1644"/>
      <queryTableField id="669" name="Column669" tableColumnId="1645"/>
      <queryTableField id="670" name="Column670" tableColumnId="1646"/>
      <queryTableField id="671" name="Column671" tableColumnId="1647"/>
      <queryTableField id="672" name="Column672" tableColumnId="1648"/>
      <queryTableField id="673" name="Column673" tableColumnId="1649"/>
      <queryTableField id="674" name="Column674" tableColumnId="1650"/>
      <queryTableField id="675" name="Column675" tableColumnId="1651"/>
      <queryTableField id="676" name="Column676" tableColumnId="1652"/>
      <queryTableField id="677" name="Column677" tableColumnId="1653"/>
      <queryTableField id="678" name="Column678" tableColumnId="1654"/>
      <queryTableField id="679" name="Column679" tableColumnId="1655"/>
      <queryTableField id="680" name="Column680" tableColumnId="1656"/>
      <queryTableField id="681" name="Column681" tableColumnId="1657"/>
      <queryTableField id="682" name="Column682" tableColumnId="1658"/>
      <queryTableField id="683" name="Column683" tableColumnId="1659"/>
      <queryTableField id="684" name="Column684" tableColumnId="1660"/>
      <queryTableField id="685" name="Column685" tableColumnId="1661"/>
      <queryTableField id="686" name="Column686" tableColumnId="1662"/>
      <queryTableField id="687" name="Column687" tableColumnId="1663"/>
      <queryTableField id="688" name="Column688" tableColumnId="1664"/>
      <queryTableField id="689" name="Column689" tableColumnId="1665"/>
      <queryTableField id="690" name="Column690" tableColumnId="1666"/>
      <queryTableField id="691" name="Column691" tableColumnId="1667"/>
      <queryTableField id="692" name="Column692" tableColumnId="1668"/>
      <queryTableField id="693" name="Column693" tableColumnId="1669"/>
      <queryTableField id="694" name="Column694" tableColumnId="1670"/>
      <queryTableField id="695" name="Column695" tableColumnId="1671"/>
      <queryTableField id="696" name="Column696" tableColumnId="1672"/>
      <queryTableField id="697" name="Column697" tableColumnId="1673"/>
      <queryTableField id="698" name="Column698" tableColumnId="1674"/>
      <queryTableField id="699" name="Column699" tableColumnId="1675"/>
      <queryTableField id="700" name="Column700" tableColumnId="1676"/>
      <queryTableField id="701" name="Column701" tableColumnId="1677"/>
      <queryTableField id="702" name="Column702" tableColumnId="1678"/>
      <queryTableField id="703" name="Column703" tableColumnId="1679"/>
      <queryTableField id="704" name="Column704" tableColumnId="1680"/>
      <queryTableField id="705" name="Column705" tableColumnId="1681"/>
      <queryTableField id="706" name="Column706" tableColumnId="1682"/>
      <queryTableField id="707" name="Column707" tableColumnId="1683"/>
      <queryTableField id="708" name="Column708" tableColumnId="1684"/>
      <queryTableField id="709" name="Column709" tableColumnId="1685"/>
      <queryTableField id="710" name="Column710" tableColumnId="1686"/>
      <queryTableField id="711" name="Column711" tableColumnId="1687"/>
      <queryTableField id="712" name="Column712" tableColumnId="1688"/>
      <queryTableField id="713" name="Column713" tableColumnId="1689"/>
      <queryTableField id="714" name="Column714" tableColumnId="1690"/>
      <queryTableField id="715" name="Column715" tableColumnId="1691"/>
      <queryTableField id="716" name="Column716" tableColumnId="1692"/>
      <queryTableField id="717" name="Column717" tableColumnId="1693"/>
      <queryTableField id="718" name="Column718" tableColumnId="1694"/>
      <queryTableField id="719" name="Column719" tableColumnId="1695"/>
      <queryTableField id="720" name="Column720" tableColumnId="1696"/>
      <queryTableField id="721" name="Column721" tableColumnId="1697"/>
      <queryTableField id="722" name="Column722" tableColumnId="1698"/>
      <queryTableField id="723" name="Column723" tableColumnId="1699"/>
      <queryTableField id="724" name="Column724" tableColumnId="1700"/>
      <queryTableField id="725" name="Column725" tableColumnId="1701"/>
      <queryTableField id="726" name="Column726" tableColumnId="1702"/>
      <queryTableField id="727" name="Column727" tableColumnId="1703"/>
      <queryTableField id="728" name="Column728" tableColumnId="1704"/>
      <queryTableField id="729" name="Column729" tableColumnId="1705"/>
      <queryTableField id="730" name="Column730" tableColumnId="1706"/>
      <queryTableField id="731" name="Column731" tableColumnId="1707"/>
      <queryTableField id="732" name="Column732" tableColumnId="1708"/>
      <queryTableField id="733" name="Column733" tableColumnId="1709"/>
      <queryTableField id="734" name="Column734" tableColumnId="1710"/>
      <queryTableField id="735" name="Column735" tableColumnId="1711"/>
      <queryTableField id="736" name="Column736" tableColumnId="1712"/>
      <queryTableField id="737" name="Column737" tableColumnId="1713"/>
      <queryTableField id="738" name="Column738" tableColumnId="1714"/>
      <queryTableField id="739" name="Column739" tableColumnId="1715"/>
      <queryTableField id="740" name="Column740" tableColumnId="1716"/>
      <queryTableField id="741" name="Column741" tableColumnId="1717"/>
      <queryTableField id="742" name="Column742" tableColumnId="1718"/>
      <queryTableField id="743" name="Column743" tableColumnId="1719"/>
      <queryTableField id="744" name="Column744" tableColumnId="1720"/>
      <queryTableField id="745" name="Column745" tableColumnId="1721"/>
      <queryTableField id="746" name="Column746" tableColumnId="1722"/>
      <queryTableField id="747" name="Column747" tableColumnId="1723"/>
      <queryTableField id="748" name="Column748" tableColumnId="1724"/>
      <queryTableField id="749" name="Column749" tableColumnId="1725"/>
      <queryTableField id="750" name="Column750" tableColumnId="1726"/>
      <queryTableField id="751" name="Column751" tableColumnId="1727"/>
      <queryTableField id="752" name="Column752" tableColumnId="1728"/>
      <queryTableField id="753" name="Column753" tableColumnId="1729"/>
      <queryTableField id="754" name="Column754" tableColumnId="1730"/>
      <queryTableField id="755" name="Column755" tableColumnId="1731"/>
      <queryTableField id="756" name="Column756" tableColumnId="1732"/>
      <queryTableField id="757" name="Column757" tableColumnId="1733"/>
      <queryTableField id="758" name="Column758" tableColumnId="1734"/>
      <queryTableField id="759" name="Column759" tableColumnId="1735"/>
      <queryTableField id="760" name="Column760" tableColumnId="1736"/>
      <queryTableField id="761" name="Column761" tableColumnId="1737"/>
      <queryTableField id="762" name="Column762" tableColumnId="1738"/>
      <queryTableField id="763" name="Column763" tableColumnId="1739"/>
      <queryTableField id="764" name="Column764" tableColumnId="1740"/>
      <queryTableField id="765" name="Column765" tableColumnId="1741"/>
      <queryTableField id="766" name="Column766" tableColumnId="1742"/>
      <queryTableField id="767" name="Column767" tableColumnId="1743"/>
      <queryTableField id="768" name="Column768" tableColumnId="1744"/>
      <queryTableField id="769" name="Column769" tableColumnId="1745"/>
      <queryTableField id="770" name="Column770" tableColumnId="1746"/>
      <queryTableField id="771" name="Column771" tableColumnId="1747"/>
      <queryTableField id="772" name="Column772" tableColumnId="1748"/>
      <queryTableField id="773" name="Column773" tableColumnId="1749"/>
      <queryTableField id="774" name="Column774" tableColumnId="1750"/>
      <queryTableField id="775" name="Column775" tableColumnId="1751"/>
      <queryTableField id="776" name="Column776" tableColumnId="1752"/>
      <queryTableField id="777" name="Column777" tableColumnId="1753"/>
      <queryTableField id="778" name="Column778" tableColumnId="1754"/>
      <queryTableField id="779" name="Column779" tableColumnId="1755"/>
      <queryTableField id="780" name="Column780" tableColumnId="1756"/>
      <queryTableField id="781" name="Column781" tableColumnId="1757"/>
      <queryTableField id="782" name="Column782" tableColumnId="1758"/>
      <queryTableField id="783" name="Column783" tableColumnId="1759"/>
      <queryTableField id="784" name="Column784" tableColumnId="1760"/>
      <queryTableField id="785" name="Column785" tableColumnId="1761"/>
      <queryTableField id="786" name="Column786" tableColumnId="1762"/>
      <queryTableField id="787" name="Column787" tableColumnId="1763"/>
      <queryTableField id="788" name="Column788" tableColumnId="1764"/>
      <queryTableField id="789" name="Column789" tableColumnId="1765"/>
      <queryTableField id="790" name="Column790" tableColumnId="1766"/>
      <queryTableField id="791" name="Column791" tableColumnId="1767"/>
      <queryTableField id="792" name="Column792" tableColumnId="1768"/>
      <queryTableField id="793" name="Column793" tableColumnId="1769"/>
      <queryTableField id="794" name="Column794" tableColumnId="1770"/>
      <queryTableField id="795" name="Column795" tableColumnId="1771"/>
      <queryTableField id="796" name="Column796" tableColumnId="1772"/>
      <queryTableField id="797" name="Column797" tableColumnId="1773"/>
      <queryTableField id="798" name="Column798" tableColumnId="1774"/>
      <queryTableField id="799" name="Column799" tableColumnId="1775"/>
      <queryTableField id="800" name="Column800" tableColumnId="1776"/>
      <queryTableField id="801" name="Column801" tableColumnId="1777"/>
      <queryTableField id="802" name="Column802" tableColumnId="1778"/>
      <queryTableField id="803" name="Column803" tableColumnId="1779"/>
      <queryTableField id="804" name="Column804" tableColumnId="1780"/>
      <queryTableField id="805" name="Column805" tableColumnId="1781"/>
      <queryTableField id="806" name="Column806" tableColumnId="1782"/>
      <queryTableField id="807" name="Column807" tableColumnId="1783"/>
      <queryTableField id="808" name="Column808" tableColumnId="1784"/>
      <queryTableField id="809" name="Column809" tableColumnId="1785"/>
      <queryTableField id="810" name="Column810" tableColumnId="1786"/>
      <queryTableField id="811" name="Column811" tableColumnId="1787"/>
      <queryTableField id="812" name="Column812" tableColumnId="1788"/>
      <queryTableField id="813" name="Column813" tableColumnId="1789"/>
      <queryTableField id="814" name="Column814" tableColumnId="1790"/>
      <queryTableField id="815" name="Column815" tableColumnId="1791"/>
      <queryTableField id="816" name="Column816" tableColumnId="1792"/>
      <queryTableField id="817" name="Column817" tableColumnId="1793"/>
      <queryTableField id="818" name="Column818" tableColumnId="1794"/>
      <queryTableField id="819" name="Column819" tableColumnId="1795"/>
      <queryTableField id="820" name="Column820" tableColumnId="1796"/>
      <queryTableField id="821" name="Column821" tableColumnId="1797"/>
      <queryTableField id="822" name="Column822" tableColumnId="1798"/>
      <queryTableField id="823" name="Column823" tableColumnId="1799"/>
      <queryTableField id="824" name="Column824" tableColumnId="1800"/>
      <queryTableField id="825" name="Column825" tableColumnId="1801"/>
      <queryTableField id="826" name="Column826" tableColumnId="1802"/>
      <queryTableField id="827" name="Column827" tableColumnId="1803"/>
      <queryTableField id="828" name="Column828" tableColumnId="1804"/>
      <queryTableField id="829" name="Column829" tableColumnId="1805"/>
      <queryTableField id="830" name="Column830" tableColumnId="1806"/>
      <queryTableField id="831" name="Column831" tableColumnId="1807"/>
      <queryTableField id="832" name="Column832" tableColumnId="1808"/>
      <queryTableField id="833" name="Column833" tableColumnId="1809"/>
      <queryTableField id="834" name="Column834" tableColumnId="1810"/>
      <queryTableField id="835" name="Column835" tableColumnId="1811"/>
      <queryTableField id="836" name="Column836" tableColumnId="1812"/>
      <queryTableField id="837" name="Column837" tableColumnId="1813"/>
      <queryTableField id="838" name="Column838" tableColumnId="1814"/>
      <queryTableField id="839" name="Column839" tableColumnId="1815"/>
      <queryTableField id="840" name="Column840" tableColumnId="1816"/>
      <queryTableField id="841" name="Column841" tableColumnId="1817"/>
      <queryTableField id="842" name="Column842" tableColumnId="1818"/>
      <queryTableField id="843" name="Column843" tableColumnId="1819"/>
      <queryTableField id="844" name="Column844" tableColumnId="1820"/>
      <queryTableField id="845" name="Column845" tableColumnId="1821"/>
      <queryTableField id="846" name="Column846" tableColumnId="1822"/>
      <queryTableField id="847" name="Column847" tableColumnId="1823"/>
      <queryTableField id="848" name="Column848" tableColumnId="1824"/>
      <queryTableField id="849" name="Column849" tableColumnId="1825"/>
      <queryTableField id="850" name="Column850" tableColumnId="1826"/>
      <queryTableField id="851" name="Column851" tableColumnId="1827"/>
      <queryTableField id="852" name="Column852" tableColumnId="1828"/>
      <queryTableField id="853" name="Column853" tableColumnId="1829"/>
      <queryTableField id="854" name="Column854" tableColumnId="1830"/>
      <queryTableField id="855" name="Column855" tableColumnId="1831"/>
      <queryTableField id="856" name="Column856" tableColumnId="1832"/>
      <queryTableField id="857" name="Column857" tableColumnId="1833"/>
      <queryTableField id="858" name="Column858" tableColumnId="1834"/>
      <queryTableField id="859" name="Column859" tableColumnId="1835"/>
      <queryTableField id="860" name="Column860" tableColumnId="1836"/>
      <queryTableField id="861" name="Column861" tableColumnId="1837"/>
      <queryTableField id="862" name="Column862" tableColumnId="1838"/>
      <queryTableField id="863" name="Column863" tableColumnId="1839"/>
      <queryTableField id="864" name="Column864" tableColumnId="1840"/>
      <queryTableField id="865" name="Column865" tableColumnId="1841"/>
      <queryTableField id="866" name="Column866" tableColumnId="1842"/>
      <queryTableField id="867" name="Column867" tableColumnId="1843"/>
      <queryTableField id="868" name="Column868" tableColumnId="1844"/>
      <queryTableField id="869" name="Column869" tableColumnId="1845"/>
      <queryTableField id="870" name="Column870" tableColumnId="1846"/>
      <queryTableField id="871" name="Column871" tableColumnId="1847"/>
      <queryTableField id="872" name="Column872" tableColumnId="1848"/>
      <queryTableField id="873" name="Column873" tableColumnId="1849"/>
      <queryTableField id="874" name="Column874" tableColumnId="1850"/>
      <queryTableField id="875" name="Column875" tableColumnId="1851"/>
      <queryTableField id="876" name="Column876" tableColumnId="1852"/>
      <queryTableField id="877" name="Column877" tableColumnId="1853"/>
      <queryTableField id="878" name="Column878" tableColumnId="1854"/>
      <queryTableField id="879" name="Column879" tableColumnId="1855"/>
      <queryTableField id="880" name="Column880" tableColumnId="1856"/>
      <queryTableField id="881" name="Column881" tableColumnId="1857"/>
      <queryTableField id="882" name="Column882" tableColumnId="1858"/>
      <queryTableField id="883" name="Column883" tableColumnId="1859"/>
      <queryTableField id="884" name="Column884" tableColumnId="1860"/>
      <queryTableField id="885" name="Column885" tableColumnId="1861"/>
      <queryTableField id="886" name="Column886" tableColumnId="1862"/>
      <queryTableField id="887" name="Column887" tableColumnId="1863"/>
      <queryTableField id="888" name="Column888" tableColumnId="1864"/>
      <queryTableField id="889" name="Column889" tableColumnId="1865"/>
      <queryTableField id="890" name="Column890" tableColumnId="1866"/>
      <queryTableField id="891" name="Column891" tableColumnId="1867"/>
      <queryTableField id="892" name="Column892" tableColumnId="1868"/>
      <queryTableField id="893" name="Column893" tableColumnId="1869"/>
      <queryTableField id="894" name="Column894" tableColumnId="1870"/>
      <queryTableField id="895" name="Column895" tableColumnId="1871"/>
      <queryTableField id="896" name="Column896" tableColumnId="1872"/>
      <queryTableField id="897" name="Column897" tableColumnId="1873"/>
      <queryTableField id="898" name="Column898" tableColumnId="1874"/>
      <queryTableField id="899" name="Column899" tableColumnId="1875"/>
      <queryTableField id="900" name="Column900" tableColumnId="1876"/>
      <queryTableField id="901" name="Column901" tableColumnId="1877"/>
      <queryTableField id="902" name="Column902" tableColumnId="1878"/>
      <queryTableField id="903" name="Column903" tableColumnId="1879"/>
      <queryTableField id="904" name="Column904" tableColumnId="1880"/>
      <queryTableField id="905" name="Column905" tableColumnId="1881"/>
      <queryTableField id="906" name="Column906" tableColumnId="1882"/>
      <queryTableField id="907" name="Column907" tableColumnId="1883"/>
      <queryTableField id="908" name="Column908" tableColumnId="1884"/>
      <queryTableField id="909" name="Column909" tableColumnId="1885"/>
      <queryTableField id="910" name="Column910" tableColumnId="1886"/>
      <queryTableField id="911" name="Column911" tableColumnId="1887"/>
      <queryTableField id="912" name="Column912" tableColumnId="1888"/>
      <queryTableField id="913" name="Column913" tableColumnId="1889"/>
      <queryTableField id="914" name="Column914" tableColumnId="1890"/>
      <queryTableField id="915" name="Column915" tableColumnId="1891"/>
      <queryTableField id="916" name="Column916" tableColumnId="1892"/>
      <queryTableField id="917" name="Column917" tableColumnId="1893"/>
      <queryTableField id="918" name="Column918" tableColumnId="1894"/>
      <queryTableField id="919" name="Column919" tableColumnId="1895"/>
      <queryTableField id="920" name="Column920" tableColumnId="1896"/>
      <queryTableField id="921" name="Column921" tableColumnId="1897"/>
      <queryTableField id="922" name="Column922" tableColumnId="1898"/>
      <queryTableField id="923" name="Column923" tableColumnId="1899"/>
      <queryTableField id="924" name="Column924" tableColumnId="1900"/>
      <queryTableField id="925" name="Column925" tableColumnId="1901"/>
      <queryTableField id="926" name="Column926" tableColumnId="1902"/>
      <queryTableField id="927" name="Column927" tableColumnId="1903"/>
      <queryTableField id="928" name="Column928" tableColumnId="1904"/>
      <queryTableField id="929" name="Column929" tableColumnId="1905"/>
      <queryTableField id="930" name="Column930" tableColumnId="1906"/>
      <queryTableField id="931" name="Column931" tableColumnId="1907"/>
      <queryTableField id="932" name="Column932" tableColumnId="1908"/>
      <queryTableField id="933" name="Column933" tableColumnId="1909"/>
      <queryTableField id="934" name="Column934" tableColumnId="1910"/>
      <queryTableField id="935" name="Column935" tableColumnId="1911"/>
      <queryTableField id="936" name="Column936" tableColumnId="1912"/>
      <queryTableField id="937" name="Column937" tableColumnId="1913"/>
      <queryTableField id="938" name="Column938" tableColumnId="1914"/>
      <queryTableField id="939" name="Column939" tableColumnId="1915"/>
      <queryTableField id="940" name="Column940" tableColumnId="1916"/>
      <queryTableField id="941" name="Column941" tableColumnId="1917"/>
      <queryTableField id="942" name="Column942" tableColumnId="1918"/>
      <queryTableField id="943" name="Column943" tableColumnId="1919"/>
      <queryTableField id="944" name="Column944" tableColumnId="1920"/>
      <queryTableField id="945" name="Column945" tableColumnId="1921"/>
      <queryTableField id="946" name="Column946" tableColumnId="1922"/>
      <queryTableField id="947" name="Column947" tableColumnId="1923"/>
      <queryTableField id="948" name="Column948" tableColumnId="1924"/>
      <queryTableField id="949" name="Column949" tableColumnId="1925"/>
      <queryTableField id="950" name="Column950" tableColumnId="1926"/>
      <queryTableField id="951" name="Column951" tableColumnId="1927"/>
      <queryTableField id="952" name="Column952" tableColumnId="1928"/>
      <queryTableField id="953" name="Column953" tableColumnId="1929"/>
      <queryTableField id="954" name="Column954" tableColumnId="1930"/>
      <queryTableField id="955" name="Column955" tableColumnId="1931"/>
      <queryTableField id="956" name="Column956" tableColumnId="1932"/>
      <queryTableField id="957" name="Column957" tableColumnId="1933"/>
      <queryTableField id="958" name="Column958" tableColumnId="1934"/>
      <queryTableField id="959" name="Column959" tableColumnId="1935"/>
      <queryTableField id="960" name="Column960" tableColumnId="1936"/>
      <queryTableField id="961" name="Column961" tableColumnId="1937"/>
      <queryTableField id="962" name="Column962" tableColumnId="1938"/>
      <queryTableField id="963" name="Column963" tableColumnId="1939"/>
      <queryTableField id="964" name="Column964" tableColumnId="1940"/>
      <queryTableField id="965" name="Column965" tableColumnId="1941"/>
      <queryTableField id="966" name="Column966" tableColumnId="1942"/>
      <queryTableField id="967" name="Column967" tableColumnId="1943"/>
      <queryTableField id="968" name="Column968" tableColumnId="1944"/>
      <queryTableField id="969" name="Column969" tableColumnId="1945"/>
      <queryTableField id="970" name="Column970" tableColumnId="1946"/>
      <queryTableField id="971" name="Column971" tableColumnId="1947"/>
      <queryTableField id="972" name="Column972" tableColumnId="1948"/>
      <queryTableField id="973" name="Column973" tableColumnId="1949"/>
      <queryTableField id="974" name="Column974" tableColumnId="1950"/>
      <queryTableField id="975" name="Column975" tableColumnId="1951"/>
      <queryTableField id="976" name="Column976" tableColumnId="1952"/>
    </queryTableFields>
  </queryTableRefresh>
</queryTable>
</file>

<file path=xl/slicerCaches/slicerCache1.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Rel_D" xr10:uid="{00000000-0013-0000-FFFF-FFFF01000000}" sourceName="Rel_D">
  <pivotTables>
    <pivotTable tabId="21" name="PivotTable2"/>
  </pivotTables>
  <data>
    <tabular pivotCacheId="1">
      <items count="11">
        <i x="0"/>
        <i x="1"/>
        <i x="2"/>
        <i x="3" s="1"/>
        <i x="7" nd="1"/>
        <i x="9" nd="1"/>
        <i x="4" nd="1"/>
        <i x="6" nd="1"/>
        <i x="8" nd="1"/>
        <i x="10" nd="1"/>
        <i x="5" nd="1"/>
      </items>
    </tabular>
  </data>
  <extLst>
    <x:ext xmlns:x15="http://schemas.microsoft.com/office/spreadsheetml/2010/11/main" uri="{470722E0-AACD-4C17-9CDC-17EF765DBC7E}">
      <x15:slicerCacheHideItemsWithNoData/>
    </x:ext>
  </extLst>
</slicerCacheDefinition>
</file>

<file path=xl/slicerCaches/slicerCache2.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SubLocality" xr10:uid="{00000000-0013-0000-FFFF-FFFF02000000}" sourceName="SubLocality">
  <pivotTables>
    <pivotTable tabId="21" name="PivotTable2"/>
  </pivotTables>
  <data>
    <tabular pivotCacheId="1">
      <items count="8">
        <i x="3" s="1"/>
        <i x="2" s="1"/>
        <i x="1" s="1"/>
        <i x="0" s="1"/>
        <i x="6" s="1"/>
        <i x="5" s="1"/>
        <i x="4" s="1"/>
        <i x="7" s="1" nd="1"/>
      </items>
    </tabular>
  </data>
</slicerCacheDefinition>
</file>

<file path=xl/slicerCaches/slicerCache3.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Rel_D2" xr10:uid="{00000000-0013-0000-FFFF-FFFF04000000}" sourceName="Rel_D">
  <pivotTables>
    <pivotTable tabId="27" name="PivotTable2"/>
  </pivotTables>
  <data>
    <tabular pivotCacheId="1">
      <items count="11">
        <i x="0"/>
        <i x="1"/>
        <i x="2"/>
        <i x="3" s="1"/>
        <i x="7" nd="1"/>
        <i x="9" nd="1"/>
        <i x="4" nd="1"/>
        <i x="6" nd="1"/>
        <i x="8" nd="1"/>
        <i x="10" nd="1"/>
        <i x="5" nd="1"/>
      </items>
    </tabular>
  </data>
  <extLst>
    <x:ext xmlns:x15="http://schemas.microsoft.com/office/spreadsheetml/2010/11/main" uri="{470722E0-AACD-4C17-9CDC-17EF765DBC7E}">
      <x15:slicerCacheHideItemsWithNoData/>
    </x:ext>
  </extLst>
</slicerCacheDefinition>
</file>

<file path=xl/slicerCaches/slicerCache4.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Rel_D1" xr10:uid="{00000000-0013-0000-FFFF-FFFF05000000}" sourceName="Rel_D">
  <pivotTables>
    <pivotTable tabId="28" name="PivotTable5"/>
    <pivotTable tabId="28" name="PivotTable2"/>
  </pivotTables>
  <data>
    <tabular pivotCacheId="2">
      <items count="11">
        <i x="0"/>
        <i x="1"/>
        <i x="2"/>
        <i x="3" s="1"/>
        <i x="7" nd="1"/>
        <i x="9" nd="1"/>
        <i x="4" nd="1"/>
        <i x="6" nd="1"/>
        <i x="8" nd="1"/>
        <i x="10" nd="1"/>
        <i x="5" nd="1"/>
      </items>
    </tabular>
  </data>
  <extLst>
    <x:ext xmlns:x15="http://schemas.microsoft.com/office/spreadsheetml/2010/11/main" uri="{470722E0-AACD-4C17-9CDC-17EF765DBC7E}">
      <x15:slicerCacheHideItemsWithNoData/>
    </x:ext>
  </extLst>
</slicerCacheDefinition>
</file>

<file path=xl/slicerCaches/slicerCache5.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Practice" xr10:uid="{00000000-0013-0000-FFFF-FFFF06000000}" sourceName="Practice">
  <pivotTables>
    <pivotTable tabId="30" name="PivotTable4"/>
    <pivotTable tabId="30" name="PivotTable10"/>
    <pivotTable tabId="30" name="PivotTable7"/>
    <pivotTable tabId="31" name="PivotTable8"/>
    <pivotTable tabId="31" name="PivotTable10"/>
  </pivotTables>
  <data>
    <tabular pivotCacheId="1" showMissing="0">
      <items count="43">
        <i x="15" s="1"/>
        <i x="19"/>
        <i x="22"/>
        <i x="13"/>
        <i x="8"/>
        <i x="4"/>
        <i x="35"/>
        <i x="31"/>
        <i x="36"/>
        <i x="32"/>
        <i x="25"/>
        <i x="26"/>
        <i x="2"/>
        <i x="27"/>
        <i x="33"/>
        <i x="23"/>
        <i x="38"/>
        <i x="37"/>
        <i x="16"/>
        <i x="7"/>
        <i x="24"/>
        <i x="9"/>
        <i x="14"/>
        <i x="34"/>
        <i x="6"/>
        <i x="20"/>
        <i x="30"/>
        <i x="0"/>
        <i x="10"/>
        <i x="3"/>
        <i x="18"/>
        <i x="11"/>
        <i x="21"/>
        <i x="29"/>
        <i x="12"/>
        <i x="1"/>
        <i x="28"/>
        <i x="17"/>
        <i x="5"/>
        <i x="42" nd="1"/>
        <i x="41" nd="1"/>
        <i x="40" nd="1"/>
        <i x="39" nd="1"/>
      </items>
    </tabular>
  </data>
  <extLst>
    <x:ext xmlns:x15="http://schemas.microsoft.com/office/spreadsheetml/2010/11/main" uri="{470722E0-AACD-4C17-9CDC-17EF765DBC7E}">
      <x15:slicerCacheHideItemsWithNoData/>
    </x:ext>
  </extLst>
</slicerCacheDefinition>
</file>

<file path=xl/slicerCaches/slicerCache6.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Rel_D3" xr10:uid="{00000000-0013-0000-FFFF-FFFF07000000}" sourceName="Rel_D">
  <pivotTables>
    <pivotTable tabId="30" name="PivotTable10"/>
    <pivotTable tabId="31" name="PivotTable8"/>
    <pivotTable tabId="31" name="PivotTable9"/>
    <pivotTable tabId="31" name="PivotTable10"/>
    <pivotTable tabId="31" name="PivotTable11"/>
  </pivotTables>
  <data>
    <tabular pivotCacheId="1">
      <items count="11">
        <i x="0"/>
        <i x="1"/>
        <i x="2"/>
        <i x="3" s="1"/>
        <i x="7" nd="1"/>
        <i x="9" nd="1"/>
        <i x="4" nd="1"/>
        <i x="6" nd="1"/>
        <i x="8" nd="1"/>
        <i x="10" nd="1"/>
        <i x="5" nd="1"/>
      </items>
    </tabular>
  </data>
  <extLst>
    <x:ext xmlns:x15="http://schemas.microsoft.com/office/spreadsheetml/2010/11/main" uri="{470722E0-AACD-4C17-9CDC-17EF765DBC7E}">
      <x15:slicerCacheHideItemsWithNoData/>
    </x:ext>
  </extLst>
</slicerCacheDefinition>
</file>

<file path=xl/slicerCaches/slicerCache7.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SubLocality1" xr10:uid="{00000000-0013-0000-FFFF-FFFF03000000}" sourceName="SubLocality">
  <pivotTables>
    <pivotTable tabId="27" name="PivotTable2"/>
  </pivotTables>
  <data>
    <tabular pivotCacheId="1">
      <items count="8">
        <i x="3" s="1"/>
        <i x="2" s="1"/>
        <i x="1" s="1"/>
        <i x="0" s="1"/>
        <i x="6" s="1"/>
        <i x="5" s="1"/>
        <i x="4" s="1"/>
        <i x="7" s="1" nd="1"/>
      </items>
    </tabular>
  </data>
  <extLst>
    <x:ext xmlns:x15="http://schemas.microsoft.com/office/spreadsheetml/2010/11/main" uri="{470722E0-AACD-4C17-9CDC-17EF765DBC7E}">
      <x15:slicerCacheHideItemsWithNoData/>
    </x:ext>
  </extLst>
</slicerCacheDefinition>
</file>

<file path=xl/slicers/slicer1.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Practice" xr10:uid="{00000000-0014-0000-FFFF-FFFF01000000}" cache="Slicer_Practice" caption="Practice" showCaption="0" style="SlicerStyleDark5 2" rowHeight="241300"/>
  <slicer name="Rel_D 4" xr10:uid="{00000000-0014-0000-FFFF-FFFF02000000}" cache="Slicer_Rel_D3" caption="Rel_D" startItem="3" showCaption="0" style="SlicerStyleDark5" rowHeight="241300"/>
</slicers>
</file>

<file path=xl/slicers/slicer2.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Rel_D" xr10:uid="{00000000-0014-0000-FFFF-FFFF03000000}" cache="Slicer_Rel_D" caption="Rel_D" startItem="3" showCaption="0" style="SlicerStyleDark5" lockedPosition="1" rowHeight="241300"/>
  <slicer name="SubLocality" xr10:uid="{00000000-0014-0000-FFFF-FFFF04000000}" cache="Slicer_SubLocality" caption="SubLocality" style="SlicerStyleOther2 2" rowHeight="241300"/>
</slicers>
</file>

<file path=xl/slicers/slicer3.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Rel_D 2" xr10:uid="{00000000-0014-0000-FFFF-FFFF06000000}" cache="Slicer_Rel_D2" caption="Rel_D" startItem="3" showCaption="0" style="SlicerStyleDark5" lockedPosition="1" rowHeight="241300"/>
  <slicer name="SubLocality 1" xr10:uid="{00000000-0014-0000-FFFF-FFFF05000000}" cache="Slicer_SubLocality1" caption="SubLocality" style="SlicerStyleOther2 2" rowHeight="241300"/>
</slicers>
</file>

<file path=xl/slicers/slicer4.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Rel_D 3" xr10:uid="{00000000-0014-0000-FFFF-FFFF07000000}" cache="Slicer_Rel_D1" caption="Rel_D" startItem="3" showCaption="0" style="SlicerStyleDark5" lockedPosition="1" rowHeight="241300"/>
</slicers>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_rels/table3.xml.rels><?xml version="1.0" encoding="UTF-8" standalone="yes"?>
<Relationships xmlns="http://schemas.openxmlformats.org/package/2006/relationships"><Relationship Id="rId1" Type="http://schemas.openxmlformats.org/officeDocument/2006/relationships/queryTable" Target="../queryTables/queryTable3.xml"/></Relationships>
</file>

<file path=xl/tables/_rels/table4.xml.rels><?xml version="1.0" encoding="UTF-8" standalone="yes"?>
<Relationships xmlns="http://schemas.openxmlformats.org/package/2006/relationships"><Relationship Id="rId1" Type="http://schemas.openxmlformats.org/officeDocument/2006/relationships/queryTable" Target="../queryTables/queryTable4.xml"/></Relationships>
</file>

<file path=xl/tables/_rels/table5.xml.rels><?xml version="1.0" encoding="UTF-8" standalone="yes"?>
<Relationships xmlns="http://schemas.openxmlformats.org/package/2006/relationships"><Relationship Id="rId1" Type="http://schemas.openxmlformats.org/officeDocument/2006/relationships/queryTable" Target="../queryTables/queryTable5.xml"/></Relationships>
</file>

<file path=xl/tables/_rels/table6.xml.rels><?xml version="1.0" encoding="UTF-8" standalone="yes"?>
<Relationships xmlns="http://schemas.openxmlformats.org/package/2006/relationships"><Relationship Id="rId1" Type="http://schemas.openxmlformats.org/officeDocument/2006/relationships/queryTable" Target="../queryTables/queryTable6.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771526C0-A3E5-4F0C-82BA-1B2071D76CF0}" name="PracticeTABLE1" displayName="PracticeTABLE1" ref="A1:R270" tableType="queryTable" totalsRowShown="0">
  <autoFilter ref="A1:R270" xr:uid="{771526C0-A3E5-4F0C-82BA-1B2071D76CF0}"/>
  <tableColumns count="18">
    <tableColumn id="1" xr3:uid="{7F0E85BF-6EF8-4C40-B11A-D4BE51CC9758}" uniqueName="1" name="Status" queryTableFieldId="1" dataDxfId="872"/>
    <tableColumn id="2" xr3:uid="{8522824C-1BFB-4418-BF41-F52E117363DC}" uniqueName="2" name="Practice ID" queryTableFieldId="2" dataDxfId="871"/>
    <tableColumn id="3" xr3:uid="{1424515F-1EB6-417B-B7E4-949186D897F9}" uniqueName="3" name="Practice" queryTableFieldId="3" dataDxfId="870"/>
    <tableColumn id="4" xr3:uid="{12069D7B-C185-420E-953F-7B979308E7B0}" uniqueName="4" name="Locality ID" queryTableFieldId="4" dataDxfId="869"/>
    <tableColumn id="5" xr3:uid="{392169F5-56E8-4254-91A3-DA876A831EE3}" uniqueName="5" name="Locality" queryTableFieldId="5" dataDxfId="868"/>
    <tableColumn id="6" xr3:uid="{C813C592-AADF-47D3-804C-6489FDA251C5}" uniqueName="6" name="SubLocality ID" queryTableFieldId="6" dataDxfId="867"/>
    <tableColumn id="7" xr3:uid="{1CB9703F-BFC5-4167-A43E-DF46ABB899D5}" uniqueName="7" name="SubLocality" queryTableFieldId="7" dataDxfId="866"/>
    <tableColumn id="8" xr3:uid="{CAC42201-4A1A-4085-9F41-63202400959E}" uniqueName="8" name="PCN/Network" queryTableFieldId="8" dataDxfId="865"/>
    <tableColumn id="9" xr3:uid="{160E0441-2C28-4838-8C85-F7C15CBC572D}" uniqueName="9" name="PCN code" queryTableFieldId="9" dataDxfId="864"/>
    <tableColumn id="10" xr3:uid="{68BE0E4E-189E-488E-B636-FF6D7CFC21C9}" uniqueName="10" name="Clinical System" queryTableFieldId="10" dataDxfId="863"/>
    <tableColumn id="11" xr3:uid="{E72951D1-DDE5-4AFD-A134-BCBEF4910E7D}" uniqueName="11" name="Address 1" queryTableFieldId="11" dataDxfId="862"/>
    <tableColumn id="12" xr3:uid="{E4AC2754-CC9A-484C-8959-2145A1A6F12A}" uniqueName="12" name="Address 2" queryTableFieldId="12" dataDxfId="861"/>
    <tableColumn id="13" xr3:uid="{DF376D6A-1600-4B86-BD77-8D605FF8CB5A}" uniqueName="13" name="Postcode" queryTableFieldId="13" dataDxfId="860"/>
    <tableColumn id="14" xr3:uid="{92E2031C-B8F7-454B-87D8-7F4C0EADFB1E}" uniqueName="14" name="Grid Reference" queryTableFieldId="14" dataDxfId="859"/>
    <tableColumn id="15" xr3:uid="{CF60E245-F8AE-4B99-B096-1F11A3B35B96}" uniqueName="15" name="X (easting)" queryTableFieldId="15"/>
    <tableColumn id="16" xr3:uid="{ACFE6E4D-9739-436C-ADE9-EB99A90DBF36}" uniqueName="16" name="Y (northing)" queryTableFieldId="16"/>
    <tableColumn id="17" xr3:uid="{A738F9D8-B96A-4504-99D9-C0EB08CE0A06}" uniqueName="17" name="Latitude" queryTableFieldId="17"/>
    <tableColumn id="18" xr3:uid="{AC9240EF-7BD6-4E76-8FA5-EDF2A5BB39EC}" uniqueName="18" name="Longitude" queryTableFieldId="18"/>
  </tableColumns>
  <tableStyleInfo name="TableStyleMedium7"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00000000-000C-0000-FFFF-FFFF00000000}" name="EmisData" displayName="EmisData" ref="A1:AF157" tableType="queryTable" totalsRowShown="0">
  <autoFilter ref="A1:AF157" xr:uid="{00000000-000C-0000-FFFF-FFFF00000000}"/>
  <tableColumns count="32">
    <tableColumn id="33" xr3:uid="{F5248FCA-9FED-435B-9FD9-A88262C12F8B}" uniqueName="33" name="Rel_D" queryTableFieldId="1" dataDxfId="858"/>
    <tableColumn id="34" xr3:uid="{58C9F40C-24E6-410E-9BBE-369CD7A73179}" uniqueName="34" name="OrgID" queryTableFieldId="2"/>
    <tableColumn id="35" xr3:uid="{7A2F3547-40BB-45F2-8D77-EF48877B0DCA}" uniqueName="35" name="{00-00} Listsize" queryTableFieldId="3"/>
    <tableColumn id="36" xr3:uid="{A3DEAE04-6BFE-4365-805E-63A1D7E34D15}" uniqueName="36" name="{WF-HC02} NHS Health Done 2020-2021" queryTableFieldId="4"/>
    <tableColumn id="37" xr3:uid="{1803ED93-83B0-4C4C-AEA3-E9795CD78B1C}" uniqueName="37" name="{WF-HC02-Q1} NHS Health Check Done [Q1]" queryTableFieldId="5"/>
    <tableColumn id="38" xr3:uid="{40276BF2-ECA5-494E-BB93-1B3EB115CF37}" uniqueName="38" name="{WF-HC03-Q1} NHS Health Check Complete [Q1, PAY]" queryTableFieldId="6"/>
    <tableColumn id="39" xr3:uid="{0BBA3FE4-720F-40E4-8C2A-3C4902438049}" uniqueName="39" name="{WF-HC02-Q2} NHS Health Check Done[Q2]" queryTableFieldId="7"/>
    <tableColumn id="40" xr3:uid="{585EE41C-675E-4F8A-8DE5-DDE2891C3FEE}" uniqueName="40" name="{WF-HC03-Q2} NHS Health Check Complete [Q2, PAY]" queryTableFieldId="8"/>
    <tableColumn id="41" xr3:uid="{472885A2-3BB8-486E-AB23-34630BB6490B}" uniqueName="41" name="{WF-HC02-Q3} NHS Health Check Done [Q3]" queryTableFieldId="9"/>
    <tableColumn id="42" xr3:uid="{539073B9-C9C2-4739-8DEE-567B8BDA745B}" uniqueName="42" name="{WF-HC03-Q3} NHS Health Check Complete [Q3,PAY]" queryTableFieldId="10"/>
    <tableColumn id="43" xr3:uid="{A6F74554-4604-4A10-A085-FA8916F3514B}" uniqueName="43" name="{WF-HC02-Q4} NHS Health Check Done [Q4]" queryTableFieldId="11"/>
    <tableColumn id="44" xr3:uid="{CC31F833-75F6-454E-92D2-4B1F7E36E059}" uniqueName="44" name="{WF-HC03-Q4} NHS Health Check Complete [Q4, PAY]" queryTableFieldId="12"/>
    <tableColumn id="45" xr3:uid="{7602DCDA-569F-4BAE-BDAA-3B3DB41FD8FA}" uniqueName="45" name="{WF-HC03} NHS Health Check Complete 2020-2021 [EOY RECONC]" queryTableFieldId="13"/>
    <tableColumn id="46" xr3:uid="{E55A6E03-525F-4D4A-A522-76462037EC7E}" uniqueName="46" name="{WF-HC01} NHS Health Check Invite 2020-2021" queryTableFieldId="14"/>
    <tableColumn id="47" xr3:uid="{19465F8C-EEFD-4532-BB97-64C54A197267}" uniqueName="47" name="{WF-HC-P01} - BMI" queryTableFieldId="15"/>
    <tableColumn id="48" xr3:uid="{29049236-938B-47BA-B064-23D0A70FFD9F}" uniqueName="48" name="{WF-HC-P02} - Ethnicity" queryTableFieldId="16"/>
    <tableColumn id="49" xr3:uid="{7BA283D3-4F2F-45A5-862E-A32557862EA8}" uniqueName="49" name="{WF-HC-P03} - Blood Pressure Measurement" queryTableFieldId="17"/>
    <tableColumn id="50" xr3:uid="{4ED9FB57-030A-4EC5-8E91-9C8A72F1D996}" uniqueName="50" name="{WF-HC-P04} - Cardiovascular risk score - QRISK2" queryTableFieldId="18"/>
    <tableColumn id="51" xr3:uid="{3361554A-0A03-4D74-B166-27CE59097B3A}" uniqueName="51" name="{WF-HC-P05} - Smoking status" queryTableFieldId="19"/>
    <tableColumn id="52" xr3:uid="{5146C7CC-B7D4-462D-9C68-927EE3C555C2}" uniqueName="52" name="{WF-HC-Q01} - Family history of heart disease" queryTableFieldId="20"/>
    <tableColumn id="53" xr3:uid="{9D708C43-75CE-4321-81D6-34A3D82E3CCD}" uniqueName="53" name="{WF-HC-Q02} - Physical Activity" queryTableFieldId="21"/>
    <tableColumn id="54" xr3:uid="{5BE55D60-3E54-4271-8859-BD1963C52B9B}" uniqueName="54" name="{WF-HC-Q03} - Waist Circumference" queryTableFieldId="22"/>
    <tableColumn id="55" xr3:uid="{74AAF1BC-03F0-4794-B343-B6A6784FBFB3}" uniqueName="55" name="{WF-HC-Q04} - Pulse Check" queryTableFieldId="23"/>
    <tableColumn id="56" xr3:uid="{E1FF9236-2EB1-41D2-934D-5B6D51A42D6B}" uniqueName="56" name="{WF-HC-Q05} - Alcohol Screening" queryTableFieldId="24"/>
    <tableColumn id="57" xr3:uid="{7E21D4CC-2151-40EB-9370-3A393BD04787}" uniqueName="57" name="{WF-HC-Q06} - Random Total Cholesterol and HDL" queryTableFieldId="25"/>
    <tableColumn id="58" xr3:uid="{D83742A9-C4DD-44ED-9D0C-F7869C887BE9}" uniqueName="58" name="{WF-HC-Q07} - Raise Awareness of Dementia for Age &gt;65" queryTableFieldId="26"/>
    <tableColumn id="59" xr3:uid="{853022E2-0A4D-4BD4-80B1-B13A2FAB6E51}" uniqueName="59" name="{WF-HC-Q08} - Optician" queryTableFieldId="27"/>
    <tableColumn id="60" xr3:uid="{FB0A11ED-F119-4764-B631-0FE90EE7B68D}" uniqueName="60" name="Eligible Population" queryTableFieldId="28"/>
    <tableColumn id="61" xr3:uid="{05D88813-2CD4-40B1-A6DC-F9FCF1F151AE}" uniqueName="61" name="Practice" queryTableFieldId="29"/>
    <tableColumn id="62" xr3:uid="{6567DC3B-44FE-47C1-BF5C-3BC40BF57038}" uniqueName="62" name="SubLocality ID" queryTableFieldId="30"/>
    <tableColumn id="63" xr3:uid="{D10EF2F5-4604-421B-B242-FCC9F51B3CCE}" uniqueName="63" name="SubLocality" queryTableFieldId="31"/>
    <tableColumn id="64" xr3:uid="{B4BEECEE-048E-4DB9-BA8F-999227A7691D}" uniqueName="64" name="Clinical System" queryTableFieldId="32"/>
  </tableColumns>
  <tableStyleInfo name="TableStyleMedium7"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00000000-000C-0000-FFFF-FFFF01000000}" name="FEDNET_HC_Headers1" displayName="FEDNET_HC_Headers1" ref="A1:F985" tableType="queryTable" totalsRowShown="0">
  <autoFilter ref="A1:F985" xr:uid="{00000000-000C-0000-FFFF-FFFF01000000}"/>
  <tableColumns count="6">
    <tableColumn id="1" xr3:uid="{D29D3F13-DFE0-4922-A3D7-A7A74E2C60F4}" uniqueName="1" name="Column1" queryTableFieldId="1"/>
    <tableColumn id="2" xr3:uid="{11BAE14C-4CC6-40B8-B584-63B5D7E90EC5}" uniqueName="2" name="Column2" queryTableFieldId="2"/>
    <tableColumn id="3" xr3:uid="{6B16D5D3-9533-4FDE-B41B-B4BF0F26CC40}" uniqueName="3" name="Column3" queryTableFieldId="3"/>
    <tableColumn id="4" xr3:uid="{D1C0ACD0-09BD-4113-A39A-FD09C3FD2533}" uniqueName="4" name="Column4" queryTableFieldId="4"/>
    <tableColumn id="5" xr3:uid="{D9A1022E-83BF-4AE9-9B79-A1013EC08D7D}" uniqueName="5" name="Column5" queryTableFieldId="5"/>
    <tableColumn id="6" xr3:uid="{7126201D-A972-411B-A86A-651E5AB1BD3D}" uniqueName="6" name="Column6" queryTableFieldId="6"/>
  </tableColumns>
  <tableStyleInfo name="TableStyleMedium7"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35DF69A-4B75-479E-B36E-07832FD0BDE7}" name="PracticeTABLE" displayName="PracticeTABLE" ref="A1:G79" tableType="queryTable" totalsRowShown="0">
  <autoFilter ref="A1:G79" xr:uid="{035DF69A-4B75-479E-B36E-07832FD0BDE7}"/>
  <tableColumns count="7">
    <tableColumn id="1" xr3:uid="{FEE890CA-A79A-4D2A-95DF-30DBC8890185}" uniqueName="1" name="Practice ID" queryTableFieldId="1" dataDxfId="857"/>
    <tableColumn id="2" xr3:uid="{447BB0AA-8ACF-43D5-BC5E-7C391D5B307E}" uniqueName="2" name="Practice" queryTableFieldId="2" dataDxfId="856"/>
    <tableColumn id="3" xr3:uid="{5BCFC51C-4A7E-4557-9A9B-A1AE1A6AB047}" uniqueName="3" name="Locality ID" queryTableFieldId="3" dataDxfId="855"/>
    <tableColumn id="4" xr3:uid="{C3E79EFF-47BB-45AC-ABD0-0290FD567E3F}" uniqueName="4" name="Locality" queryTableFieldId="4" dataDxfId="854"/>
    <tableColumn id="5" xr3:uid="{1E8EC03E-96D2-45B1-BFD3-703327D903FA}" uniqueName="5" name="SubLocality ID" queryTableFieldId="5" dataDxfId="853"/>
    <tableColumn id="6" xr3:uid="{77CE0972-C5D9-4D73-8EA8-7FCF12B3D793}" uniqueName="6" name="SubLocality" queryTableFieldId="6" dataDxfId="852"/>
    <tableColumn id="7" xr3:uid="{69A23178-66F3-40CB-B1E3-9ACD01291130}" uniqueName="7" name="Clinical System" queryTableFieldId="7" dataDxfId="851"/>
  </tableColumns>
  <tableStyleInfo name="TableStyleMedium7"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00000000-000C-0000-FFFF-FFFF02000000}" name="FednetData1" displayName="FednetData1" ref="A1:AE89" tableType="queryTable" totalsRowShown="0">
  <autoFilter ref="A1:AE89" xr:uid="{00000000-000C-0000-FFFF-FFFF02000000}"/>
  <tableColumns count="31">
    <tableColumn id="32" xr3:uid="{A779DD94-5F5E-4CEF-AC8B-455AF17CC4F7}" uniqueName="32" name="Rel_D" queryTableFieldId="1" dataDxfId="850"/>
    <tableColumn id="33" xr3:uid="{DB2750F2-E027-45CF-B86F-62172E1DB3D7}" uniqueName="33" name="OrgID" queryTableFieldId="2"/>
    <tableColumn id="34" xr3:uid="{4C41C978-08DE-4AB9-9B98-B958878DD61B}" uniqueName="34" name="{00-00} ListSize" queryTableFieldId="3"/>
    <tableColumn id="35" xr3:uid="{34721E7F-92F9-4EB4-B5A7-53261369938F}" uniqueName="35" name="{WF-HC02} NHS Health Started 2022-2023" queryTableFieldId="4"/>
    <tableColumn id="36" xr3:uid="{526130E3-90DF-492D-B51E-EC05DE274957}" uniqueName="36" name="{WF-HC02-Q1} NHS Health Check Started [Q1]" queryTableFieldId="5"/>
    <tableColumn id="37" xr3:uid="{94056081-158C-4981-80F6-67B5358A68F3}" uniqueName="37" name="{WF-HC03-Q1} NHS Health Check Complete [Q1, PAY]" queryTableFieldId="6"/>
    <tableColumn id="38" xr3:uid="{0CB093DF-F53B-49A2-9D4E-858278A7E8F9}" uniqueName="38" name="{WF-HC02-Q2} NHS Health Check Started [Q2]" queryTableFieldId="7"/>
    <tableColumn id="39" xr3:uid="{F273478C-08DF-4220-AF09-6E03F15E5929}" uniqueName="39" name="{WF-HC03-Q2} NHS Health Check Complete [Q2, PAY]" queryTableFieldId="8"/>
    <tableColumn id="40" xr3:uid="{A929471F-687B-4BD9-A7A8-8A6F0F69E815}" uniqueName="40" name="{WF-HC02-Q3} NHS Health Check Started [Q3]" queryTableFieldId="9"/>
    <tableColumn id="41" xr3:uid="{B1DB3979-991F-4BE2-A136-918A059F9DEE}" uniqueName="41" name="{WF-HC03-Q3} NHS Health Check Complete [Q3,PAY]" queryTableFieldId="10"/>
    <tableColumn id="42" xr3:uid="{AF129910-D148-4197-8386-46491C407535}" uniqueName="42" name="{WF-HC02-Q4} NHS Health Check Started [Q4]" queryTableFieldId="11"/>
    <tableColumn id="43" xr3:uid="{DAA650E8-AEFC-4C22-BC4F-5872B837FC50}" uniqueName="43" name="{WF-HC03-Q4} NHS Health Check Complete [Q4, PAY]" queryTableFieldId="12"/>
    <tableColumn id="44" xr3:uid="{8C7E4A2D-01D6-4284-AC3A-08F2CD8D4C8A}" uniqueName="44" name="{WF-HC03} NHS Health Check Complete 2022-2023 [EOY RECONC]" queryTableFieldId="13"/>
    <tableColumn id="45" xr3:uid="{B15E4F7B-E191-43BF-B58F-3D604CA1E84E}" uniqueName="45" name="{WF-HC01} NHS Health Check Invite 2022-2023" queryTableFieldId="14"/>
    <tableColumn id="46" xr3:uid="{7DCD4ED1-17FA-46F3-99CE-47CA5D49F4B7}" uniqueName="46" name="{WF-HC-P01} - BMI" queryTableFieldId="15"/>
    <tableColumn id="47" xr3:uid="{E025B807-F62F-412F-8196-FFCDE643326E}" uniqueName="47" name="{WF-HC-P02} - Ethnicity" queryTableFieldId="16"/>
    <tableColumn id="48" xr3:uid="{8791F4E2-6400-4303-B733-7538ED14C5DE}" uniqueName="48" name="{WF-HC-P03} - Blood Pressure Measurement" queryTableFieldId="17"/>
    <tableColumn id="49" xr3:uid="{AEC905C5-063E-4157-B285-DC6EC0522978}" uniqueName="49" name="{WF-HC-P04} - Cardiovascular risk score - QRISK2" queryTableFieldId="18"/>
    <tableColumn id="50" xr3:uid="{7C1959A4-623B-42AA-B3E2-017DFEECA5A6}" uniqueName="50" name="{WF-HC-P05} - Smoking status" queryTableFieldId="19"/>
    <tableColumn id="51" xr3:uid="{117757D2-C018-4590-AFB7-41764E0FAAAC}" uniqueName="51" name="{WF-HC-Q01} - Family history of heart disease" queryTableFieldId="20"/>
    <tableColumn id="52" xr3:uid="{CEC85C79-D633-4126-9727-7AB5A9B6A2F7}" uniqueName="52" name="{WF-HC-Q02} - Physical Activity" queryTableFieldId="21"/>
    <tableColumn id="53" xr3:uid="{B7E68327-DAA7-44E7-9DE1-D5426D378235}" uniqueName="53" name="{WF-HC-Q03} - Waist Circumference" queryTableFieldId="22"/>
    <tableColumn id="54" xr3:uid="{CDD1156F-408A-44C4-94E7-DC8C72A22652}" uniqueName="54" name="{WF-HC-Q04} - Pulse Check" queryTableFieldId="23"/>
    <tableColumn id="55" xr3:uid="{8FB2BA41-F32E-4891-BCB9-A7573A3BC470}" uniqueName="55" name="{WF-HC-Q05} - Alcohol Screening" queryTableFieldId="24"/>
    <tableColumn id="56" xr3:uid="{61819971-EA69-41EB-973C-8DB7C2A96EA0}" uniqueName="56" name="{WF-HC-Q06} - Random Total Cholesterol and HDL" queryTableFieldId="25"/>
    <tableColumn id="57" xr3:uid="{3EF6C317-974F-4916-A3CC-B73BFD506AE6}" uniqueName="57" name="{WF-HC-Q07} - Raise Awareness of Dementia for Age &gt;65" queryTableFieldId="26"/>
    <tableColumn id="58" xr3:uid="{11389C05-BF3A-4E13-85E3-29306AC84142}" uniqueName="58" name="{WF-HC-Q08} - Optician" queryTableFieldId="27"/>
    <tableColumn id="59" xr3:uid="{EE35225C-F87E-490B-9EEB-70AD47AD73BB}" uniqueName="59" name="Practice" queryTableFieldId="28"/>
    <tableColumn id="60" xr3:uid="{D8E21082-9592-4CF0-8B0A-0AFDB1E4C355}" uniqueName="60" name="SubLocality ID" queryTableFieldId="29"/>
    <tableColumn id="61" xr3:uid="{8C411FCB-1393-43C9-A138-8CBDE9C7C024}" uniqueName="61" name="SubLocality" queryTableFieldId="30"/>
    <tableColumn id="62" xr3:uid="{FB32B2AC-F3F2-4D7E-BE4F-F3BF04B67DE7}" uniqueName="62" name="Clinical System" queryTableFieldId="31"/>
  </tableColumns>
  <tableStyleInfo name="TableStyleMedium7"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3000000}" name="FEDNET_HC_Headers" displayName="FEDNET_HC_Headers" ref="A1:AKN5" tableType="queryTable" totalsRowShown="0">
  <autoFilter ref="A1:AKN5" xr:uid="{00000000-000C-0000-FFFF-FFFF03000000}"/>
  <tableColumns count="976">
    <tableColumn id="977" xr3:uid="{B6F2BF94-2EB1-463F-AD01-B95BE8784715}" uniqueName="977" name="Column1" queryTableFieldId="1"/>
    <tableColumn id="978" xr3:uid="{C5285379-B94D-4DB6-B1C5-81E908327ABA}" uniqueName="978" name="Column2" queryTableFieldId="2"/>
    <tableColumn id="979" xr3:uid="{47FB9A06-75FD-4FF2-A1A5-5E4A157BB804}" uniqueName="979" name="Column3" queryTableFieldId="3"/>
    <tableColumn id="980" xr3:uid="{36C0669D-49E2-4D1D-8F73-D6ECC81845C7}" uniqueName="980" name="Column4" queryTableFieldId="4"/>
    <tableColumn id="981" xr3:uid="{57657912-F153-474E-BB03-60CB0CB5318F}" uniqueName="981" name="Column5" queryTableFieldId="5"/>
    <tableColumn id="982" xr3:uid="{E34D84DC-A527-4A24-A8E3-D296F8839E6E}" uniqueName="982" name="Column6" queryTableFieldId="6"/>
    <tableColumn id="983" xr3:uid="{6E69A05B-BC36-4727-B02D-397B4A22254C}" uniqueName="983" name="Column7" queryTableFieldId="7"/>
    <tableColumn id="984" xr3:uid="{D8E927EF-5C71-4363-A304-FAE822B7EC22}" uniqueName="984" name="Column8" queryTableFieldId="8"/>
    <tableColumn id="985" xr3:uid="{3E89455E-562F-4D25-879D-FCCF162A4831}" uniqueName="985" name="Column9" queryTableFieldId="9"/>
    <tableColumn id="986" xr3:uid="{1BDC8C52-DFFD-4F74-813E-066CCD1D1FD5}" uniqueName="986" name="Column10" queryTableFieldId="10"/>
    <tableColumn id="987" xr3:uid="{CEB5F872-D2D4-47C9-A14D-387D45F9E3BA}" uniqueName="987" name="Column11" queryTableFieldId="11"/>
    <tableColumn id="988" xr3:uid="{C5C64CE1-95EA-4C7C-8FAC-421B0F16C660}" uniqueName="988" name="Column12" queryTableFieldId="12"/>
    <tableColumn id="989" xr3:uid="{EB5B5320-4091-407D-98AE-335A3A76332A}" uniqueName="989" name="Column13" queryTableFieldId="13"/>
    <tableColumn id="990" xr3:uid="{6144C2C7-1A10-4273-BFF0-7FD93DB01F73}" uniqueName="990" name="Column14" queryTableFieldId="14"/>
    <tableColumn id="991" xr3:uid="{A7108390-B7E7-4B3F-9978-0AB4B4F2F450}" uniqueName="991" name="Column15" queryTableFieldId="15"/>
    <tableColumn id="992" xr3:uid="{7CBA6AEE-A06D-4306-A73F-F247F931989A}" uniqueName="992" name="Column16" queryTableFieldId="16"/>
    <tableColumn id="993" xr3:uid="{167355BB-A223-4B33-8A70-143454762EAE}" uniqueName="993" name="Column17" queryTableFieldId="17"/>
    <tableColumn id="994" xr3:uid="{820BF534-2156-4677-8DC8-05067D2F6D8C}" uniqueName="994" name="Column18" queryTableFieldId="18"/>
    <tableColumn id="995" xr3:uid="{1DFD3479-65EE-4611-B12E-E6AC925C15B7}" uniqueName="995" name="Column19" queryTableFieldId="19"/>
    <tableColumn id="996" xr3:uid="{3666EA33-DB2A-4215-ACA2-A68D5968A1AB}" uniqueName="996" name="Column20" queryTableFieldId="20"/>
    <tableColumn id="997" xr3:uid="{D092217A-AE3D-4372-A2B7-56643A1237EC}" uniqueName="997" name="Column21" queryTableFieldId="21"/>
    <tableColumn id="998" xr3:uid="{F177E8FF-62DA-4532-9026-23ED1B26C1D3}" uniqueName="998" name="Column22" queryTableFieldId="22"/>
    <tableColumn id="999" xr3:uid="{2A51960A-00E9-48F9-BD4A-A06EBEB5942E}" uniqueName="999" name="Column23" queryTableFieldId="23"/>
    <tableColumn id="1000" xr3:uid="{173D939D-DC64-4E20-BEC7-AEACAAFA2FB1}" uniqueName="1000" name="Column24" queryTableFieldId="24"/>
    <tableColumn id="1001" xr3:uid="{5AB4CEBA-8238-40CA-869A-6DB695E9E97A}" uniqueName="1001" name="Column25" queryTableFieldId="25"/>
    <tableColumn id="1002" xr3:uid="{ADBA4CE6-7A53-4694-B644-804F4D84AF8B}" uniqueName="1002" name="Column26" queryTableFieldId="26"/>
    <tableColumn id="1003" xr3:uid="{E5B5947F-6CE0-408E-A4D1-A09945AC55E9}" uniqueName="1003" name="Column27" queryTableFieldId="27"/>
    <tableColumn id="1004" xr3:uid="{72A65407-4776-482A-A031-056499F9F1D7}" uniqueName="1004" name="Column28" queryTableFieldId="28"/>
    <tableColumn id="1005" xr3:uid="{39685405-F432-4CD1-A815-2C40EC0233AD}" uniqueName="1005" name="Column29" queryTableFieldId="29"/>
    <tableColumn id="1006" xr3:uid="{3A7559AA-FC9F-40D0-BFB8-D126BA84675B}" uniqueName="1006" name="Column30" queryTableFieldId="30"/>
    <tableColumn id="1007" xr3:uid="{AD069F0C-8F68-43B2-B305-DBA0A962920D}" uniqueName="1007" name="Column31" queryTableFieldId="31"/>
    <tableColumn id="1008" xr3:uid="{17632D75-352C-4CD5-93AF-5C74C66C1B6B}" uniqueName="1008" name="Column32" queryTableFieldId="32"/>
    <tableColumn id="1009" xr3:uid="{0F510896-3037-440B-A3F3-436AAC507D89}" uniqueName="1009" name="Column33" queryTableFieldId="33"/>
    <tableColumn id="1010" xr3:uid="{66998131-9206-40CD-A388-C1E82707C624}" uniqueName="1010" name="Column34" queryTableFieldId="34"/>
    <tableColumn id="1011" xr3:uid="{1EBC16D5-61BA-4EBC-BE2E-526F27BEA287}" uniqueName="1011" name="Column35" queryTableFieldId="35"/>
    <tableColumn id="1012" xr3:uid="{722B9E45-BF00-4832-8857-199A3F85D169}" uniqueName="1012" name="Column36" queryTableFieldId="36"/>
    <tableColumn id="1013" xr3:uid="{0A7D6F7C-AAA0-4374-8C7E-9398B9D81B36}" uniqueName="1013" name="Column37" queryTableFieldId="37"/>
    <tableColumn id="1014" xr3:uid="{C5EE9486-E88B-4BF8-8579-24C7D4510FE8}" uniqueName="1014" name="Column38" queryTableFieldId="38"/>
    <tableColumn id="1015" xr3:uid="{A1346F12-C57F-4660-89AA-F380D8B35001}" uniqueName="1015" name="Column39" queryTableFieldId="39"/>
    <tableColumn id="1016" xr3:uid="{81413D92-00AA-478F-B844-94D0D97EB030}" uniqueName="1016" name="Column40" queryTableFieldId="40"/>
    <tableColumn id="1017" xr3:uid="{43E1186F-9AB4-4BD4-8659-CA8E7FE5F8BE}" uniqueName="1017" name="Column41" queryTableFieldId="41"/>
    <tableColumn id="1018" xr3:uid="{50A76389-FA00-4510-84A0-0DE005AD8AFF}" uniqueName="1018" name="Column42" queryTableFieldId="42"/>
    <tableColumn id="1019" xr3:uid="{63ED8ECD-F336-4451-B03D-799457020AD0}" uniqueName="1019" name="Column43" queryTableFieldId="43"/>
    <tableColumn id="1020" xr3:uid="{8C259C40-75B4-4923-ACCB-E185047382B6}" uniqueName="1020" name="Column44" queryTableFieldId="44"/>
    <tableColumn id="1021" xr3:uid="{2840B2B0-B974-4442-A2A3-D3B9AAA6518B}" uniqueName="1021" name="Column45" queryTableFieldId="45"/>
    <tableColumn id="1022" xr3:uid="{C2EB3BAF-3604-4CD1-957E-6309C6398751}" uniqueName="1022" name="Column46" queryTableFieldId="46"/>
    <tableColumn id="1023" xr3:uid="{664AE447-AF82-4908-A5BB-B27D95621FF9}" uniqueName="1023" name="Column47" queryTableFieldId="47"/>
    <tableColumn id="1024" xr3:uid="{8C2F7B0B-3121-4C84-9541-5EE64A6E237C}" uniqueName="1024" name="Column48" queryTableFieldId="48"/>
    <tableColumn id="1025" xr3:uid="{E7518CE3-76ED-4ABB-A6EC-EDC600E2C501}" uniqueName="1025" name="Column49" queryTableFieldId="49"/>
    <tableColumn id="1026" xr3:uid="{010F26BB-3975-40F3-993E-04548BB7C2E6}" uniqueName="1026" name="Column50" queryTableFieldId="50"/>
    <tableColumn id="1027" xr3:uid="{512E3346-009F-4530-9A21-198F7DDD89EE}" uniqueName="1027" name="Column51" queryTableFieldId="51"/>
    <tableColumn id="1028" xr3:uid="{D1E8EB00-7148-4C22-941A-621C97FE1512}" uniqueName="1028" name="Column52" queryTableFieldId="52"/>
    <tableColumn id="1029" xr3:uid="{DDC05A1E-95D5-4A27-AE8C-46ACFB869D18}" uniqueName="1029" name="Column53" queryTableFieldId="53"/>
    <tableColumn id="1030" xr3:uid="{37DE47A1-8474-45F8-86F0-F3D32D974B87}" uniqueName="1030" name="Column54" queryTableFieldId="54"/>
    <tableColumn id="1031" xr3:uid="{D4511863-B11A-443B-9E10-EDF4BD10FA0E}" uniqueName="1031" name="Column55" queryTableFieldId="55"/>
    <tableColumn id="1032" xr3:uid="{7364B799-6FF5-4625-8642-1B7DA249E982}" uniqueName="1032" name="Column56" queryTableFieldId="56"/>
    <tableColumn id="1033" xr3:uid="{7C1E6398-CABD-46CC-AF0F-AA78D9A85B10}" uniqueName="1033" name="Column57" queryTableFieldId="57"/>
    <tableColumn id="1034" xr3:uid="{6CFCFE45-E9A6-4DB7-B5FC-E402089C75F9}" uniqueName="1034" name="Column58" queryTableFieldId="58"/>
    <tableColumn id="1035" xr3:uid="{B1A8A4F4-6B50-4B45-AB37-853EAE566032}" uniqueName="1035" name="Column59" queryTableFieldId="59"/>
    <tableColumn id="1036" xr3:uid="{17C66800-E68B-4F47-8564-39EDDFB016B6}" uniqueName="1036" name="Column60" queryTableFieldId="60"/>
    <tableColumn id="1037" xr3:uid="{08BCD180-B024-40C1-8363-DCC552927DB0}" uniqueName="1037" name="Column61" queryTableFieldId="61"/>
    <tableColumn id="1038" xr3:uid="{65408ADC-DB43-423D-9C4E-A3D32DAA2F9C}" uniqueName="1038" name="Column62" queryTableFieldId="62"/>
    <tableColumn id="1039" xr3:uid="{8C4E50B5-8FD5-4397-9E7A-1121C423E73C}" uniqueName="1039" name="Column63" queryTableFieldId="63"/>
    <tableColumn id="1040" xr3:uid="{98DA8B47-BBD5-47ED-BC3F-3F6582E2B516}" uniqueName="1040" name="Column64" queryTableFieldId="64"/>
    <tableColumn id="1041" xr3:uid="{F2DEFE14-2A36-4367-B2ED-3D7E2BFAD228}" uniqueName="1041" name="Column65" queryTableFieldId="65"/>
    <tableColumn id="1042" xr3:uid="{94626A5C-66B4-4EAA-A6F3-5F9001DB1E1E}" uniqueName="1042" name="Column66" queryTableFieldId="66"/>
    <tableColumn id="1043" xr3:uid="{00A733D4-6610-4823-8370-05D39C9CE7F7}" uniqueName="1043" name="Column67" queryTableFieldId="67"/>
    <tableColumn id="1044" xr3:uid="{5662B612-2175-4706-95DB-FCBB6EA4BE1F}" uniqueName="1044" name="Column68" queryTableFieldId="68"/>
    <tableColumn id="1045" xr3:uid="{69D0555B-0BE0-4B70-B591-7033EB663A77}" uniqueName="1045" name="Column69" queryTableFieldId="69"/>
    <tableColumn id="1046" xr3:uid="{CBD6ECBC-C17F-4130-B6F2-2EB63583740F}" uniqueName="1046" name="Column70" queryTableFieldId="70"/>
    <tableColumn id="1047" xr3:uid="{25CB9F16-2AEE-46E6-A5B0-F7F69B73EE6E}" uniqueName="1047" name="Column71" queryTableFieldId="71"/>
    <tableColumn id="1048" xr3:uid="{4B1DD54B-4D7A-459E-AE58-BFA2B8CD3814}" uniqueName="1048" name="Column72" queryTableFieldId="72"/>
    <tableColumn id="1049" xr3:uid="{052B498D-E74C-40CB-8226-60E72E79ECED}" uniqueName="1049" name="Column73" queryTableFieldId="73"/>
    <tableColumn id="1050" xr3:uid="{270A7499-14E6-4EA1-B5B4-E7B7261F8D9D}" uniqueName="1050" name="Column74" queryTableFieldId="74"/>
    <tableColumn id="1051" xr3:uid="{CDE6638A-30C9-4907-8D2C-9593FB99929A}" uniqueName="1051" name="Column75" queryTableFieldId="75"/>
    <tableColumn id="1052" xr3:uid="{2D416B4C-CD3F-4347-A896-574A8E9B1400}" uniqueName="1052" name="Column76" queryTableFieldId="76"/>
    <tableColumn id="1053" xr3:uid="{E96DFD2D-FA17-4113-98D6-6798978E21C3}" uniqueName="1053" name="Column77" queryTableFieldId="77"/>
    <tableColumn id="1054" xr3:uid="{808A3B21-AEED-423E-84DF-B78043A202DA}" uniqueName="1054" name="Column78" queryTableFieldId="78"/>
    <tableColumn id="1055" xr3:uid="{7B58F293-7910-4174-8733-0BD18824394D}" uniqueName="1055" name="Column79" queryTableFieldId="79"/>
    <tableColumn id="1056" xr3:uid="{F7E2DA9C-9EEF-4F67-89AE-792ACD3EBA44}" uniqueName="1056" name="Column80" queryTableFieldId="80"/>
    <tableColumn id="1057" xr3:uid="{9FCCA36B-D0DA-4906-B73B-151019C4FC54}" uniqueName="1057" name="Column81" queryTableFieldId="81"/>
    <tableColumn id="1058" xr3:uid="{13D5C88B-4CBB-4C49-B109-3B9F3FF1FAB6}" uniqueName="1058" name="Column82" queryTableFieldId="82"/>
    <tableColumn id="1059" xr3:uid="{0A7C3232-224D-47DA-9F70-84F83B440FF5}" uniqueName="1059" name="Column83" queryTableFieldId="83"/>
    <tableColumn id="1060" xr3:uid="{AB5FBAC1-2382-4DAB-B0C4-C41F73D8E625}" uniqueName="1060" name="Column84" queryTableFieldId="84"/>
    <tableColumn id="1061" xr3:uid="{44A4F930-1F87-4F04-ABBC-E3A129E81E74}" uniqueName="1061" name="Column85" queryTableFieldId="85"/>
    <tableColumn id="1062" xr3:uid="{D7DFCF2E-6573-4832-AB8F-BF2ABD961FBA}" uniqueName="1062" name="Column86" queryTableFieldId="86"/>
    <tableColumn id="1063" xr3:uid="{F637DD71-DB8C-435E-8406-78BE919A9451}" uniqueName="1063" name="Column87" queryTableFieldId="87"/>
    <tableColumn id="1064" xr3:uid="{E6E5D362-27A1-4CA0-AE3C-7A17AEDAB04A}" uniqueName="1064" name="Column88" queryTableFieldId="88"/>
    <tableColumn id="1065" xr3:uid="{2B054C66-4EE8-40C6-9161-05157952C671}" uniqueName="1065" name="Column89" queryTableFieldId="89"/>
    <tableColumn id="1066" xr3:uid="{EA12390E-39B8-4086-B453-38AFFC53A6E2}" uniqueName="1066" name="Column90" queryTableFieldId="90"/>
    <tableColumn id="1067" xr3:uid="{790B5E1D-EBE6-4092-BFB8-00DEB10E1093}" uniqueName="1067" name="Column91" queryTableFieldId="91"/>
    <tableColumn id="1068" xr3:uid="{9F415B06-ABC1-4EAA-9B1F-6EF6CBE71AAD}" uniqueName="1068" name="Column92" queryTableFieldId="92"/>
    <tableColumn id="1069" xr3:uid="{AB58011B-655B-4CA2-9E80-4E955BB3F558}" uniqueName="1069" name="Column93" queryTableFieldId="93"/>
    <tableColumn id="1070" xr3:uid="{D95ECF20-1D18-496B-98FB-02C6ECE5BF9A}" uniqueName="1070" name="Column94" queryTableFieldId="94"/>
    <tableColumn id="1071" xr3:uid="{F1D98BAB-F819-435A-B7BB-52E95639BE62}" uniqueName="1071" name="Column95" queryTableFieldId="95"/>
    <tableColumn id="1072" xr3:uid="{25B3C461-ED5A-426D-B66F-BC9D91EBB17A}" uniqueName="1072" name="Column96" queryTableFieldId="96"/>
    <tableColumn id="1073" xr3:uid="{60608BDB-38AF-4FC8-814C-F7B2DACFF040}" uniqueName="1073" name="Column97" queryTableFieldId="97"/>
    <tableColumn id="1074" xr3:uid="{44EA25EE-7AF0-4E0D-A2CC-01CFD0897400}" uniqueName="1074" name="Column98" queryTableFieldId="98"/>
    <tableColumn id="1075" xr3:uid="{C022FC13-BBCC-4322-AD36-C888F31D11B8}" uniqueName="1075" name="Column99" queryTableFieldId="99"/>
    <tableColumn id="1076" xr3:uid="{14FBF8D6-6541-40CE-BEBB-2DCA425540C3}" uniqueName="1076" name="Column100" queryTableFieldId="100"/>
    <tableColumn id="1077" xr3:uid="{891C4515-AB34-47D3-8524-40A8A2ABDCAE}" uniqueName="1077" name="Column101" queryTableFieldId="101"/>
    <tableColumn id="1078" xr3:uid="{14DFB7AE-27DB-4629-9FA9-0FB16B8F1B74}" uniqueName="1078" name="Column102" queryTableFieldId="102"/>
    <tableColumn id="1079" xr3:uid="{A3E69E0F-93D1-45E8-AAC0-6256A930EFB5}" uniqueName="1079" name="Column103" queryTableFieldId="103"/>
    <tableColumn id="1080" xr3:uid="{976E4ECF-5DF9-4D28-9B68-EA7954362B28}" uniqueName="1080" name="Column104" queryTableFieldId="104"/>
    <tableColumn id="1081" xr3:uid="{185357C4-630A-4164-8D53-A523AA37EB91}" uniqueName="1081" name="Column105" queryTableFieldId="105"/>
    <tableColumn id="1082" xr3:uid="{491A11D4-4AE8-422D-B43B-188B19A2F422}" uniqueName="1082" name="Column106" queryTableFieldId="106"/>
    <tableColumn id="1083" xr3:uid="{9E40A005-ACFF-4231-8962-3C8D27E9F094}" uniqueName="1083" name="Column107" queryTableFieldId="107"/>
    <tableColumn id="1084" xr3:uid="{5B591FFA-E51D-4C16-8BFB-A68E6463FACC}" uniqueName="1084" name="Column108" queryTableFieldId="108"/>
    <tableColumn id="1085" xr3:uid="{535558B1-DD4E-4DD5-81FD-277D76002303}" uniqueName="1085" name="Column109" queryTableFieldId="109"/>
    <tableColumn id="1086" xr3:uid="{14A4205B-6EA3-42ED-A4CD-A06F826CD78F}" uniqueName="1086" name="Column110" queryTableFieldId="110"/>
    <tableColumn id="1087" xr3:uid="{9498B761-0428-4533-8EB3-2456C4302CFA}" uniqueName="1087" name="Column111" queryTableFieldId="111"/>
    <tableColumn id="1088" xr3:uid="{9C38B394-6E7C-4B9E-B95A-CE6D8BF56393}" uniqueName="1088" name="Column112" queryTableFieldId="112"/>
    <tableColumn id="1089" xr3:uid="{52124BA1-5F33-4FA6-A25F-972B76999E0F}" uniqueName="1089" name="Column113" queryTableFieldId="113"/>
    <tableColumn id="1090" xr3:uid="{64AEA7B4-60D0-4521-ADEA-D68BD51AB9AE}" uniqueName="1090" name="Column114" queryTableFieldId="114"/>
    <tableColumn id="1091" xr3:uid="{81A2C3F0-ED20-494D-88C3-7DDF08086E9B}" uniqueName="1091" name="Column115" queryTableFieldId="115"/>
    <tableColumn id="1092" xr3:uid="{AC75664F-FF4F-4275-9943-77C27A6050B4}" uniqueName="1092" name="Column116" queryTableFieldId="116"/>
    <tableColumn id="1093" xr3:uid="{2D54F373-B2B8-4082-8A04-3A0F9005162D}" uniqueName="1093" name="Column117" queryTableFieldId="117"/>
    <tableColumn id="1094" xr3:uid="{99628E5A-0075-49F2-9A18-8713BFD2942A}" uniqueName="1094" name="Column118" queryTableFieldId="118"/>
    <tableColumn id="1095" xr3:uid="{57F4EF70-445D-4A4A-AD29-B060AA576977}" uniqueName="1095" name="Column119" queryTableFieldId="119"/>
    <tableColumn id="1096" xr3:uid="{3CEE537B-1AEF-4E4C-A494-EE1FB5394662}" uniqueName="1096" name="Column120" queryTableFieldId="120"/>
    <tableColumn id="1097" xr3:uid="{E30864C5-9791-4413-AA12-2CC418063429}" uniqueName="1097" name="Column121" queryTableFieldId="121"/>
    <tableColumn id="1098" xr3:uid="{4DF06E9D-2246-469E-B438-8B69ED101A8A}" uniqueName="1098" name="Column122" queryTableFieldId="122"/>
    <tableColumn id="1099" xr3:uid="{A2CB796C-947F-4E8A-B83A-543351565102}" uniqueName="1099" name="Column123" queryTableFieldId="123"/>
    <tableColumn id="1100" xr3:uid="{3C63C7A6-45B6-4EFD-8CD6-04BDB7BD1697}" uniqueName="1100" name="Column124" queryTableFieldId="124"/>
    <tableColumn id="1101" xr3:uid="{2F56C0AA-41DA-4AC6-A1A4-E85339BAE7EE}" uniqueName="1101" name="Column125" queryTableFieldId="125"/>
    <tableColumn id="1102" xr3:uid="{CE0AC90C-06AE-4064-B648-CE5E86FD7B47}" uniqueName="1102" name="Column126" queryTableFieldId="126"/>
    <tableColumn id="1103" xr3:uid="{B673BA8B-0CBE-4731-AD95-CDA8F711CC0F}" uniqueName="1103" name="Column127" queryTableFieldId="127" dataDxfId="849"/>
    <tableColumn id="1104" xr3:uid="{E7EBF90A-7188-45FA-88B2-4775F4AE6CCC}" uniqueName="1104" name="Column128" queryTableFieldId="128" dataDxfId="848"/>
    <tableColumn id="1105" xr3:uid="{D2CA5CA4-2D36-43A5-A2EC-95AC2F8FA677}" uniqueName="1105" name="Column129" queryTableFieldId="129" dataDxfId="847"/>
    <tableColumn id="1106" xr3:uid="{C5B55C9E-DD94-4D78-A560-5B8629306032}" uniqueName="1106" name="Column130" queryTableFieldId="130" dataDxfId="846"/>
    <tableColumn id="1107" xr3:uid="{EC186F88-AA54-47F7-8F2E-3A8F7569F7C1}" uniqueName="1107" name="Column131" queryTableFieldId="131" dataDxfId="845"/>
    <tableColumn id="1108" xr3:uid="{7534F6A9-77F8-4362-9D64-310DD3B696BD}" uniqueName="1108" name="Column132" queryTableFieldId="132" dataDxfId="844"/>
    <tableColumn id="1109" xr3:uid="{7A65BFAB-F59B-4B8C-8400-6350418D8902}" uniqueName="1109" name="Column133" queryTableFieldId="133" dataDxfId="843"/>
    <tableColumn id="1110" xr3:uid="{4978A58D-1C0F-4F98-AF7D-B2C6624103D5}" uniqueName="1110" name="Column134" queryTableFieldId="134" dataDxfId="842"/>
    <tableColumn id="1111" xr3:uid="{3178AEAB-3470-4870-A901-2EEEA884B484}" uniqueName="1111" name="Column135" queryTableFieldId="135" dataDxfId="841"/>
    <tableColumn id="1112" xr3:uid="{9A0B5B12-2C46-451B-A150-B87E854127DC}" uniqueName="1112" name="Column136" queryTableFieldId="136" dataDxfId="840"/>
    <tableColumn id="1113" xr3:uid="{7C613332-E769-4CE5-8FB4-7A5322F212CA}" uniqueName="1113" name="Column137" queryTableFieldId="137" dataDxfId="839"/>
    <tableColumn id="1114" xr3:uid="{F4295161-7C61-4E0C-AB4C-C3B8A9535307}" uniqueName="1114" name="Column138" queryTableFieldId="138" dataDxfId="838"/>
    <tableColumn id="1115" xr3:uid="{5CC2C92F-15B7-4B86-A218-EE21EFE6B0B0}" uniqueName="1115" name="Column139" queryTableFieldId="139" dataDxfId="837"/>
    <tableColumn id="1116" xr3:uid="{311803EE-CC00-40CE-8523-FA262BCD4C6B}" uniqueName="1116" name="Column140" queryTableFieldId="140" dataDxfId="836"/>
    <tableColumn id="1117" xr3:uid="{415A2F1C-1DA8-42F7-BC88-73C9D5128C9E}" uniqueName="1117" name="Column141" queryTableFieldId="141" dataDxfId="835"/>
    <tableColumn id="1118" xr3:uid="{34CDC9E7-986E-41D1-B222-183D1086AF3A}" uniqueName="1118" name="Column142" queryTableFieldId="142" dataDxfId="834"/>
    <tableColumn id="1119" xr3:uid="{1579AEC9-249E-499E-A43F-08C139CCED6F}" uniqueName="1119" name="Column143" queryTableFieldId="143" dataDxfId="833"/>
    <tableColumn id="1120" xr3:uid="{A83D8A02-F6FE-40F6-A443-7E8172AE2AFB}" uniqueName="1120" name="Column144" queryTableFieldId="144" dataDxfId="832"/>
    <tableColumn id="1121" xr3:uid="{0B09F236-D4A3-465D-8EA9-7E89110F8550}" uniqueName="1121" name="Column145" queryTableFieldId="145" dataDxfId="831"/>
    <tableColumn id="1122" xr3:uid="{619AAA94-5D33-43CF-BCAF-633C5C9399BB}" uniqueName="1122" name="Column146" queryTableFieldId="146" dataDxfId="830"/>
    <tableColumn id="1123" xr3:uid="{438ED886-0732-4C97-BEFC-6FC1DFD5820B}" uniqueName="1123" name="Column147" queryTableFieldId="147" dataDxfId="829"/>
    <tableColumn id="1124" xr3:uid="{908ABAE5-39C6-41FA-868B-C3E042633B57}" uniqueName="1124" name="Column148" queryTableFieldId="148" dataDxfId="828"/>
    <tableColumn id="1125" xr3:uid="{DD7DD709-0352-48D3-B52E-35E148C2EC97}" uniqueName="1125" name="Column149" queryTableFieldId="149" dataDxfId="827"/>
    <tableColumn id="1126" xr3:uid="{3A803CFA-D1BD-4D9E-B80D-7B896BBA1B62}" uniqueName="1126" name="Column150" queryTableFieldId="150" dataDxfId="826"/>
    <tableColumn id="1127" xr3:uid="{A07AE524-7884-4D26-96B3-C809F995E0E0}" uniqueName="1127" name="Column151" queryTableFieldId="151" dataDxfId="825"/>
    <tableColumn id="1128" xr3:uid="{82270EBA-4E6B-4EE8-A4C2-A762F0960853}" uniqueName="1128" name="Column152" queryTableFieldId="152" dataDxfId="824"/>
    <tableColumn id="1129" xr3:uid="{B5C88C1D-5CA4-4412-876F-2484C7EA5FA8}" uniqueName="1129" name="Column153" queryTableFieldId="153" dataDxfId="823"/>
    <tableColumn id="1130" xr3:uid="{7967E0E4-1E00-4E36-8BDC-283AB5E50670}" uniqueName="1130" name="Column154" queryTableFieldId="154" dataDxfId="822"/>
    <tableColumn id="1131" xr3:uid="{1AD896D1-EAD1-4E1F-BAFB-D6ABB5F6114A}" uniqueName="1131" name="Column155" queryTableFieldId="155" dataDxfId="821"/>
    <tableColumn id="1132" xr3:uid="{7E503E99-ABC6-4995-AA9A-DFCAC692EC52}" uniqueName="1132" name="Column156" queryTableFieldId="156" dataDxfId="820"/>
    <tableColumn id="1133" xr3:uid="{31D4C673-D3A5-4AEA-A489-10D7AB04B981}" uniqueName="1133" name="Column157" queryTableFieldId="157" dataDxfId="819"/>
    <tableColumn id="1134" xr3:uid="{3AB79E34-8101-4174-9AC2-A50C9D0031A6}" uniqueName="1134" name="Column158" queryTableFieldId="158" dataDxfId="818"/>
    <tableColumn id="1135" xr3:uid="{C9331155-3839-4D48-B5DE-A21D0F43A555}" uniqueName="1135" name="Column159" queryTableFieldId="159" dataDxfId="817"/>
    <tableColumn id="1136" xr3:uid="{64F9E763-FAD6-4923-AE98-5BEE105AFC63}" uniqueName="1136" name="Column160" queryTableFieldId="160" dataDxfId="816"/>
    <tableColumn id="1137" xr3:uid="{710DD60D-1F71-4240-A05A-A04CDB2FA1B3}" uniqueName="1137" name="Column161" queryTableFieldId="161" dataDxfId="815"/>
    <tableColumn id="1138" xr3:uid="{2D5176F7-6147-4AAD-83AE-230E231083AF}" uniqueName="1138" name="Column162" queryTableFieldId="162" dataDxfId="814"/>
    <tableColumn id="1139" xr3:uid="{E308D881-6939-488E-BE7B-DACF8B3E8E4C}" uniqueName="1139" name="Column163" queryTableFieldId="163" dataDxfId="813"/>
    <tableColumn id="1140" xr3:uid="{1BD20E90-F700-4B9D-9A0A-290F2AFE50D6}" uniqueName="1140" name="Column164" queryTableFieldId="164" dataDxfId="812"/>
    <tableColumn id="1141" xr3:uid="{3AF54B5A-2393-4723-AF0E-9D06ED50B82D}" uniqueName="1141" name="Column165" queryTableFieldId="165" dataDxfId="811"/>
    <tableColumn id="1142" xr3:uid="{118BBA0C-0392-4E48-BF87-4B6C898FA315}" uniqueName="1142" name="Column166" queryTableFieldId="166" dataDxfId="810"/>
    <tableColumn id="1143" xr3:uid="{412E9CF2-8E84-4B51-A1FB-3B0002B9904E}" uniqueName="1143" name="Column167" queryTableFieldId="167" dataDxfId="809"/>
    <tableColumn id="1144" xr3:uid="{29E2F05E-F971-4E3C-8B09-617617D412B9}" uniqueName="1144" name="Column168" queryTableFieldId="168" dataDxfId="808"/>
    <tableColumn id="1145" xr3:uid="{6708E50D-80EE-4404-9E1F-818F79C3DEB6}" uniqueName="1145" name="Column169" queryTableFieldId="169" dataDxfId="807"/>
    <tableColumn id="1146" xr3:uid="{F21A8621-C36A-483E-B5AD-921AAB802B04}" uniqueName="1146" name="Column170" queryTableFieldId="170" dataDxfId="806"/>
    <tableColumn id="1147" xr3:uid="{138EB350-53F0-429A-B947-ACAEF2889DD8}" uniqueName="1147" name="Column171" queryTableFieldId="171" dataDxfId="805"/>
    <tableColumn id="1148" xr3:uid="{E7609223-590C-4E7B-A03C-2385EB25322A}" uniqueName="1148" name="Column172" queryTableFieldId="172" dataDxfId="804"/>
    <tableColumn id="1149" xr3:uid="{AA789146-C083-4A8B-BD3B-D31B9CE6D562}" uniqueName="1149" name="Column173" queryTableFieldId="173" dataDxfId="803"/>
    <tableColumn id="1150" xr3:uid="{9BA2ECA8-BFFE-41B8-81F8-9F7C55FC5595}" uniqueName="1150" name="Column174" queryTableFieldId="174" dataDxfId="802"/>
    <tableColumn id="1151" xr3:uid="{3038137C-7820-45D4-AEB8-929D1AA1EDCC}" uniqueName="1151" name="Column175" queryTableFieldId="175" dataDxfId="801"/>
    <tableColumn id="1152" xr3:uid="{8F0339D9-27C9-41B1-B0B2-B550394C5329}" uniqueName="1152" name="Column176" queryTableFieldId="176" dataDxfId="800"/>
    <tableColumn id="1153" xr3:uid="{D18F0E68-67D3-4BCB-8E53-C42DC98F3386}" uniqueName="1153" name="Column177" queryTableFieldId="177" dataDxfId="799"/>
    <tableColumn id="1154" xr3:uid="{C05EE1EF-F0C6-4B7F-967F-42734FA901F1}" uniqueName="1154" name="Column178" queryTableFieldId="178" dataDxfId="798"/>
    <tableColumn id="1155" xr3:uid="{79E1B8AC-7EC2-4658-B75F-AD5E15971477}" uniqueName="1155" name="Column179" queryTableFieldId="179" dataDxfId="797"/>
    <tableColumn id="1156" xr3:uid="{20C14353-105E-4BB4-B4F5-3F6E87F697E1}" uniqueName="1156" name="Column180" queryTableFieldId="180" dataDxfId="796"/>
    <tableColumn id="1157" xr3:uid="{01932393-80DF-4342-9199-3358B125E738}" uniqueName="1157" name="Column181" queryTableFieldId="181" dataDxfId="795"/>
    <tableColumn id="1158" xr3:uid="{AEB8BC3F-DF39-409C-8ED2-B38B45CF2011}" uniqueName="1158" name="Column182" queryTableFieldId="182" dataDxfId="794"/>
    <tableColumn id="1159" xr3:uid="{0310D6A5-CFEA-45E8-9588-A52AC2D5834C}" uniqueName="1159" name="Column183" queryTableFieldId="183" dataDxfId="793"/>
    <tableColumn id="1160" xr3:uid="{F4472489-7514-4D70-9F6A-45E0E6B58161}" uniqueName="1160" name="Column184" queryTableFieldId="184" dataDxfId="792"/>
    <tableColumn id="1161" xr3:uid="{8FE3145A-87D4-4241-A1CC-C40052B53D3E}" uniqueName="1161" name="Column185" queryTableFieldId="185" dataDxfId="791"/>
    <tableColumn id="1162" xr3:uid="{195D0590-14CD-4BAD-B749-2875E441DEF7}" uniqueName="1162" name="Column186" queryTableFieldId="186" dataDxfId="790"/>
    <tableColumn id="1163" xr3:uid="{703F00C7-B048-4BDF-8578-FF344213FDF8}" uniqueName="1163" name="Column187" queryTableFieldId="187" dataDxfId="789"/>
    <tableColumn id="1164" xr3:uid="{478C19F3-E7A8-4DD3-BD32-8205F0636B89}" uniqueName="1164" name="Column188" queryTableFieldId="188" dataDxfId="788"/>
    <tableColumn id="1165" xr3:uid="{E40D8F5E-E869-4909-B12E-8687DED99D8A}" uniqueName="1165" name="Column189" queryTableFieldId="189" dataDxfId="787"/>
    <tableColumn id="1166" xr3:uid="{43C9863D-0AFD-4BEB-B0E9-B4B14D66A10C}" uniqueName="1166" name="Column190" queryTableFieldId="190" dataDxfId="786"/>
    <tableColumn id="1167" xr3:uid="{ED5A2758-971F-4D25-8260-E8B468C43038}" uniqueName="1167" name="Column191" queryTableFieldId="191" dataDxfId="785"/>
    <tableColumn id="1168" xr3:uid="{5B45FF61-F349-4F6F-9EE2-748633555683}" uniqueName="1168" name="Column192" queryTableFieldId="192" dataDxfId="784"/>
    <tableColumn id="1169" xr3:uid="{949BA4DB-71F8-4212-A112-4ACE45104B50}" uniqueName="1169" name="Column193" queryTableFieldId="193" dataDxfId="783"/>
    <tableColumn id="1170" xr3:uid="{177115B9-3D30-4D60-B837-E2106CC79BE1}" uniqueName="1170" name="Column194" queryTableFieldId="194" dataDxfId="782"/>
    <tableColumn id="1171" xr3:uid="{D77DE01A-5923-45EA-8696-A3210F4FB6B5}" uniqueName="1171" name="Column195" queryTableFieldId="195" dataDxfId="781"/>
    <tableColumn id="1172" xr3:uid="{C811F3B3-579D-493B-A34F-207EFB0A47E3}" uniqueName="1172" name="Column196" queryTableFieldId="196" dataDxfId="780"/>
    <tableColumn id="1173" xr3:uid="{337C64C5-F315-4D86-8627-61122804543F}" uniqueName="1173" name="Column197" queryTableFieldId="197" dataDxfId="779"/>
    <tableColumn id="1174" xr3:uid="{C6186040-05B7-4511-9F5A-9166D21100C4}" uniqueName="1174" name="Column198" queryTableFieldId="198" dataDxfId="778"/>
    <tableColumn id="1175" xr3:uid="{9A71E169-83FF-40AA-BB4A-B9CD180C0E14}" uniqueName="1175" name="Column199" queryTableFieldId="199" dataDxfId="777"/>
    <tableColumn id="1176" xr3:uid="{E26A2096-86EB-4E7C-9563-C67DF317CC55}" uniqueName="1176" name="Column200" queryTableFieldId="200" dataDxfId="776"/>
    <tableColumn id="1177" xr3:uid="{23BB2B01-9198-422E-8452-B233B857AD02}" uniqueName="1177" name="Column201" queryTableFieldId="201" dataDxfId="775"/>
    <tableColumn id="1178" xr3:uid="{55FC13A7-108F-46B9-9115-EC889351254E}" uniqueName="1178" name="Column202" queryTableFieldId="202" dataDxfId="774"/>
    <tableColumn id="1179" xr3:uid="{99877202-63BD-4C13-8E20-224BB2206D8D}" uniqueName="1179" name="Column203" queryTableFieldId="203" dataDxfId="773"/>
    <tableColumn id="1180" xr3:uid="{97DFAEAF-609B-4A7C-9DBF-660DEB3A6AB2}" uniqueName="1180" name="Column204" queryTableFieldId="204" dataDxfId="772"/>
    <tableColumn id="1181" xr3:uid="{F4564F50-9976-479B-BDD6-003D37F6FF53}" uniqueName="1181" name="Column205" queryTableFieldId="205" dataDxfId="771"/>
    <tableColumn id="1182" xr3:uid="{8E3F6FD6-6CBB-4F7E-AF86-3BF1BACF02E5}" uniqueName="1182" name="Column206" queryTableFieldId="206" dataDxfId="770"/>
    <tableColumn id="1183" xr3:uid="{94D2AD5F-E100-404F-9BBA-9AC7C3EAC190}" uniqueName="1183" name="Column207" queryTableFieldId="207" dataDxfId="769"/>
    <tableColumn id="1184" xr3:uid="{1EC74258-D37A-4AAB-993E-682769E09AE8}" uniqueName="1184" name="Column208" queryTableFieldId="208" dataDxfId="768"/>
    <tableColumn id="1185" xr3:uid="{8E4CA05D-F760-49ED-8074-A30C96039980}" uniqueName="1185" name="Column209" queryTableFieldId="209" dataDxfId="767"/>
    <tableColumn id="1186" xr3:uid="{7990A87E-E115-432C-8E37-AE8A16837562}" uniqueName="1186" name="Column210" queryTableFieldId="210" dataDxfId="766"/>
    <tableColumn id="1187" xr3:uid="{D702F2B5-97BA-40B0-8EDD-F963251AC8B4}" uniqueName="1187" name="Column211" queryTableFieldId="211" dataDxfId="765"/>
    <tableColumn id="1188" xr3:uid="{E575D8D4-A2B6-4CC0-9E07-F15B8EFC5329}" uniqueName="1188" name="Column212" queryTableFieldId="212" dataDxfId="764"/>
    <tableColumn id="1189" xr3:uid="{55B3F537-8F20-4F89-AFD3-CF520583A4F4}" uniqueName="1189" name="Column213" queryTableFieldId="213" dataDxfId="763"/>
    <tableColumn id="1190" xr3:uid="{6FECC5EB-EF24-4B77-B51B-BACD0604F5FE}" uniqueName="1190" name="Column214" queryTableFieldId="214" dataDxfId="762"/>
    <tableColumn id="1191" xr3:uid="{0F106A84-FEF9-4850-9515-FC8612B54660}" uniqueName="1191" name="Column215" queryTableFieldId="215" dataDxfId="761"/>
    <tableColumn id="1192" xr3:uid="{EFC1B351-FFEF-439F-A109-3A6237E00805}" uniqueName="1192" name="Column216" queryTableFieldId="216" dataDxfId="760"/>
    <tableColumn id="1193" xr3:uid="{8B3F7852-E66C-4C67-8874-507C5362D31B}" uniqueName="1193" name="Column217" queryTableFieldId="217" dataDxfId="759"/>
    <tableColumn id="1194" xr3:uid="{34E507F2-943B-4D2C-83E3-2CFFF626C8E0}" uniqueName="1194" name="Column218" queryTableFieldId="218" dataDxfId="758"/>
    <tableColumn id="1195" xr3:uid="{8B0738B4-1EF8-4ACD-B32B-090FFBEF92A6}" uniqueName="1195" name="Column219" queryTableFieldId="219" dataDxfId="757"/>
    <tableColumn id="1196" xr3:uid="{DA289E87-13D9-4A68-A43A-B689F26A1AFD}" uniqueName="1196" name="Column220" queryTableFieldId="220" dataDxfId="756"/>
    <tableColumn id="1197" xr3:uid="{262E5647-69FA-4C70-B45B-0976ECFB2F73}" uniqueName="1197" name="Column221" queryTableFieldId="221" dataDxfId="755"/>
    <tableColumn id="1198" xr3:uid="{9F3BCAE9-6CD5-4F34-95F4-EF199753DDC8}" uniqueName="1198" name="Column222" queryTableFieldId="222" dataDxfId="754"/>
    <tableColumn id="1199" xr3:uid="{35BDE716-C567-44F8-B50D-9DA83451A10A}" uniqueName="1199" name="Column223" queryTableFieldId="223" dataDxfId="753"/>
    <tableColumn id="1200" xr3:uid="{4E9C76AD-0798-451E-B5DA-483BFC3CA3A1}" uniqueName="1200" name="Column224" queryTableFieldId="224" dataDxfId="752"/>
    <tableColumn id="1201" xr3:uid="{8C8C3D47-BDEB-45A4-AEE4-4D9B4EACB402}" uniqueName="1201" name="Column225" queryTableFieldId="225" dataDxfId="751"/>
    <tableColumn id="1202" xr3:uid="{35585187-BDC2-4393-B139-4C96C4353FA7}" uniqueName="1202" name="Column226" queryTableFieldId="226" dataDxfId="750"/>
    <tableColumn id="1203" xr3:uid="{0D1B8776-D65C-4C01-91DA-3E07F728EAF5}" uniqueName="1203" name="Column227" queryTableFieldId="227" dataDxfId="749"/>
    <tableColumn id="1204" xr3:uid="{35635672-7D6B-45FA-B7DD-E80419CA7980}" uniqueName="1204" name="Column228" queryTableFieldId="228" dataDxfId="748"/>
    <tableColumn id="1205" xr3:uid="{86461223-843C-4251-95EE-C289E3DC84E0}" uniqueName="1205" name="Column229" queryTableFieldId="229" dataDxfId="747"/>
    <tableColumn id="1206" xr3:uid="{7EC05F63-4482-4057-8234-6D09E02A7CDD}" uniqueName="1206" name="Column230" queryTableFieldId="230" dataDxfId="746"/>
    <tableColumn id="1207" xr3:uid="{C31DE1B4-ADB6-4C51-A6D8-400DD0D5A605}" uniqueName="1207" name="Column231" queryTableFieldId="231" dataDxfId="745"/>
    <tableColumn id="1208" xr3:uid="{1E257212-5187-4319-BBA3-640ECCFEAB66}" uniqueName="1208" name="Column232" queryTableFieldId="232" dataDxfId="744"/>
    <tableColumn id="1209" xr3:uid="{C5590D3F-F25D-4048-8303-2B9A78BDB7E7}" uniqueName="1209" name="Column233" queryTableFieldId="233" dataDxfId="743"/>
    <tableColumn id="1210" xr3:uid="{F1132D6F-87A5-43B8-A60B-BCDCAD19E693}" uniqueName="1210" name="Column234" queryTableFieldId="234" dataDxfId="742"/>
    <tableColumn id="1211" xr3:uid="{487CAE05-F9F7-4B46-84E1-FE37B4FAB898}" uniqueName="1211" name="Column235" queryTableFieldId="235" dataDxfId="741"/>
    <tableColumn id="1212" xr3:uid="{85AC9618-A440-4A1E-BBED-91AABCEB6356}" uniqueName="1212" name="Column236" queryTableFieldId="236" dataDxfId="740"/>
    <tableColumn id="1213" xr3:uid="{29A2BC9B-5033-466C-89B1-0BA12DC93999}" uniqueName="1213" name="Column237" queryTableFieldId="237" dataDxfId="739"/>
    <tableColumn id="1214" xr3:uid="{DF2B1EA2-8041-4A9B-A263-1373BE52CC16}" uniqueName="1214" name="Column238" queryTableFieldId="238" dataDxfId="738"/>
    <tableColumn id="1215" xr3:uid="{E9E08FEF-4D21-4AD9-BB41-8DD24EE354E3}" uniqueName="1215" name="Column239" queryTableFieldId="239" dataDxfId="737"/>
    <tableColumn id="1216" xr3:uid="{E5F02AA1-A4D6-44FE-A613-005AD3677505}" uniqueName="1216" name="Column240" queryTableFieldId="240" dataDxfId="736"/>
    <tableColumn id="1217" xr3:uid="{D2E323CB-674D-4A43-8AC6-3EFA015CB70C}" uniqueName="1217" name="Column241" queryTableFieldId="241" dataDxfId="735"/>
    <tableColumn id="1218" xr3:uid="{9D0BB692-9ACE-4076-842B-77F2F857ED85}" uniqueName="1218" name="Column242" queryTableFieldId="242" dataDxfId="734"/>
    <tableColumn id="1219" xr3:uid="{E744AEE1-CF5F-4C58-ABBB-1A5442828872}" uniqueName="1219" name="Column243" queryTableFieldId="243" dataDxfId="733"/>
    <tableColumn id="1220" xr3:uid="{06E2197B-3C5E-4766-8D19-38F17137EC4F}" uniqueName="1220" name="Column244" queryTableFieldId="244" dataDxfId="732"/>
    <tableColumn id="1221" xr3:uid="{06B48C99-F07D-4321-9591-E7F7F1279B4F}" uniqueName="1221" name="Column245" queryTableFieldId="245" dataDxfId="731"/>
    <tableColumn id="1222" xr3:uid="{E86821EE-7CA2-4165-B784-AAF7AB3B5A00}" uniqueName="1222" name="Column246" queryTableFieldId="246" dataDxfId="730"/>
    <tableColumn id="1223" xr3:uid="{DDA7AD91-2A1B-4909-85BF-1BFFF7928FC7}" uniqueName="1223" name="Column247" queryTableFieldId="247" dataDxfId="729"/>
    <tableColumn id="1224" xr3:uid="{ACBDA854-7410-468C-B578-E06E712F19C1}" uniqueName="1224" name="Column248" queryTableFieldId="248" dataDxfId="728"/>
    <tableColumn id="1225" xr3:uid="{8DACEC16-E6FD-4EB1-A040-6AFFDCD21B5A}" uniqueName="1225" name="Column249" queryTableFieldId="249" dataDxfId="727"/>
    <tableColumn id="1226" xr3:uid="{DA365073-F8B6-4579-8C9E-85E670255D09}" uniqueName="1226" name="Column250" queryTableFieldId="250" dataDxfId="726"/>
    <tableColumn id="1227" xr3:uid="{4501EDF5-3551-4E90-97F2-55BD31D81B88}" uniqueName="1227" name="Column251" queryTableFieldId="251" dataDxfId="725"/>
    <tableColumn id="1228" xr3:uid="{03060A90-5A08-47FC-82E1-534E5C85DFE2}" uniqueName="1228" name="Column252" queryTableFieldId="252" dataDxfId="724"/>
    <tableColumn id="1229" xr3:uid="{7F1C9397-4B75-4C2E-8CFB-E09B2EA2D238}" uniqueName="1229" name="Column253" queryTableFieldId="253" dataDxfId="723"/>
    <tableColumn id="1230" xr3:uid="{FCAFC75E-0B97-40AD-9E8D-778084B8B6FF}" uniqueName="1230" name="Column254" queryTableFieldId="254" dataDxfId="722"/>
    <tableColumn id="1231" xr3:uid="{0ED008F7-4013-48E9-B202-B482A2510821}" uniqueName="1231" name="Column255" queryTableFieldId="255" dataDxfId="721"/>
    <tableColumn id="1232" xr3:uid="{19D7A298-6F36-4659-8ECA-73DBFBC8CB58}" uniqueName="1232" name="Column256" queryTableFieldId="256" dataDxfId="720"/>
    <tableColumn id="1233" xr3:uid="{E670CD04-5F35-4BE1-9535-0F9A324AFEF9}" uniqueName="1233" name="Column257" queryTableFieldId="257" dataDxfId="719"/>
    <tableColumn id="1234" xr3:uid="{D1523A7F-7BFC-4FB8-8F4D-CCFAE7FE4D83}" uniqueName="1234" name="Column258" queryTableFieldId="258" dataDxfId="718"/>
    <tableColumn id="1235" xr3:uid="{BD5C053E-706F-4BB4-A1B1-20F98CFFA716}" uniqueName="1235" name="Column259" queryTableFieldId="259" dataDxfId="717"/>
    <tableColumn id="1236" xr3:uid="{58D4CD43-273B-4D92-A53C-34CDEF11514E}" uniqueName="1236" name="Column260" queryTableFieldId="260" dataDxfId="716"/>
    <tableColumn id="1237" xr3:uid="{0420A469-AE1D-4109-A16D-9076E35BA38D}" uniqueName="1237" name="Column261" queryTableFieldId="261" dataDxfId="715"/>
    <tableColumn id="1238" xr3:uid="{9CB71E94-2B53-4612-A189-D55A5CFB9A37}" uniqueName="1238" name="Column262" queryTableFieldId="262" dataDxfId="714"/>
    <tableColumn id="1239" xr3:uid="{6148B195-55BA-4AC9-87A6-EB4B918A8E58}" uniqueName="1239" name="Column263" queryTableFieldId="263" dataDxfId="713"/>
    <tableColumn id="1240" xr3:uid="{5109CDD1-6E8B-4103-A952-22976B4064B7}" uniqueName="1240" name="Column264" queryTableFieldId="264" dataDxfId="712"/>
    <tableColumn id="1241" xr3:uid="{871F542A-E69C-484A-B1EA-CF2C0A2870DA}" uniqueName="1241" name="Column265" queryTableFieldId="265" dataDxfId="711"/>
    <tableColumn id="1242" xr3:uid="{263C22CA-5C5B-43C1-8673-7BEE34B1C9C6}" uniqueName="1242" name="Column266" queryTableFieldId="266" dataDxfId="710"/>
    <tableColumn id="1243" xr3:uid="{9E3E471F-F1B9-422D-86FE-28E19A9D8E6A}" uniqueName="1243" name="Column267" queryTableFieldId="267" dataDxfId="709"/>
    <tableColumn id="1244" xr3:uid="{467FE861-3E42-45EC-AB77-19CECAE308EC}" uniqueName="1244" name="Column268" queryTableFieldId="268" dataDxfId="708"/>
    <tableColumn id="1245" xr3:uid="{7CD068BA-E924-43FC-B07E-15FA2A769E80}" uniqueName="1245" name="Column269" queryTableFieldId="269" dataDxfId="707"/>
    <tableColumn id="1246" xr3:uid="{8128DAE8-DBC2-4FD7-9CC2-65EDE3E3CFFE}" uniqueName="1246" name="Column270" queryTableFieldId="270" dataDxfId="706"/>
    <tableColumn id="1247" xr3:uid="{AB74F7B6-DC12-43B6-83B2-F0AC6D7CEA40}" uniqueName="1247" name="Column271" queryTableFieldId="271" dataDxfId="705"/>
    <tableColumn id="1248" xr3:uid="{873054BE-F2EB-4BDF-ACBE-56D910D183D9}" uniqueName="1248" name="Column272" queryTableFieldId="272" dataDxfId="704"/>
    <tableColumn id="1249" xr3:uid="{711B7AAE-4FE0-4198-A346-1ECC73600636}" uniqueName="1249" name="Column273" queryTableFieldId="273" dataDxfId="703"/>
    <tableColumn id="1250" xr3:uid="{D72FBD71-F4B1-46A4-AE17-FA37170FC385}" uniqueName="1250" name="Column274" queryTableFieldId="274" dataDxfId="702"/>
    <tableColumn id="1251" xr3:uid="{941D93D7-14ED-4A15-868B-FE617959C465}" uniqueName="1251" name="Column275" queryTableFieldId="275" dataDxfId="701"/>
    <tableColumn id="1252" xr3:uid="{90033C40-CE49-40E7-A07D-9B184844DC58}" uniqueName="1252" name="Column276" queryTableFieldId="276" dataDxfId="700"/>
    <tableColumn id="1253" xr3:uid="{105DB1BF-DC82-4A3A-8A88-828C0EA0B2BC}" uniqueName="1253" name="Column277" queryTableFieldId="277" dataDxfId="699"/>
    <tableColumn id="1254" xr3:uid="{EBD904C0-4B57-4776-B603-6806DCEA42B1}" uniqueName="1254" name="Column278" queryTableFieldId="278" dataDxfId="698"/>
    <tableColumn id="1255" xr3:uid="{792F75BF-D4A4-42F8-9E47-E095598FFBB5}" uniqueName="1255" name="Column279" queryTableFieldId="279" dataDxfId="697"/>
    <tableColumn id="1256" xr3:uid="{6A27FD69-9DCF-4ECC-BCC8-0BFB49EA1827}" uniqueName="1256" name="Column280" queryTableFieldId="280" dataDxfId="696"/>
    <tableColumn id="1257" xr3:uid="{4C24259D-EBFE-40AB-BBDB-784B80E11A5C}" uniqueName="1257" name="Column281" queryTableFieldId="281" dataDxfId="695"/>
    <tableColumn id="1258" xr3:uid="{2EB5849C-1297-42E7-A581-E0CBA7BF43A3}" uniqueName="1258" name="Column282" queryTableFieldId="282" dataDxfId="694"/>
    <tableColumn id="1259" xr3:uid="{AE79FBF0-C84C-49A6-ABAE-6C3B4BCB30A1}" uniqueName="1259" name="Column283" queryTableFieldId="283" dataDxfId="693"/>
    <tableColumn id="1260" xr3:uid="{3B2B9854-5F4A-4165-8B74-365D0987BFF1}" uniqueName="1260" name="Column284" queryTableFieldId="284" dataDxfId="692"/>
    <tableColumn id="1261" xr3:uid="{9AFDFCEF-4E18-488D-BA6A-B1E77D79CEEE}" uniqueName="1261" name="Column285" queryTableFieldId="285" dataDxfId="691"/>
    <tableColumn id="1262" xr3:uid="{C4D1B5E1-C74B-477D-A7B7-B1CAFA312359}" uniqueName="1262" name="Column286" queryTableFieldId="286" dataDxfId="690"/>
    <tableColumn id="1263" xr3:uid="{29037BD6-D09F-4040-9D56-15DF088E85A9}" uniqueName="1263" name="Column287" queryTableFieldId="287" dataDxfId="689"/>
    <tableColumn id="1264" xr3:uid="{2DC07C95-E7DA-4766-9E57-CD3CD1F2731F}" uniqueName="1264" name="Column288" queryTableFieldId="288" dataDxfId="688"/>
    <tableColumn id="1265" xr3:uid="{FD9A13D7-261B-45C4-AC49-9AB160D4A5C0}" uniqueName="1265" name="Column289" queryTableFieldId="289" dataDxfId="687"/>
    <tableColumn id="1266" xr3:uid="{17226BF1-31CE-4249-9101-9DAA763C567E}" uniqueName="1266" name="Column290" queryTableFieldId="290" dataDxfId="686"/>
    <tableColumn id="1267" xr3:uid="{1D28C3E6-DA31-466C-B29A-12B25D99244B}" uniqueName="1267" name="Column291" queryTableFieldId="291" dataDxfId="685"/>
    <tableColumn id="1268" xr3:uid="{AAC6B5BE-D60A-487B-A560-ABD81A338B0E}" uniqueName="1268" name="Column292" queryTableFieldId="292" dataDxfId="684"/>
    <tableColumn id="1269" xr3:uid="{F3E0B4A2-3227-4B2C-A141-D7D317036E5C}" uniqueName="1269" name="Column293" queryTableFieldId="293" dataDxfId="683"/>
    <tableColumn id="1270" xr3:uid="{42C04158-5D1B-4868-A53D-FCCF5E2FE19E}" uniqueName="1270" name="Column294" queryTableFieldId="294" dataDxfId="682"/>
    <tableColumn id="1271" xr3:uid="{AE91352B-A028-481C-8127-97CFD22105EE}" uniqueName="1271" name="Column295" queryTableFieldId="295" dataDxfId="681"/>
    <tableColumn id="1272" xr3:uid="{6C038AFF-1129-4B8B-BC19-1582813EB62C}" uniqueName="1272" name="Column296" queryTableFieldId="296" dataDxfId="680"/>
    <tableColumn id="1273" xr3:uid="{A67A7F50-D060-42CA-A516-42BF06736246}" uniqueName="1273" name="Column297" queryTableFieldId="297" dataDxfId="679"/>
    <tableColumn id="1274" xr3:uid="{221BDAB9-ABE9-438C-8661-1AB87EB1525F}" uniqueName="1274" name="Column298" queryTableFieldId="298" dataDxfId="678"/>
    <tableColumn id="1275" xr3:uid="{E3933AFF-9756-4FDD-955B-38816A720687}" uniqueName="1275" name="Column299" queryTableFieldId="299" dataDxfId="677"/>
    <tableColumn id="1276" xr3:uid="{C657A41F-463B-40E8-9642-CBD6C801E767}" uniqueName="1276" name="Column300" queryTableFieldId="300" dataDxfId="676"/>
    <tableColumn id="1277" xr3:uid="{5C1EC924-43FA-42DD-A416-EF52E324C135}" uniqueName="1277" name="Column301" queryTableFieldId="301" dataDxfId="675"/>
    <tableColumn id="1278" xr3:uid="{2957812F-97E7-45C0-8716-9BF364B67EB2}" uniqueName="1278" name="Column302" queryTableFieldId="302" dataDxfId="674"/>
    <tableColumn id="1279" xr3:uid="{956FB31A-DCC0-4D94-A8B2-4B6B2EF0CA4B}" uniqueName="1279" name="Column303" queryTableFieldId="303" dataDxfId="673"/>
    <tableColumn id="1280" xr3:uid="{A77B5CE4-2583-43F6-9398-8A9BD577B8D1}" uniqueName="1280" name="Column304" queryTableFieldId="304" dataDxfId="672"/>
    <tableColumn id="1281" xr3:uid="{66382396-3FB9-4354-83D4-E0B1218E5230}" uniqueName="1281" name="Column305" queryTableFieldId="305" dataDxfId="671"/>
    <tableColumn id="1282" xr3:uid="{B150586A-A69C-47A6-884F-AB910F87545D}" uniqueName="1282" name="Column306" queryTableFieldId="306" dataDxfId="670"/>
    <tableColumn id="1283" xr3:uid="{5D2E0EBD-F50E-4129-BFFC-DE55B3420907}" uniqueName="1283" name="Column307" queryTableFieldId="307" dataDxfId="669"/>
    <tableColumn id="1284" xr3:uid="{52875604-DF06-4140-A3AF-9FFC268F7155}" uniqueName="1284" name="Column308" queryTableFieldId="308" dataDxfId="668"/>
    <tableColumn id="1285" xr3:uid="{AF43F219-8B69-45BF-A0AB-E425E8BAFDE7}" uniqueName="1285" name="Column309" queryTableFieldId="309" dataDxfId="667"/>
    <tableColumn id="1286" xr3:uid="{B9094CC1-BF0E-475D-AD9B-357F82982BEC}" uniqueName="1286" name="Column310" queryTableFieldId="310" dataDxfId="666"/>
    <tableColumn id="1287" xr3:uid="{D0091E7C-F34C-4D79-AA96-ED0CD560C219}" uniqueName="1287" name="Column311" queryTableFieldId="311" dataDxfId="665"/>
    <tableColumn id="1288" xr3:uid="{850AB541-3789-4679-ACAD-7DEF8428B564}" uniqueName="1288" name="Column312" queryTableFieldId="312" dataDxfId="664"/>
    <tableColumn id="1289" xr3:uid="{5E5A7A60-A0C6-4724-81BB-C4C0979D0D67}" uniqueName="1289" name="Column313" queryTableFieldId="313" dataDxfId="663"/>
    <tableColumn id="1290" xr3:uid="{B042375C-6650-4091-AF7D-A98ABFE5EB32}" uniqueName="1290" name="Column314" queryTableFieldId="314" dataDxfId="662"/>
    <tableColumn id="1291" xr3:uid="{7961ED74-B47D-4A66-AB9A-1429C2BE0152}" uniqueName="1291" name="Column315" queryTableFieldId="315" dataDxfId="661"/>
    <tableColumn id="1292" xr3:uid="{AC824094-228F-4376-BE5E-1163650C816E}" uniqueName="1292" name="Column316" queryTableFieldId="316" dataDxfId="660"/>
    <tableColumn id="1293" xr3:uid="{43DAB483-B2E0-4CB7-86B2-6A949E6F7BD1}" uniqueName="1293" name="Column317" queryTableFieldId="317" dataDxfId="659"/>
    <tableColumn id="1294" xr3:uid="{1BBE9DC2-28C2-481B-A92E-0E83B881CAC8}" uniqueName="1294" name="Column318" queryTableFieldId="318" dataDxfId="658"/>
    <tableColumn id="1295" xr3:uid="{6B5B09AE-61D3-4C3F-9202-64845BF28050}" uniqueName="1295" name="Column319" queryTableFieldId="319" dataDxfId="657"/>
    <tableColumn id="1296" xr3:uid="{E062ABCA-087F-4FC3-8FD6-97135213B5AA}" uniqueName="1296" name="Column320" queryTableFieldId="320" dataDxfId="656"/>
    <tableColumn id="1297" xr3:uid="{AE264560-7B9D-4CA6-9368-5B20D2E87B40}" uniqueName="1297" name="Column321" queryTableFieldId="321" dataDxfId="655"/>
    <tableColumn id="1298" xr3:uid="{4C79A10F-F6BA-488B-993D-D4C092C17691}" uniqueName="1298" name="Column322" queryTableFieldId="322" dataDxfId="654"/>
    <tableColumn id="1299" xr3:uid="{D0598249-0130-4703-A749-3AED01776DFF}" uniqueName="1299" name="Column323" queryTableFieldId="323" dataDxfId="653"/>
    <tableColumn id="1300" xr3:uid="{F61D770C-292A-4072-B37C-D6C1815D8A04}" uniqueName="1300" name="Column324" queryTableFieldId="324" dataDxfId="652"/>
    <tableColumn id="1301" xr3:uid="{5695905C-1151-468B-914A-6EF6C9335E4D}" uniqueName="1301" name="Column325" queryTableFieldId="325" dataDxfId="651"/>
    <tableColumn id="1302" xr3:uid="{386F0987-418D-4232-B25C-A319DE729D57}" uniqueName="1302" name="Column326" queryTableFieldId="326" dataDxfId="650"/>
    <tableColumn id="1303" xr3:uid="{B6295397-5E69-400F-B17A-61C5FA41D731}" uniqueName="1303" name="Column327" queryTableFieldId="327" dataDxfId="649"/>
    <tableColumn id="1304" xr3:uid="{1CC63371-4C96-419A-B35C-AD0C712BF0F3}" uniqueName="1304" name="Column328" queryTableFieldId="328" dataDxfId="648"/>
    <tableColumn id="1305" xr3:uid="{E05B5B19-72D6-4631-B5B1-BFF034CF6656}" uniqueName="1305" name="Column329" queryTableFieldId="329" dataDxfId="647"/>
    <tableColumn id="1306" xr3:uid="{DCDF28E9-B4AA-4FA3-AD9D-BFDF10C4803B}" uniqueName="1306" name="Column330" queryTableFieldId="330" dataDxfId="646"/>
    <tableColumn id="1307" xr3:uid="{349B1587-E8D8-4C7C-9574-5A0B94830D69}" uniqueName="1307" name="Column331" queryTableFieldId="331" dataDxfId="645"/>
    <tableColumn id="1308" xr3:uid="{7C8B70AA-8E3C-4563-8A02-57E9EF9E8950}" uniqueName="1308" name="Column332" queryTableFieldId="332" dataDxfId="644"/>
    <tableColumn id="1309" xr3:uid="{38A1B8A4-79B8-4F97-94B7-E71C4EBA9EDD}" uniqueName="1309" name="Column333" queryTableFieldId="333" dataDxfId="643"/>
    <tableColumn id="1310" xr3:uid="{9DC46570-B4DD-474C-BF14-462118C9E5EF}" uniqueName="1310" name="Column334" queryTableFieldId="334" dataDxfId="642"/>
    <tableColumn id="1311" xr3:uid="{3535ADBD-0E97-4847-8C5E-BDC7CB736F5B}" uniqueName="1311" name="Column335" queryTableFieldId="335" dataDxfId="641"/>
    <tableColumn id="1312" xr3:uid="{45CF3B83-FF25-4EDA-BD09-858FCD15A0F6}" uniqueName="1312" name="Column336" queryTableFieldId="336" dataDxfId="640"/>
    <tableColumn id="1313" xr3:uid="{4A25814B-A1D8-428B-8528-8C828668CE6A}" uniqueName="1313" name="Column337" queryTableFieldId="337" dataDxfId="639"/>
    <tableColumn id="1314" xr3:uid="{2793972D-643E-40B9-BE68-65D1620167E1}" uniqueName="1314" name="Column338" queryTableFieldId="338" dataDxfId="638"/>
    <tableColumn id="1315" xr3:uid="{D1CBDA42-C03F-4AD8-AAA2-3047AD9BE861}" uniqueName="1315" name="Column339" queryTableFieldId="339" dataDxfId="637"/>
    <tableColumn id="1316" xr3:uid="{BF23A831-8840-44D6-8BD7-50E5307CEA0F}" uniqueName="1316" name="Column340" queryTableFieldId="340" dataDxfId="636"/>
    <tableColumn id="1317" xr3:uid="{EB8B2600-EEFF-4C58-B276-CE4F14D2AFBD}" uniqueName="1317" name="Column341" queryTableFieldId="341" dataDxfId="635"/>
    <tableColumn id="1318" xr3:uid="{450D1531-AE8A-4190-83C1-6EC969E34F8A}" uniqueName="1318" name="Column342" queryTableFieldId="342" dataDxfId="634"/>
    <tableColumn id="1319" xr3:uid="{A7528AA3-ACAC-4F59-96A8-FAEF6C2803A3}" uniqueName="1319" name="Column343" queryTableFieldId="343" dataDxfId="633"/>
    <tableColumn id="1320" xr3:uid="{514BE8C6-C8C7-4B3A-A2A4-E900A582F5A9}" uniqueName="1320" name="Column344" queryTableFieldId="344" dataDxfId="632"/>
    <tableColumn id="1321" xr3:uid="{A1B097D3-C374-434B-9F26-7B0BAF8F03B9}" uniqueName="1321" name="Column345" queryTableFieldId="345" dataDxfId="631"/>
    <tableColumn id="1322" xr3:uid="{A520BEA4-32B6-4B26-AA13-86B634C771F0}" uniqueName="1322" name="Column346" queryTableFieldId="346" dataDxfId="630"/>
    <tableColumn id="1323" xr3:uid="{5045F0B3-FE1A-4582-93C7-2629F4AF9BB0}" uniqueName="1323" name="Column347" queryTableFieldId="347" dataDxfId="629"/>
    <tableColumn id="1324" xr3:uid="{CE6AFD54-CB53-496F-BEC3-36C3CC7FA600}" uniqueName="1324" name="Column348" queryTableFieldId="348" dataDxfId="628"/>
    <tableColumn id="1325" xr3:uid="{9595CF79-E61D-4D2A-9272-5CF3FA132D64}" uniqueName="1325" name="Column349" queryTableFieldId="349" dataDxfId="627"/>
    <tableColumn id="1326" xr3:uid="{A6376E95-DF76-42D6-ACF1-E7BD43BA159C}" uniqueName="1326" name="Column350" queryTableFieldId="350" dataDxfId="626"/>
    <tableColumn id="1327" xr3:uid="{FB099A49-C528-464A-8AFC-F0DC2B11A73B}" uniqueName="1327" name="Column351" queryTableFieldId="351" dataDxfId="625"/>
    <tableColumn id="1328" xr3:uid="{5FFFEEF7-BA93-47CC-B42F-5C9D4EA93C61}" uniqueName="1328" name="Column352" queryTableFieldId="352" dataDxfId="624"/>
    <tableColumn id="1329" xr3:uid="{5D630199-B467-450B-A464-612F26091640}" uniqueName="1329" name="Column353" queryTableFieldId="353" dataDxfId="623"/>
    <tableColumn id="1330" xr3:uid="{DBAA0281-64A4-4E7D-8F68-CF34EED0F99C}" uniqueName="1330" name="Column354" queryTableFieldId="354" dataDxfId="622"/>
    <tableColumn id="1331" xr3:uid="{A8249802-D20E-416E-8D16-A6F5C517B65C}" uniqueName="1331" name="Column355" queryTableFieldId="355" dataDxfId="621"/>
    <tableColumn id="1332" xr3:uid="{565BC964-C15D-405B-B64E-AEE613C904BC}" uniqueName="1332" name="Column356" queryTableFieldId="356" dataDxfId="620"/>
    <tableColumn id="1333" xr3:uid="{F1323C3F-46BC-4BB7-8F32-B6EF615DFE85}" uniqueName="1333" name="Column357" queryTableFieldId="357" dataDxfId="619"/>
    <tableColumn id="1334" xr3:uid="{EDA30432-1333-4E62-8A34-4117C8A3C87F}" uniqueName="1334" name="Column358" queryTableFieldId="358" dataDxfId="618"/>
    <tableColumn id="1335" xr3:uid="{C4ADB154-8902-430B-913E-7807A4A9404D}" uniqueName="1335" name="Column359" queryTableFieldId="359" dataDxfId="617"/>
    <tableColumn id="1336" xr3:uid="{7C5E4DEA-D49E-4485-AF89-9655F5DCECA4}" uniqueName="1336" name="Column360" queryTableFieldId="360" dataDxfId="616"/>
    <tableColumn id="1337" xr3:uid="{FD46AD4D-7412-4461-BE46-3AD8EEB789D5}" uniqueName="1337" name="Column361" queryTableFieldId="361" dataDxfId="615"/>
    <tableColumn id="1338" xr3:uid="{64ED6DC2-8A6B-4082-A0DD-5D01BE927CC9}" uniqueName="1338" name="Column362" queryTableFieldId="362" dataDxfId="614"/>
    <tableColumn id="1339" xr3:uid="{A1F4CD6F-7877-4D73-89E9-33364A2114BC}" uniqueName="1339" name="Column363" queryTableFieldId="363" dataDxfId="613"/>
    <tableColumn id="1340" xr3:uid="{AB000BC8-A3A1-40FA-A675-2A072B94A6E7}" uniqueName="1340" name="Column364" queryTableFieldId="364" dataDxfId="612"/>
    <tableColumn id="1341" xr3:uid="{D590607A-3591-445B-8C97-996E9D27F883}" uniqueName="1341" name="Column365" queryTableFieldId="365" dataDxfId="611"/>
    <tableColumn id="1342" xr3:uid="{22B17E90-213D-46F7-A362-E7C337478BE6}" uniqueName="1342" name="Column366" queryTableFieldId="366" dataDxfId="610"/>
    <tableColumn id="1343" xr3:uid="{7E926FE7-EE3D-4D74-ACE0-F2A0FF9B404E}" uniqueName="1343" name="Column367" queryTableFieldId="367" dataDxfId="609"/>
    <tableColumn id="1344" xr3:uid="{41A41DFA-D0E0-4BC7-8119-EF58F547E390}" uniqueName="1344" name="Column368" queryTableFieldId="368" dataDxfId="608"/>
    <tableColumn id="1345" xr3:uid="{C5D73996-7FFD-4DAA-BEF5-8F0D4EF75284}" uniqueName="1345" name="Column369" queryTableFieldId="369" dataDxfId="607"/>
    <tableColumn id="1346" xr3:uid="{A8153953-42D2-456A-A183-289763546C9E}" uniqueName="1346" name="Column370" queryTableFieldId="370" dataDxfId="606"/>
    <tableColumn id="1347" xr3:uid="{A5889DEC-BAAF-423F-945E-BFE78A64D0AB}" uniqueName="1347" name="Column371" queryTableFieldId="371" dataDxfId="605"/>
    <tableColumn id="1348" xr3:uid="{622953C7-7C85-4019-8CEE-F243F7280C03}" uniqueName="1348" name="Column372" queryTableFieldId="372" dataDxfId="604"/>
    <tableColumn id="1349" xr3:uid="{E12ED500-B72B-4B12-83BB-6AD9B2FCBD63}" uniqueName="1349" name="Column373" queryTableFieldId="373" dataDxfId="603"/>
    <tableColumn id="1350" xr3:uid="{ACACE23C-9F89-4111-9146-2C042BB0EF13}" uniqueName="1350" name="Column374" queryTableFieldId="374" dataDxfId="602"/>
    <tableColumn id="1351" xr3:uid="{19AE6963-1211-474F-BB67-C9586FBC0096}" uniqueName="1351" name="Column375" queryTableFieldId="375" dataDxfId="601"/>
    <tableColumn id="1352" xr3:uid="{26677C59-5520-40AA-8AB6-0FE41428F409}" uniqueName="1352" name="Column376" queryTableFieldId="376" dataDxfId="600"/>
    <tableColumn id="1353" xr3:uid="{4FE3208D-FDA2-4711-A52E-00F81E8CB968}" uniqueName="1353" name="Column377" queryTableFieldId="377" dataDxfId="599"/>
    <tableColumn id="1354" xr3:uid="{30FC9075-4379-4C08-A6C5-0F39C069B3DB}" uniqueName="1354" name="Column378" queryTableFieldId="378" dataDxfId="598"/>
    <tableColumn id="1355" xr3:uid="{B3A81317-D041-4AA9-9EE5-E6866ACAC9E0}" uniqueName="1355" name="Column379" queryTableFieldId="379" dataDxfId="597"/>
    <tableColumn id="1356" xr3:uid="{BA120FA4-EC76-417F-9903-291BA6E01073}" uniqueName="1356" name="Column380" queryTableFieldId="380" dataDxfId="596"/>
    <tableColumn id="1357" xr3:uid="{D5151215-EAB4-42BE-B8C5-007225D89D9A}" uniqueName="1357" name="Column381" queryTableFieldId="381" dataDxfId="595"/>
    <tableColumn id="1358" xr3:uid="{E123982F-608F-46BA-8F29-0EEF29FEEB59}" uniqueName="1358" name="Column382" queryTableFieldId="382" dataDxfId="594"/>
    <tableColumn id="1359" xr3:uid="{C2ED7D27-9F4A-40C7-B4C2-C0E692F453E1}" uniqueName="1359" name="Column383" queryTableFieldId="383" dataDxfId="593"/>
    <tableColumn id="1360" xr3:uid="{384B6162-4A44-4E80-AE3F-2C38923AF9F5}" uniqueName="1360" name="Column384" queryTableFieldId="384" dataDxfId="592"/>
    <tableColumn id="1361" xr3:uid="{BD96B49E-2A16-4C10-A068-12DB43701588}" uniqueName="1361" name="Column385" queryTableFieldId="385" dataDxfId="591"/>
    <tableColumn id="1362" xr3:uid="{0D9E4C07-C734-4516-BF35-8CA666B84169}" uniqueName="1362" name="Column386" queryTableFieldId="386" dataDxfId="590"/>
    <tableColumn id="1363" xr3:uid="{E9BEE4AE-0E7F-4134-864E-F6FE813A3073}" uniqueName="1363" name="Column387" queryTableFieldId="387" dataDxfId="589"/>
    <tableColumn id="1364" xr3:uid="{1E029C8E-DC80-4967-ADD1-2DAC0A1B82F5}" uniqueName="1364" name="Column388" queryTableFieldId="388" dataDxfId="588"/>
    <tableColumn id="1365" xr3:uid="{5512D193-0D0B-4FD5-AF77-878F4F2F31A0}" uniqueName="1365" name="Column389" queryTableFieldId="389" dataDxfId="587"/>
    <tableColumn id="1366" xr3:uid="{C7F582F0-07EC-4595-A35C-DE2C58A60B55}" uniqueName="1366" name="Column390" queryTableFieldId="390" dataDxfId="586"/>
    <tableColumn id="1367" xr3:uid="{539C3AD0-A65B-4C51-847B-E95D0F5AF785}" uniqueName="1367" name="Column391" queryTableFieldId="391" dataDxfId="585"/>
    <tableColumn id="1368" xr3:uid="{CA9691AA-E263-41AB-A4C7-EB6DF12FD44F}" uniqueName="1368" name="Column392" queryTableFieldId="392" dataDxfId="584"/>
    <tableColumn id="1369" xr3:uid="{E22F0CA7-30B5-4295-A514-3585221D7826}" uniqueName="1369" name="Column393" queryTableFieldId="393" dataDxfId="583"/>
    <tableColumn id="1370" xr3:uid="{F473F00A-F986-4A06-B448-26CB1D6270CF}" uniqueName="1370" name="Column394" queryTableFieldId="394" dataDxfId="582"/>
    <tableColumn id="1371" xr3:uid="{F50C1E84-CACA-4CFE-8153-C8FA679654E7}" uniqueName="1371" name="Column395" queryTableFieldId="395" dataDxfId="581"/>
    <tableColumn id="1372" xr3:uid="{A8532B4A-C999-478E-9461-7FC9384FA721}" uniqueName="1372" name="Column396" queryTableFieldId="396" dataDxfId="580"/>
    <tableColumn id="1373" xr3:uid="{4C32E7BC-BCF0-4145-8E42-98924108B6C1}" uniqueName="1373" name="Column397" queryTableFieldId="397" dataDxfId="579"/>
    <tableColumn id="1374" xr3:uid="{47A7FA63-6416-4072-B8CB-A2F298DAD077}" uniqueName="1374" name="Column398" queryTableFieldId="398" dataDxfId="578"/>
    <tableColumn id="1375" xr3:uid="{05D9A1E1-F20D-4F04-BC5F-29280ADBED1C}" uniqueName="1375" name="Column399" queryTableFieldId="399" dataDxfId="577"/>
    <tableColumn id="1376" xr3:uid="{80F42CAE-9B8E-48B4-9F8F-A2DF5ABA8E87}" uniqueName="1376" name="Column400" queryTableFieldId="400" dataDxfId="576"/>
    <tableColumn id="1377" xr3:uid="{BB5DFC2E-6C8E-4526-9800-0852E87BBB75}" uniqueName="1377" name="Column401" queryTableFieldId="401" dataDxfId="575"/>
    <tableColumn id="1378" xr3:uid="{266536EE-CC57-4CC0-8F9F-A5960AA1F0BC}" uniqueName="1378" name="Column402" queryTableFieldId="402" dataDxfId="574"/>
    <tableColumn id="1379" xr3:uid="{3329CD3C-D94B-46D2-B571-EC821718765C}" uniqueName="1379" name="Column403" queryTableFieldId="403" dataDxfId="573"/>
    <tableColumn id="1380" xr3:uid="{2C322515-0588-415E-B98E-F34767811739}" uniqueName="1380" name="Column404" queryTableFieldId="404" dataDxfId="572"/>
    <tableColumn id="1381" xr3:uid="{4DEAD65A-201D-4607-8737-F802E5F5B23C}" uniqueName="1381" name="Column405" queryTableFieldId="405" dataDxfId="571"/>
    <tableColumn id="1382" xr3:uid="{D62BF8CD-1C8C-47FA-86A3-28996433466E}" uniqueName="1382" name="Column406" queryTableFieldId="406" dataDxfId="570"/>
    <tableColumn id="1383" xr3:uid="{206C8CC2-47EB-4F70-8311-843DC8FD0AB0}" uniqueName="1383" name="Column407" queryTableFieldId="407" dataDxfId="569"/>
    <tableColumn id="1384" xr3:uid="{9A44996E-2AC0-40A8-8814-5563B2547B90}" uniqueName="1384" name="Column408" queryTableFieldId="408" dataDxfId="568"/>
    <tableColumn id="1385" xr3:uid="{1AF4EB41-1164-4D9C-90C3-D46D66362436}" uniqueName="1385" name="Column409" queryTableFieldId="409" dataDxfId="567"/>
    <tableColumn id="1386" xr3:uid="{DCF4DA61-D2CA-4327-ABA6-2452593B5CBB}" uniqueName="1386" name="Column410" queryTableFieldId="410" dataDxfId="566"/>
    <tableColumn id="1387" xr3:uid="{3C2FC008-4CA8-4BDD-AAF1-213769E5A4FC}" uniqueName="1387" name="Column411" queryTableFieldId="411" dataDxfId="565"/>
    <tableColumn id="1388" xr3:uid="{0770E211-5183-478A-B798-84A59077CC72}" uniqueName="1388" name="Column412" queryTableFieldId="412" dataDxfId="564"/>
    <tableColumn id="1389" xr3:uid="{9195E6DF-B1E8-4BF5-94FE-99B1EBB993CE}" uniqueName="1389" name="Column413" queryTableFieldId="413" dataDxfId="563"/>
    <tableColumn id="1390" xr3:uid="{34E311DD-6B6D-4F9E-A6BB-B75737CC55BF}" uniqueName="1390" name="Column414" queryTableFieldId="414" dataDxfId="562"/>
    <tableColumn id="1391" xr3:uid="{15E7E451-0B79-45D2-A9F9-BC304C19F4D3}" uniqueName="1391" name="Column415" queryTableFieldId="415" dataDxfId="561"/>
    <tableColumn id="1392" xr3:uid="{9E1F8EA6-6585-4265-92EE-22E45EB32C1E}" uniqueName="1392" name="Column416" queryTableFieldId="416" dataDxfId="560"/>
    <tableColumn id="1393" xr3:uid="{4980FC4E-465B-4C41-A2D9-E84909989B59}" uniqueName="1393" name="Column417" queryTableFieldId="417" dataDxfId="559"/>
    <tableColumn id="1394" xr3:uid="{2C222ABD-700D-4A14-87B2-748EFA2FCD45}" uniqueName="1394" name="Column418" queryTableFieldId="418" dataDxfId="558"/>
    <tableColumn id="1395" xr3:uid="{A6C0DCDE-E911-4967-A235-13C040879F80}" uniqueName="1395" name="Column419" queryTableFieldId="419" dataDxfId="557"/>
    <tableColumn id="1396" xr3:uid="{CC4ED732-AA43-41DA-9228-5225EF3A4F74}" uniqueName="1396" name="Column420" queryTableFieldId="420" dataDxfId="556"/>
    <tableColumn id="1397" xr3:uid="{F5553C8C-347B-4351-B531-4F155D3B90FC}" uniqueName="1397" name="Column421" queryTableFieldId="421" dataDxfId="555"/>
    <tableColumn id="1398" xr3:uid="{B6458CC9-C316-45B9-8E50-21A9CA5FBB35}" uniqueName="1398" name="Column422" queryTableFieldId="422" dataDxfId="554"/>
    <tableColumn id="1399" xr3:uid="{34877DF2-CF9E-4375-B831-A2937CCF3A54}" uniqueName="1399" name="Column423" queryTableFieldId="423" dataDxfId="553"/>
    <tableColumn id="1400" xr3:uid="{38FAF47C-A85F-40B2-A6BD-410528D0AB61}" uniqueName="1400" name="Column424" queryTableFieldId="424" dataDxfId="552"/>
    <tableColumn id="1401" xr3:uid="{EA65264B-5266-415D-A7E1-B959E07C1879}" uniqueName="1401" name="Column425" queryTableFieldId="425" dataDxfId="551"/>
    <tableColumn id="1402" xr3:uid="{CB785284-B11B-4461-8C7C-480319173C48}" uniqueName="1402" name="Column426" queryTableFieldId="426" dataDxfId="550"/>
    <tableColumn id="1403" xr3:uid="{82FE73E9-4BCB-4D22-87D9-39444181F3F2}" uniqueName="1403" name="Column427" queryTableFieldId="427" dataDxfId="549"/>
    <tableColumn id="1404" xr3:uid="{34A592F5-0BC4-419C-A09A-2FDBD4466C1E}" uniqueName="1404" name="Column428" queryTableFieldId="428" dataDxfId="548"/>
    <tableColumn id="1405" xr3:uid="{A7CD48CB-847C-4AF4-B197-A4F5CBC541CA}" uniqueName="1405" name="Column429" queryTableFieldId="429" dataDxfId="547"/>
    <tableColumn id="1406" xr3:uid="{41B0165F-73CB-476A-996D-5C06E9CC6B55}" uniqueName="1406" name="Column430" queryTableFieldId="430" dataDxfId="546"/>
    <tableColumn id="1407" xr3:uid="{CDDB4150-C432-4877-A5EF-3883FFD9BE5A}" uniqueName="1407" name="Column431" queryTableFieldId="431" dataDxfId="545"/>
    <tableColumn id="1408" xr3:uid="{EC87316B-970C-4D4F-BDFD-CEB9DBD3A23A}" uniqueName="1408" name="Column432" queryTableFieldId="432" dataDxfId="544"/>
    <tableColumn id="1409" xr3:uid="{DBBCBF80-01DA-4C82-A165-89DEEFD89182}" uniqueName="1409" name="Column433" queryTableFieldId="433" dataDxfId="543"/>
    <tableColumn id="1410" xr3:uid="{426016EE-6F9B-4694-858F-FD0F96228692}" uniqueName="1410" name="Column434" queryTableFieldId="434" dataDxfId="542"/>
    <tableColumn id="1411" xr3:uid="{A8D8A4BB-68C7-4A76-8B25-5BA034E15F44}" uniqueName="1411" name="Column435" queryTableFieldId="435" dataDxfId="541"/>
    <tableColumn id="1412" xr3:uid="{2F3A28F6-9B6C-4DDF-BADC-8DDAB5A98A9E}" uniqueName="1412" name="Column436" queryTableFieldId="436" dataDxfId="540"/>
    <tableColumn id="1413" xr3:uid="{6D13B5D0-BC04-406A-A4EC-40C9784E137C}" uniqueName="1413" name="Column437" queryTableFieldId="437" dataDxfId="539"/>
    <tableColumn id="1414" xr3:uid="{5532D80A-B6A7-48AA-8240-3BFF9AD196CB}" uniqueName="1414" name="Column438" queryTableFieldId="438" dataDxfId="538"/>
    <tableColumn id="1415" xr3:uid="{6BBBA405-2CAB-4F18-8465-402CB4F78A08}" uniqueName="1415" name="Column439" queryTableFieldId="439" dataDxfId="537"/>
    <tableColumn id="1416" xr3:uid="{FC615AB4-96AF-4253-B810-86DE8CB1C6C6}" uniqueName="1416" name="Column440" queryTableFieldId="440" dataDxfId="536"/>
    <tableColumn id="1417" xr3:uid="{83EA78EC-BDE3-4C86-ABB0-57865B7A6444}" uniqueName="1417" name="Column441" queryTableFieldId="441" dataDxfId="535"/>
    <tableColumn id="1418" xr3:uid="{C6BCC050-7926-474B-8B04-C933AA7B3C21}" uniqueName="1418" name="Column442" queryTableFieldId="442" dataDxfId="534"/>
    <tableColumn id="1419" xr3:uid="{C8CF75E0-1CBE-4945-AD20-0C1BE1EDC48A}" uniqueName="1419" name="Column443" queryTableFieldId="443" dataDxfId="533"/>
    <tableColumn id="1420" xr3:uid="{424119B7-AC6D-40F6-97E5-A35F348C027C}" uniqueName="1420" name="Column444" queryTableFieldId="444" dataDxfId="532"/>
    <tableColumn id="1421" xr3:uid="{6D35E00A-3B7C-4213-8D9A-A0D57166659A}" uniqueName="1421" name="Column445" queryTableFieldId="445" dataDxfId="531"/>
    <tableColumn id="1422" xr3:uid="{8860ED79-5A87-4D9A-A72C-C6C06C34D837}" uniqueName="1422" name="Column446" queryTableFieldId="446" dataDxfId="530"/>
    <tableColumn id="1423" xr3:uid="{F826DCE0-6705-4293-B347-C44396A478E7}" uniqueName="1423" name="Column447" queryTableFieldId="447" dataDxfId="529"/>
    <tableColumn id="1424" xr3:uid="{AEDAC842-C2C8-44C3-986D-E0850D71F232}" uniqueName="1424" name="Column448" queryTableFieldId="448" dataDxfId="528"/>
    <tableColumn id="1425" xr3:uid="{0DB6A282-DE4F-457A-A584-EBE4C0896186}" uniqueName="1425" name="Column449" queryTableFieldId="449" dataDxfId="527"/>
    <tableColumn id="1426" xr3:uid="{B546DFFC-5FEF-4CE0-B524-B81636975984}" uniqueName="1426" name="Column450" queryTableFieldId="450" dataDxfId="526"/>
    <tableColumn id="1427" xr3:uid="{6B57748B-1C93-4011-B5D2-05439DF0B6F1}" uniqueName="1427" name="Column451" queryTableFieldId="451" dataDxfId="525"/>
    <tableColumn id="1428" xr3:uid="{D3CE0176-C50B-478D-80E8-69780FF62E4A}" uniqueName="1428" name="Column452" queryTableFieldId="452" dataDxfId="524"/>
    <tableColumn id="1429" xr3:uid="{068B4CAA-5201-45D4-86A3-82AF5533F10C}" uniqueName="1429" name="Column453" queryTableFieldId="453" dataDxfId="523"/>
    <tableColumn id="1430" xr3:uid="{D26772E4-F821-4146-B076-DC2A06970DD9}" uniqueName="1430" name="Column454" queryTableFieldId="454" dataDxfId="522"/>
    <tableColumn id="1431" xr3:uid="{AE5C5EA0-9079-4FB4-9705-8408611B1601}" uniqueName="1431" name="Column455" queryTableFieldId="455" dataDxfId="521"/>
    <tableColumn id="1432" xr3:uid="{D213691E-9D8A-4F39-86E8-EF324E600700}" uniqueName="1432" name="Column456" queryTableFieldId="456" dataDxfId="520"/>
    <tableColumn id="1433" xr3:uid="{6156EE11-83AC-45A1-9DE5-34FC1F156F05}" uniqueName="1433" name="Column457" queryTableFieldId="457" dataDxfId="519"/>
    <tableColumn id="1434" xr3:uid="{6E817DFF-4486-4DD6-8C71-F3393A50F6AF}" uniqueName="1434" name="Column458" queryTableFieldId="458" dataDxfId="518"/>
    <tableColumn id="1435" xr3:uid="{ECA82CD2-D6A9-4203-AA12-2406F1AAA08B}" uniqueName="1435" name="Column459" queryTableFieldId="459" dataDxfId="517"/>
    <tableColumn id="1436" xr3:uid="{B0D0AE2D-F798-492D-A118-35C7B5079172}" uniqueName="1436" name="Column460" queryTableFieldId="460" dataDxfId="516"/>
    <tableColumn id="1437" xr3:uid="{5677966B-2C24-4C5B-B617-4F5E62A1DD5B}" uniqueName="1437" name="Column461" queryTableFieldId="461" dataDxfId="515"/>
    <tableColumn id="1438" xr3:uid="{0BC5A5D5-D948-4071-B8EC-EC26D067839A}" uniqueName="1438" name="Column462" queryTableFieldId="462" dataDxfId="514"/>
    <tableColumn id="1439" xr3:uid="{D2B2C5FA-5F8E-483C-ACA5-9192CEB01C8B}" uniqueName="1439" name="Column463" queryTableFieldId="463" dataDxfId="513"/>
    <tableColumn id="1440" xr3:uid="{8291A815-5ED9-4DEA-97BC-B5341188E578}" uniqueName="1440" name="Column464" queryTableFieldId="464" dataDxfId="512"/>
    <tableColumn id="1441" xr3:uid="{5914E401-DD96-496C-8787-68AFE941AF76}" uniqueName="1441" name="Column465" queryTableFieldId="465" dataDxfId="511"/>
    <tableColumn id="1442" xr3:uid="{5E174DD4-83A4-47A6-AD03-DB0DDBCE88F9}" uniqueName="1442" name="Column466" queryTableFieldId="466" dataDxfId="510"/>
    <tableColumn id="1443" xr3:uid="{1307F2F7-B854-4877-8939-B94422889805}" uniqueName="1443" name="Column467" queryTableFieldId="467" dataDxfId="509"/>
    <tableColumn id="1444" xr3:uid="{2E7D8E35-6513-4D37-8E32-C5F24A96EE11}" uniqueName="1444" name="Column468" queryTableFieldId="468" dataDxfId="508"/>
    <tableColumn id="1445" xr3:uid="{D1F39419-0A6A-418F-931C-E079F7257AC0}" uniqueName="1445" name="Column469" queryTableFieldId="469" dataDxfId="507"/>
    <tableColumn id="1446" xr3:uid="{BC2E7183-6273-4760-8B59-293FE131FDC3}" uniqueName="1446" name="Column470" queryTableFieldId="470" dataDxfId="506"/>
    <tableColumn id="1447" xr3:uid="{8051C4A6-694F-45A0-B61F-7D7BD3F5FC38}" uniqueName="1447" name="Column471" queryTableFieldId="471" dataDxfId="505"/>
    <tableColumn id="1448" xr3:uid="{F12C8382-F2D9-4FCE-8154-980E3BE1F143}" uniqueName="1448" name="Column472" queryTableFieldId="472" dataDxfId="504"/>
    <tableColumn id="1449" xr3:uid="{DB0696E8-4121-4172-AAEC-22FFF96B4D51}" uniqueName="1449" name="Column473" queryTableFieldId="473" dataDxfId="503"/>
    <tableColumn id="1450" xr3:uid="{53BB0D03-9A1D-4EA8-AC8E-A46D409C1727}" uniqueName="1450" name="Column474" queryTableFieldId="474" dataDxfId="502"/>
    <tableColumn id="1451" xr3:uid="{66B97D47-DAB1-4B9B-8152-C273236D98D9}" uniqueName="1451" name="Column475" queryTableFieldId="475" dataDxfId="501"/>
    <tableColumn id="1452" xr3:uid="{5690F451-5055-4E8B-A65A-9203B2DE2517}" uniqueName="1452" name="Column476" queryTableFieldId="476" dataDxfId="500"/>
    <tableColumn id="1453" xr3:uid="{5A4AF92F-B662-41B0-8CC1-21B66E047FF4}" uniqueName="1453" name="Column477" queryTableFieldId="477" dataDxfId="499"/>
    <tableColumn id="1454" xr3:uid="{0832369C-844C-4FB6-9AA0-8B9E3F7A4582}" uniqueName="1454" name="Column478" queryTableFieldId="478" dataDxfId="498"/>
    <tableColumn id="1455" xr3:uid="{C9889E75-275F-4EB2-8CB6-E44F77424A5E}" uniqueName="1455" name="Column479" queryTableFieldId="479" dataDxfId="497"/>
    <tableColumn id="1456" xr3:uid="{BAE51C08-D2B6-49EE-960D-F6D6022DA7D1}" uniqueName="1456" name="Column480" queryTableFieldId="480" dataDxfId="496"/>
    <tableColumn id="1457" xr3:uid="{23E7E758-0D06-4CEA-B3DF-2AC31596546A}" uniqueName="1457" name="Column481" queryTableFieldId="481" dataDxfId="495"/>
    <tableColumn id="1458" xr3:uid="{14162DC1-A6FD-45E0-8372-4418AFDDF37C}" uniqueName="1458" name="Column482" queryTableFieldId="482" dataDxfId="494"/>
    <tableColumn id="1459" xr3:uid="{A93588B6-88AD-48D3-B3C3-67118F5D36E5}" uniqueName="1459" name="Column483" queryTableFieldId="483" dataDxfId="493"/>
    <tableColumn id="1460" xr3:uid="{51603576-9223-4164-B8B8-EE6A7BC254D8}" uniqueName="1460" name="Column484" queryTableFieldId="484" dataDxfId="492"/>
    <tableColumn id="1461" xr3:uid="{7017A827-1A12-419D-9803-83617046E02F}" uniqueName="1461" name="Column485" queryTableFieldId="485" dataDxfId="491"/>
    <tableColumn id="1462" xr3:uid="{1A723DA2-D62F-40A7-B070-50266FC6C3C3}" uniqueName="1462" name="Column486" queryTableFieldId="486" dataDxfId="490"/>
    <tableColumn id="1463" xr3:uid="{E61DD15E-A3A6-48F3-97D8-62D47F171050}" uniqueName="1463" name="Column487" queryTableFieldId="487" dataDxfId="489"/>
    <tableColumn id="1464" xr3:uid="{C1515197-9D9F-4D91-AB74-B8B9F3E0B414}" uniqueName="1464" name="Column488" queryTableFieldId="488" dataDxfId="488"/>
    <tableColumn id="1465" xr3:uid="{DF45719D-77A6-4A9F-ACB0-8AF9A6CEF389}" uniqueName="1465" name="Column489" queryTableFieldId="489" dataDxfId="487"/>
    <tableColumn id="1466" xr3:uid="{857A4685-629D-4C4C-B22B-0FBB73EB7A91}" uniqueName="1466" name="Column490" queryTableFieldId="490" dataDxfId="486"/>
    <tableColumn id="1467" xr3:uid="{668D8C28-0D4B-45FD-8003-D0CCE706C4CA}" uniqueName="1467" name="Column491" queryTableFieldId="491" dataDxfId="485"/>
    <tableColumn id="1468" xr3:uid="{EE3E2DFB-F097-4028-935B-7D2AF9355F21}" uniqueName="1468" name="Column492" queryTableFieldId="492" dataDxfId="484"/>
    <tableColumn id="1469" xr3:uid="{1B3F5E1D-4333-4F6E-AA04-C801A340B70A}" uniqueName="1469" name="Column493" queryTableFieldId="493" dataDxfId="483"/>
    <tableColumn id="1470" xr3:uid="{26EB3C5B-6B43-4D6A-B29F-B5F395E37DEF}" uniqueName="1470" name="Column494" queryTableFieldId="494" dataDxfId="482"/>
    <tableColumn id="1471" xr3:uid="{F3DE70E1-F420-45CF-85BA-A830980D5527}" uniqueName="1471" name="Column495" queryTableFieldId="495" dataDxfId="481"/>
    <tableColumn id="1472" xr3:uid="{67ACA08F-1DA8-4F8B-AFD2-8574DC9FD4F0}" uniqueName="1472" name="Column496" queryTableFieldId="496" dataDxfId="480"/>
    <tableColumn id="1473" xr3:uid="{DEE5192B-05AC-492F-BE4F-BD45B79B5EA1}" uniqueName="1473" name="Column497" queryTableFieldId="497" dataDxfId="479"/>
    <tableColumn id="1474" xr3:uid="{9D216B04-02F6-4AEF-A226-1302342C9CE9}" uniqueName="1474" name="Column498" queryTableFieldId="498" dataDxfId="478"/>
    <tableColumn id="1475" xr3:uid="{43D935C2-2946-4B40-8A67-D8E057A700AE}" uniqueName="1475" name="Column499" queryTableFieldId="499" dataDxfId="477"/>
    <tableColumn id="1476" xr3:uid="{DED3817E-F395-49E8-9582-E40CA5A37307}" uniqueName="1476" name="Column500" queryTableFieldId="500" dataDxfId="476"/>
    <tableColumn id="1477" xr3:uid="{F55261F6-CE7E-47E3-AD30-6F4585989E3A}" uniqueName="1477" name="Column501" queryTableFieldId="501" dataDxfId="475"/>
    <tableColumn id="1478" xr3:uid="{AA93C5F8-BDD7-455A-AC04-D0B8920932B3}" uniqueName="1478" name="Column502" queryTableFieldId="502" dataDxfId="474"/>
    <tableColumn id="1479" xr3:uid="{510B9EC9-343B-42EF-A2C1-0581E1E971E3}" uniqueName="1479" name="Column503" queryTableFieldId="503" dataDxfId="473"/>
    <tableColumn id="1480" xr3:uid="{A3DA9A6A-298E-4516-BA1B-73FA42173CFD}" uniqueName="1480" name="Column504" queryTableFieldId="504" dataDxfId="472"/>
    <tableColumn id="1481" xr3:uid="{0F64BAA9-772F-410A-ADEA-30DE8C379DA1}" uniqueName="1481" name="Column505" queryTableFieldId="505" dataDxfId="471"/>
    <tableColumn id="1482" xr3:uid="{3BE4F006-CC10-465E-8F1E-DC8B3F4060F5}" uniqueName="1482" name="Column506" queryTableFieldId="506" dataDxfId="470"/>
    <tableColumn id="1483" xr3:uid="{816A0A2F-7581-4F80-A703-C9C87F377478}" uniqueName="1483" name="Column507" queryTableFieldId="507" dataDxfId="469"/>
    <tableColumn id="1484" xr3:uid="{E2ABC67F-2062-4C77-82B7-6CAB84567383}" uniqueName="1484" name="Column508" queryTableFieldId="508" dataDxfId="468"/>
    <tableColumn id="1485" xr3:uid="{26472276-78F7-470A-B8C7-3CC45B266B83}" uniqueName="1485" name="Column509" queryTableFieldId="509" dataDxfId="467"/>
    <tableColumn id="1486" xr3:uid="{8C45F3BC-B6DD-4141-BC94-B78515B17711}" uniqueName="1486" name="Column510" queryTableFieldId="510" dataDxfId="466"/>
    <tableColumn id="1487" xr3:uid="{B1646679-BEA1-4B3E-9E68-B404A57EBD24}" uniqueName="1487" name="Column511" queryTableFieldId="511" dataDxfId="465"/>
    <tableColumn id="1488" xr3:uid="{5ACF07EB-37B0-4D69-A88F-C97293B9296A}" uniqueName="1488" name="Column512" queryTableFieldId="512" dataDxfId="464"/>
    <tableColumn id="1489" xr3:uid="{C24A538E-C2A3-4872-8042-CF0F306A1F37}" uniqueName="1489" name="Column513" queryTableFieldId="513" dataDxfId="463"/>
    <tableColumn id="1490" xr3:uid="{0E846083-9A21-4143-B724-CF151A1CB580}" uniqueName="1490" name="Column514" queryTableFieldId="514" dataDxfId="462"/>
    <tableColumn id="1491" xr3:uid="{74269C1A-5C81-41EB-B0BD-469FC82193BE}" uniqueName="1491" name="Column515" queryTableFieldId="515" dataDxfId="461"/>
    <tableColumn id="1492" xr3:uid="{84C0B5AF-3640-4336-AB09-D7858B201EE2}" uniqueName="1492" name="Column516" queryTableFieldId="516" dataDxfId="460"/>
    <tableColumn id="1493" xr3:uid="{0CD74186-7B2F-46C9-9F7F-BF8CE317D5F0}" uniqueName="1493" name="Column517" queryTableFieldId="517" dataDxfId="459"/>
    <tableColumn id="1494" xr3:uid="{4F1D9CDF-F2B0-49A6-BCEA-5AD71D0F2A1E}" uniqueName="1494" name="Column518" queryTableFieldId="518" dataDxfId="458"/>
    <tableColumn id="1495" xr3:uid="{62B159EF-B285-4070-9B14-721FBB283652}" uniqueName="1495" name="Column519" queryTableFieldId="519" dataDxfId="457"/>
    <tableColumn id="1496" xr3:uid="{F9D75FEF-6A91-4E19-9126-30ED1D5A151C}" uniqueName="1496" name="Column520" queryTableFieldId="520" dataDxfId="456"/>
    <tableColumn id="1497" xr3:uid="{A114C780-1358-43B8-96AF-6D6B466333E0}" uniqueName="1497" name="Column521" queryTableFieldId="521" dataDxfId="455"/>
    <tableColumn id="1498" xr3:uid="{91CBE4F1-32BC-4A9B-AE8B-D38ABC32B71B}" uniqueName="1498" name="Column522" queryTableFieldId="522" dataDxfId="454"/>
    <tableColumn id="1499" xr3:uid="{181C245F-EA0B-4B5D-B284-653353526011}" uniqueName="1499" name="Column523" queryTableFieldId="523" dataDxfId="453"/>
    <tableColumn id="1500" xr3:uid="{3B887FDF-F48B-49E5-A636-3DB76007F535}" uniqueName="1500" name="Column524" queryTableFieldId="524" dataDxfId="452"/>
    <tableColumn id="1501" xr3:uid="{47BDD0B5-1C5B-48AA-A47F-DE088C47BF1A}" uniqueName="1501" name="Column525" queryTableFieldId="525" dataDxfId="451"/>
    <tableColumn id="1502" xr3:uid="{3FE05ABE-249A-4F83-B4AF-8C45D8CEB75D}" uniqueName="1502" name="Column526" queryTableFieldId="526" dataDxfId="450"/>
    <tableColumn id="1503" xr3:uid="{FBC8A312-16F2-4B52-954F-D3B23FA7B9B6}" uniqueName="1503" name="Column527" queryTableFieldId="527" dataDxfId="449"/>
    <tableColumn id="1504" xr3:uid="{CEE70F7C-54AA-49B5-A8D5-3FBB03A14FBE}" uniqueName="1504" name="Column528" queryTableFieldId="528" dataDxfId="448"/>
    <tableColumn id="1505" xr3:uid="{85B490E6-0C3C-484F-8FCA-A641A1052817}" uniqueName="1505" name="Column529" queryTableFieldId="529" dataDxfId="447"/>
    <tableColumn id="1506" xr3:uid="{0F72723A-D6EA-41B4-9622-FCA525BA2D0D}" uniqueName="1506" name="Column530" queryTableFieldId="530" dataDxfId="446"/>
    <tableColumn id="1507" xr3:uid="{FE8210ED-22F9-461B-AE27-E2348227FA36}" uniqueName="1507" name="Column531" queryTableFieldId="531" dataDxfId="445"/>
    <tableColumn id="1508" xr3:uid="{FB2E1105-75F8-4AD5-9B54-BDA1BFB3B047}" uniqueName="1508" name="Column532" queryTableFieldId="532" dataDxfId="444"/>
    <tableColumn id="1509" xr3:uid="{4258A84C-5B60-4F58-99D8-CB903E8566DC}" uniqueName="1509" name="Column533" queryTableFieldId="533" dataDxfId="443"/>
    <tableColumn id="1510" xr3:uid="{65F0360A-69B7-466A-B749-F334D37CD11A}" uniqueName="1510" name="Column534" queryTableFieldId="534" dataDxfId="442"/>
    <tableColumn id="1511" xr3:uid="{4364C9F5-B380-4203-B300-17B1C5EE9DD6}" uniqueName="1511" name="Column535" queryTableFieldId="535" dataDxfId="441"/>
    <tableColumn id="1512" xr3:uid="{0093B3A6-43F7-4209-9FB5-5ED4EBF8C119}" uniqueName="1512" name="Column536" queryTableFieldId="536" dataDxfId="440"/>
    <tableColumn id="1513" xr3:uid="{3ACC6061-6497-44E8-856D-4C2DC7D4FF50}" uniqueName="1513" name="Column537" queryTableFieldId="537" dataDxfId="439"/>
    <tableColumn id="1514" xr3:uid="{B022DEA9-3DBE-4D3A-8CF4-6FFEDB835B60}" uniqueName="1514" name="Column538" queryTableFieldId="538" dataDxfId="438"/>
    <tableColumn id="1515" xr3:uid="{204F987F-BE79-4CEC-9C65-874D92D34BA3}" uniqueName="1515" name="Column539" queryTableFieldId="539" dataDxfId="437"/>
    <tableColumn id="1516" xr3:uid="{17EEB87F-F552-4785-B310-E23AD557D6E0}" uniqueName="1516" name="Column540" queryTableFieldId="540" dataDxfId="436"/>
    <tableColumn id="1517" xr3:uid="{003652A5-8CCC-437E-88F1-9B1441026D44}" uniqueName="1517" name="Column541" queryTableFieldId="541" dataDxfId="435"/>
    <tableColumn id="1518" xr3:uid="{7C020D0A-B983-4969-A38E-FE11FE8130DE}" uniqueName="1518" name="Column542" queryTableFieldId="542" dataDxfId="434"/>
    <tableColumn id="1519" xr3:uid="{1E33D2A5-A8CA-47ED-A4EF-0FF7E08CBD13}" uniqueName="1519" name="Column543" queryTableFieldId="543" dataDxfId="433"/>
    <tableColumn id="1520" xr3:uid="{507A1370-C4F2-4D05-BB85-F7C4F541AD6C}" uniqueName="1520" name="Column544" queryTableFieldId="544" dataDxfId="432"/>
    <tableColumn id="1521" xr3:uid="{C1C9DBF5-D95D-46D9-8364-70771C724295}" uniqueName="1521" name="Column545" queryTableFieldId="545" dataDxfId="431"/>
    <tableColumn id="1522" xr3:uid="{B7484C4C-2FFB-43FA-A297-27797DA8F23D}" uniqueName="1522" name="Column546" queryTableFieldId="546" dataDxfId="430"/>
    <tableColumn id="1523" xr3:uid="{F0941C24-FE75-488B-9121-9D4B82C24516}" uniqueName="1523" name="Column547" queryTableFieldId="547" dataDxfId="429"/>
    <tableColumn id="1524" xr3:uid="{703A6BA4-A7D1-4B46-9A04-3352DBC75953}" uniqueName="1524" name="Column548" queryTableFieldId="548" dataDxfId="428"/>
    <tableColumn id="1525" xr3:uid="{BCCBD3E1-AFA5-4C30-ADBA-4D276D45C15F}" uniqueName="1525" name="Column549" queryTableFieldId="549" dataDxfId="427"/>
    <tableColumn id="1526" xr3:uid="{BE3E9FBE-C89A-41E5-AC60-7A7F3EAA15BB}" uniqueName="1526" name="Column550" queryTableFieldId="550" dataDxfId="426"/>
    <tableColumn id="1527" xr3:uid="{4D8DA237-6136-48EF-9BF5-FC8A788A8C19}" uniqueName="1527" name="Column551" queryTableFieldId="551" dataDxfId="425"/>
    <tableColumn id="1528" xr3:uid="{CAEFC513-8EFD-4436-86AD-C2F0165AE4EE}" uniqueName="1528" name="Column552" queryTableFieldId="552" dataDxfId="424"/>
    <tableColumn id="1529" xr3:uid="{E0113F32-EC45-4B1E-8A2E-72AF0D49C42C}" uniqueName="1529" name="Column553" queryTableFieldId="553" dataDxfId="423"/>
    <tableColumn id="1530" xr3:uid="{9B332434-959A-4F9B-A171-2E80EDC9921C}" uniqueName="1530" name="Column554" queryTableFieldId="554" dataDxfId="422"/>
    <tableColumn id="1531" xr3:uid="{60F58091-6A23-439D-81C0-F535594E1807}" uniqueName="1531" name="Column555" queryTableFieldId="555" dataDxfId="421"/>
    <tableColumn id="1532" xr3:uid="{3093D555-7D2B-440D-8B93-3598EED86444}" uniqueName="1532" name="Column556" queryTableFieldId="556" dataDxfId="420"/>
    <tableColumn id="1533" xr3:uid="{CB0B5126-B86F-4D43-85C0-012495635148}" uniqueName="1533" name="Column557" queryTableFieldId="557" dataDxfId="419"/>
    <tableColumn id="1534" xr3:uid="{FF6F6653-50FE-444B-82FD-523156A42050}" uniqueName="1534" name="Column558" queryTableFieldId="558" dataDxfId="418"/>
    <tableColumn id="1535" xr3:uid="{962C7978-29A9-4AAD-947C-CAA76EC717EA}" uniqueName="1535" name="Column559" queryTableFieldId="559" dataDxfId="417"/>
    <tableColumn id="1536" xr3:uid="{A3A4D892-03FC-4BC1-9D4D-64A9A86C2C23}" uniqueName="1536" name="Column560" queryTableFieldId="560" dataDxfId="416"/>
    <tableColumn id="1537" xr3:uid="{E6A37F00-6FAA-43BB-A764-9D93AC19E441}" uniqueName="1537" name="Column561" queryTableFieldId="561" dataDxfId="415"/>
    <tableColumn id="1538" xr3:uid="{0A14E521-1BAF-4F06-94ED-9B99EBA5A7F1}" uniqueName="1538" name="Column562" queryTableFieldId="562" dataDxfId="414"/>
    <tableColumn id="1539" xr3:uid="{904FCC69-9A8F-49B0-8B68-443B11B647C0}" uniqueName="1539" name="Column563" queryTableFieldId="563" dataDxfId="413"/>
    <tableColumn id="1540" xr3:uid="{05F550DB-5861-4C64-9CA7-9C42701824CF}" uniqueName="1540" name="Column564" queryTableFieldId="564" dataDxfId="412"/>
    <tableColumn id="1541" xr3:uid="{C054A5B5-B13D-4177-9851-20F894E44CB6}" uniqueName="1541" name="Column565" queryTableFieldId="565" dataDxfId="411"/>
    <tableColumn id="1542" xr3:uid="{F982CB8D-7828-4FF0-91B1-0C739BAFA83B}" uniqueName="1542" name="Column566" queryTableFieldId="566" dataDxfId="410"/>
    <tableColumn id="1543" xr3:uid="{0BC874AE-9245-484E-8AC7-97F70487D9B2}" uniqueName="1543" name="Column567" queryTableFieldId="567" dataDxfId="409"/>
    <tableColumn id="1544" xr3:uid="{E03AA8B2-2987-421F-95E3-DD8E47E2438C}" uniqueName="1544" name="Column568" queryTableFieldId="568" dataDxfId="408"/>
    <tableColumn id="1545" xr3:uid="{46A3D2B5-237B-4A4C-8EFA-02401556F106}" uniqueName="1545" name="Column569" queryTableFieldId="569" dataDxfId="407"/>
    <tableColumn id="1546" xr3:uid="{BF8E9640-B0B6-4E46-96B6-EE04C977364C}" uniqueName="1546" name="Column570" queryTableFieldId="570" dataDxfId="406"/>
    <tableColumn id="1547" xr3:uid="{B150A6BE-55DE-40A8-8847-25731D288996}" uniqueName="1547" name="Column571" queryTableFieldId="571" dataDxfId="405"/>
    <tableColumn id="1548" xr3:uid="{9CC81B71-E179-4067-A8CA-9E0B9AFDA1F7}" uniqueName="1548" name="Column572" queryTableFieldId="572" dataDxfId="404"/>
    <tableColumn id="1549" xr3:uid="{B408DDC0-D004-4CC1-9E90-C920531A6E5F}" uniqueName="1549" name="Column573" queryTableFieldId="573" dataDxfId="403"/>
    <tableColumn id="1550" xr3:uid="{215594F6-F824-4545-8F72-6CECD4F36719}" uniqueName="1550" name="Column574" queryTableFieldId="574" dataDxfId="402"/>
    <tableColumn id="1551" xr3:uid="{7DDC7D22-C254-43D5-81E2-91492BF28FED}" uniqueName="1551" name="Column575" queryTableFieldId="575" dataDxfId="401"/>
    <tableColumn id="1552" xr3:uid="{74C4C2C9-E771-4148-BE2B-6E3190639A05}" uniqueName="1552" name="Column576" queryTableFieldId="576" dataDxfId="400"/>
    <tableColumn id="1553" xr3:uid="{2D703F12-9EA6-418F-89E4-547ACB73A6D2}" uniqueName="1553" name="Column577" queryTableFieldId="577" dataDxfId="399"/>
    <tableColumn id="1554" xr3:uid="{55D8F264-488D-41B1-A599-55C2DC472272}" uniqueName="1554" name="Column578" queryTableFieldId="578" dataDxfId="398"/>
    <tableColumn id="1555" xr3:uid="{0B7D00CA-E239-4C1B-9C25-45227DB4221C}" uniqueName="1555" name="Column579" queryTableFieldId="579" dataDxfId="397"/>
    <tableColumn id="1556" xr3:uid="{89AF6907-89E1-43DA-AD48-DE85C61ECCED}" uniqueName="1556" name="Column580" queryTableFieldId="580" dataDxfId="396"/>
    <tableColumn id="1557" xr3:uid="{E878CD50-92F9-46AD-8AB1-2E948E8C3493}" uniqueName="1557" name="Column581" queryTableFieldId="581" dataDxfId="395"/>
    <tableColumn id="1558" xr3:uid="{D6B9BD84-F069-42D5-BFA0-3CA808A82AF3}" uniqueName="1558" name="Column582" queryTableFieldId="582" dataDxfId="394"/>
    <tableColumn id="1559" xr3:uid="{2D115E4D-2B61-48BD-8C89-F1BF6A92348C}" uniqueName="1559" name="Column583" queryTableFieldId="583" dataDxfId="393"/>
    <tableColumn id="1560" xr3:uid="{2D1EC2EA-4DF0-40A8-86CB-A7A554DEFF7E}" uniqueName="1560" name="Column584" queryTableFieldId="584" dataDxfId="392"/>
    <tableColumn id="1561" xr3:uid="{EE1C36A4-385B-4313-B4BF-F9B827066516}" uniqueName="1561" name="Column585" queryTableFieldId="585" dataDxfId="391"/>
    <tableColumn id="1562" xr3:uid="{B36CA292-D081-4FB9-8ADC-9F75F7176F1C}" uniqueName="1562" name="Column586" queryTableFieldId="586" dataDxfId="390"/>
    <tableColumn id="1563" xr3:uid="{1BD3C4E5-394C-4561-90EA-B34B556A979D}" uniqueName="1563" name="Column587" queryTableFieldId="587" dataDxfId="389"/>
    <tableColumn id="1564" xr3:uid="{D1D8D33F-FF79-424D-8D6D-F4945A04AFA7}" uniqueName="1564" name="Column588" queryTableFieldId="588" dataDxfId="388"/>
    <tableColumn id="1565" xr3:uid="{DF16999B-B330-4AF5-9B24-7F6D5FC616E7}" uniqueName="1565" name="Column589" queryTableFieldId="589" dataDxfId="387"/>
    <tableColumn id="1566" xr3:uid="{682D3FFB-F19B-4DC9-9BB3-A9A0D305442A}" uniqueName="1566" name="Column590" queryTableFieldId="590" dataDxfId="386"/>
    <tableColumn id="1567" xr3:uid="{9C3D970F-64BE-4057-A410-DF9157413548}" uniqueName="1567" name="Column591" queryTableFieldId="591" dataDxfId="385"/>
    <tableColumn id="1568" xr3:uid="{997A3739-9860-4686-8C65-AC668C2016C2}" uniqueName="1568" name="Column592" queryTableFieldId="592" dataDxfId="384"/>
    <tableColumn id="1569" xr3:uid="{FD0EFF0B-7471-4310-960E-EE7D164DDC02}" uniqueName="1569" name="Column593" queryTableFieldId="593" dataDxfId="383"/>
    <tableColumn id="1570" xr3:uid="{AB1CB726-449B-4A72-9EFE-3C3FD940B771}" uniqueName="1570" name="Column594" queryTableFieldId="594" dataDxfId="382"/>
    <tableColumn id="1571" xr3:uid="{20BB080C-C519-42D1-B8CE-FDA20ECDF9D6}" uniqueName="1571" name="Column595" queryTableFieldId="595" dataDxfId="381"/>
    <tableColumn id="1572" xr3:uid="{7DA8CDF4-AB92-46F1-8D22-DAE0BD6F85D6}" uniqueName="1572" name="Column596" queryTableFieldId="596" dataDxfId="380"/>
    <tableColumn id="1573" xr3:uid="{3A495C5D-EBEB-49E2-985D-1842DFAAA3D4}" uniqueName="1573" name="Column597" queryTableFieldId="597" dataDxfId="379"/>
    <tableColumn id="1574" xr3:uid="{E7A5746B-AFAC-4222-8CE9-997B722C5352}" uniqueName="1574" name="Column598" queryTableFieldId="598" dataDxfId="378"/>
    <tableColumn id="1575" xr3:uid="{93811542-D345-4782-BCEC-4755A365FB81}" uniqueName="1575" name="Column599" queryTableFieldId="599" dataDxfId="377"/>
    <tableColumn id="1576" xr3:uid="{C20A171D-8FA7-499A-81D5-F82EE4E99AAF}" uniqueName="1576" name="Column600" queryTableFieldId="600" dataDxfId="376"/>
    <tableColumn id="1577" xr3:uid="{129550BF-F670-48B8-BBA2-17834825E134}" uniqueName="1577" name="Column601" queryTableFieldId="601" dataDxfId="375"/>
    <tableColumn id="1578" xr3:uid="{6F84C207-A18D-4158-9F94-0CBA9B1C8DAE}" uniqueName="1578" name="Column602" queryTableFieldId="602" dataDxfId="374"/>
    <tableColumn id="1579" xr3:uid="{A5E9BE47-925B-4D74-AA14-34EED676BA1C}" uniqueName="1579" name="Column603" queryTableFieldId="603" dataDxfId="373"/>
    <tableColumn id="1580" xr3:uid="{15E1424D-7DAE-4AEA-9A1B-B5421941F7CC}" uniqueName="1580" name="Column604" queryTableFieldId="604" dataDxfId="372"/>
    <tableColumn id="1581" xr3:uid="{4B094229-0B93-4C77-A00C-7AA4399BB2A0}" uniqueName="1581" name="Column605" queryTableFieldId="605" dataDxfId="371"/>
    <tableColumn id="1582" xr3:uid="{C2BAD01F-E46C-4901-A2B3-F14384A59CDA}" uniqueName="1582" name="Column606" queryTableFieldId="606" dataDxfId="370"/>
    <tableColumn id="1583" xr3:uid="{54EC6F08-86AB-4A07-80DA-147A9661A933}" uniqueName="1583" name="Column607" queryTableFieldId="607" dataDxfId="369"/>
    <tableColumn id="1584" xr3:uid="{7F707100-D140-44CF-9497-606123B83C30}" uniqueName="1584" name="Column608" queryTableFieldId="608" dataDxfId="368"/>
    <tableColumn id="1585" xr3:uid="{DD0698FF-BE96-4FE3-9F14-B878047B6DDE}" uniqueName="1585" name="Column609" queryTableFieldId="609" dataDxfId="367"/>
    <tableColumn id="1586" xr3:uid="{7D92CE15-0190-4BB0-AF91-6D741F0A5065}" uniqueName="1586" name="Column610" queryTableFieldId="610" dataDxfId="366"/>
    <tableColumn id="1587" xr3:uid="{71FE7593-5E7F-4F9F-8E96-40B16F064FF3}" uniqueName="1587" name="Column611" queryTableFieldId="611" dataDxfId="365"/>
    <tableColumn id="1588" xr3:uid="{4767D8DB-4978-40DA-8EEC-7359F4B135BB}" uniqueName="1588" name="Column612" queryTableFieldId="612" dataDxfId="364"/>
    <tableColumn id="1589" xr3:uid="{CCD0DF81-228A-4D38-9BA7-BD8B41F421E1}" uniqueName="1589" name="Column613" queryTableFieldId="613" dataDxfId="363"/>
    <tableColumn id="1590" xr3:uid="{29A2CEAB-F644-4B84-AF5D-41729D8DDA9B}" uniqueName="1590" name="Column614" queryTableFieldId="614" dataDxfId="362"/>
    <tableColumn id="1591" xr3:uid="{63A59196-ED8A-4620-AC1A-5DAA59D20ACD}" uniqueName="1591" name="Column615" queryTableFieldId="615" dataDxfId="361"/>
    <tableColumn id="1592" xr3:uid="{D1874D49-A3FF-466D-BC48-DD89F64CE32A}" uniqueName="1592" name="Column616" queryTableFieldId="616" dataDxfId="360"/>
    <tableColumn id="1593" xr3:uid="{1B27287A-9CD7-4C40-803B-52758830AF92}" uniqueName="1593" name="Column617" queryTableFieldId="617" dataDxfId="359"/>
    <tableColumn id="1594" xr3:uid="{85E4E009-04FB-4790-B4CC-5DECFA1A1DB7}" uniqueName="1594" name="Column618" queryTableFieldId="618" dataDxfId="358"/>
    <tableColumn id="1595" xr3:uid="{273FC5AA-F6D9-4EDB-B2AF-DA08EBB5892F}" uniqueName="1595" name="Column619" queryTableFieldId="619" dataDxfId="357"/>
    <tableColumn id="1596" xr3:uid="{94C57A68-7737-4BFB-91D4-CA00CE8394FA}" uniqueName="1596" name="Column620" queryTableFieldId="620" dataDxfId="356"/>
    <tableColumn id="1597" xr3:uid="{F23960F3-B024-4B21-9E8A-B6FF83B7AA66}" uniqueName="1597" name="Column621" queryTableFieldId="621" dataDxfId="355"/>
    <tableColumn id="1598" xr3:uid="{A8D607CE-48B5-4920-BCD1-910771655575}" uniqueName="1598" name="Column622" queryTableFieldId="622" dataDxfId="354"/>
    <tableColumn id="1599" xr3:uid="{CE060BA4-B8DD-4764-BB0B-36AE5097D4BB}" uniqueName="1599" name="Column623" queryTableFieldId="623" dataDxfId="353"/>
    <tableColumn id="1600" xr3:uid="{59A32D26-F593-4574-B3FF-D185B4600FD0}" uniqueName="1600" name="Column624" queryTableFieldId="624" dataDxfId="352"/>
    <tableColumn id="1601" xr3:uid="{4C60A2B7-9D09-4375-9F68-E60DDC44F318}" uniqueName="1601" name="Column625" queryTableFieldId="625" dataDxfId="351"/>
    <tableColumn id="1602" xr3:uid="{39251B9A-B736-49A8-BF6B-47AF3E153622}" uniqueName="1602" name="Column626" queryTableFieldId="626" dataDxfId="350"/>
    <tableColumn id="1603" xr3:uid="{14157C82-9CFD-43A3-AAB9-6255D0EFE520}" uniqueName="1603" name="Column627" queryTableFieldId="627" dataDxfId="349"/>
    <tableColumn id="1604" xr3:uid="{228A4F88-38A2-44ED-AE3C-23F528FD349D}" uniqueName="1604" name="Column628" queryTableFieldId="628" dataDxfId="348"/>
    <tableColumn id="1605" xr3:uid="{96DE7A68-8BE1-4DCC-B00D-F00A1588583E}" uniqueName="1605" name="Column629" queryTableFieldId="629" dataDxfId="347"/>
    <tableColumn id="1606" xr3:uid="{9B56E909-A8A8-47AF-BD2D-246B270BE5F4}" uniqueName="1606" name="Column630" queryTableFieldId="630" dataDxfId="346"/>
    <tableColumn id="1607" xr3:uid="{319A100B-B7B8-484F-B8E3-B12E2B6E43C3}" uniqueName="1607" name="Column631" queryTableFieldId="631" dataDxfId="345"/>
    <tableColumn id="1608" xr3:uid="{7ACF7E32-675E-4432-A5A3-B71CCE7D7AA7}" uniqueName="1608" name="Column632" queryTableFieldId="632" dataDxfId="344"/>
    <tableColumn id="1609" xr3:uid="{E1139D12-2248-4F90-BF2C-C5B4CFEC700A}" uniqueName="1609" name="Column633" queryTableFieldId="633" dataDxfId="343"/>
    <tableColumn id="1610" xr3:uid="{F044A8AA-1A63-40FC-991C-44E04AE6C7CA}" uniqueName="1610" name="Column634" queryTableFieldId="634" dataDxfId="342"/>
    <tableColumn id="1611" xr3:uid="{FAC91401-2E0F-4242-A9CE-81AC44DA5FCA}" uniqueName="1611" name="Column635" queryTableFieldId="635" dataDxfId="341"/>
    <tableColumn id="1612" xr3:uid="{DE65B72F-E21F-4BA7-AF38-3257D3182541}" uniqueName="1612" name="Column636" queryTableFieldId="636" dataDxfId="340"/>
    <tableColumn id="1613" xr3:uid="{6C5FD94C-9083-4BB8-AD56-D4714792C5BB}" uniqueName="1613" name="Column637" queryTableFieldId="637" dataDxfId="339"/>
    <tableColumn id="1614" xr3:uid="{9596CAF0-6DCB-4DC1-B7FA-7223E23BDF68}" uniqueName="1614" name="Column638" queryTableFieldId="638" dataDxfId="338"/>
    <tableColumn id="1615" xr3:uid="{4880AA83-CDD5-4374-ABAD-AA0C9967C0CE}" uniqueName="1615" name="Column639" queryTableFieldId="639" dataDxfId="337"/>
    <tableColumn id="1616" xr3:uid="{6154613B-DFDD-4A05-9743-38D7B14D6E86}" uniqueName="1616" name="Column640" queryTableFieldId="640" dataDxfId="336"/>
    <tableColumn id="1617" xr3:uid="{5C475FB5-EB24-494B-9D1F-7EEFC6FAC83E}" uniqueName="1617" name="Column641" queryTableFieldId="641" dataDxfId="335"/>
    <tableColumn id="1618" xr3:uid="{90351358-E39A-47F3-8811-88ADC03D7962}" uniqueName="1618" name="Column642" queryTableFieldId="642" dataDxfId="334"/>
    <tableColumn id="1619" xr3:uid="{99622008-3493-4BF0-A7D0-5F6D579EB0E6}" uniqueName="1619" name="Column643" queryTableFieldId="643" dataDxfId="333"/>
    <tableColumn id="1620" xr3:uid="{B87429E2-E10E-4442-B15F-88C2B9734A5A}" uniqueName="1620" name="Column644" queryTableFieldId="644" dataDxfId="332"/>
    <tableColumn id="1621" xr3:uid="{FC360D77-42A7-4B45-A37B-0617D4511AA8}" uniqueName="1621" name="Column645" queryTableFieldId="645" dataDxfId="331"/>
    <tableColumn id="1622" xr3:uid="{6914BBC5-8F83-40F3-9758-74E17182D530}" uniqueName="1622" name="Column646" queryTableFieldId="646" dataDxfId="330"/>
    <tableColumn id="1623" xr3:uid="{ABC82502-AD0D-4546-93F1-2A4E63747181}" uniqueName="1623" name="Column647" queryTableFieldId="647" dataDxfId="329"/>
    <tableColumn id="1624" xr3:uid="{BB438A7A-C001-46AC-BB02-81A56A2F609B}" uniqueName="1624" name="Column648" queryTableFieldId="648" dataDxfId="328"/>
    <tableColumn id="1625" xr3:uid="{C912F7E5-F58E-40CE-AA51-CCA17801CED0}" uniqueName="1625" name="Column649" queryTableFieldId="649" dataDxfId="327"/>
    <tableColumn id="1626" xr3:uid="{10FF1876-ADB8-479B-826C-3E16505EE8D0}" uniqueName="1626" name="Column650" queryTableFieldId="650" dataDxfId="326"/>
    <tableColumn id="1627" xr3:uid="{E447B7B6-96BF-47E2-BF9D-B36966C1B432}" uniqueName="1627" name="Column651" queryTableFieldId="651" dataDxfId="325"/>
    <tableColumn id="1628" xr3:uid="{1DFB2030-8DBC-4A04-9A4D-C758C27D68FF}" uniqueName="1628" name="Column652" queryTableFieldId="652" dataDxfId="324"/>
    <tableColumn id="1629" xr3:uid="{B701DA70-33F3-4063-A4CE-1DA585342C29}" uniqueName="1629" name="Column653" queryTableFieldId="653" dataDxfId="323"/>
    <tableColumn id="1630" xr3:uid="{43919ED3-1082-4790-B287-AAB7D3892A74}" uniqueName="1630" name="Column654" queryTableFieldId="654" dataDxfId="322"/>
    <tableColumn id="1631" xr3:uid="{0605C359-84C8-4E4D-830E-40A89BF6078F}" uniqueName="1631" name="Column655" queryTableFieldId="655" dataDxfId="321"/>
    <tableColumn id="1632" xr3:uid="{C35C22E1-BE5C-4EFD-91F9-2B5038187CFE}" uniqueName="1632" name="Column656" queryTableFieldId="656" dataDxfId="320"/>
    <tableColumn id="1633" xr3:uid="{2089F2B1-7342-442C-900D-69B2B61A5C94}" uniqueName="1633" name="Column657" queryTableFieldId="657" dataDxfId="319"/>
    <tableColumn id="1634" xr3:uid="{69656405-3116-4C88-B7AF-6C543EA2AA86}" uniqueName="1634" name="Column658" queryTableFieldId="658" dataDxfId="318"/>
    <tableColumn id="1635" xr3:uid="{BFE43D79-E19D-4AED-8520-C775FBC75CB5}" uniqueName="1635" name="Column659" queryTableFieldId="659" dataDxfId="317"/>
    <tableColumn id="1636" xr3:uid="{649A0C10-787C-47E8-9AF7-627CC8FF2F8D}" uniqueName="1636" name="Column660" queryTableFieldId="660" dataDxfId="316"/>
    <tableColumn id="1637" xr3:uid="{362D1E5E-FF81-48AF-94FF-8E274DD5B30C}" uniqueName="1637" name="Column661" queryTableFieldId="661" dataDxfId="315"/>
    <tableColumn id="1638" xr3:uid="{6BE62446-3CCF-4B62-BC8E-38A156CE1B0D}" uniqueName="1638" name="Column662" queryTableFieldId="662" dataDxfId="314"/>
    <tableColumn id="1639" xr3:uid="{BD256E35-C213-439E-AEEB-B5202CA057A3}" uniqueName="1639" name="Column663" queryTableFieldId="663" dataDxfId="313"/>
    <tableColumn id="1640" xr3:uid="{E41E06AE-2209-4AA3-8324-8E39D6E773E5}" uniqueName="1640" name="Column664" queryTableFieldId="664" dataDxfId="312"/>
    <tableColumn id="1641" xr3:uid="{7651D1C9-3233-405D-8FB5-59F085C52F20}" uniqueName="1641" name="Column665" queryTableFieldId="665" dataDxfId="311"/>
    <tableColumn id="1642" xr3:uid="{5FBB962F-2614-4E96-A5E3-455DBC20730E}" uniqueName="1642" name="Column666" queryTableFieldId="666" dataDxfId="310"/>
    <tableColumn id="1643" xr3:uid="{EFA61F18-439B-44AC-85F8-23D6573F8369}" uniqueName="1643" name="Column667" queryTableFieldId="667" dataDxfId="309"/>
    <tableColumn id="1644" xr3:uid="{B3F70E23-7787-48A3-8091-BF73FDC602F3}" uniqueName="1644" name="Column668" queryTableFieldId="668" dataDxfId="308"/>
    <tableColumn id="1645" xr3:uid="{7D37BB86-DE42-4A05-8FB2-D903DD039D51}" uniqueName="1645" name="Column669" queryTableFieldId="669" dataDxfId="307"/>
    <tableColumn id="1646" xr3:uid="{4AA6DE88-8918-440A-85D7-1733CF78D321}" uniqueName="1646" name="Column670" queryTableFieldId="670" dataDxfId="306"/>
    <tableColumn id="1647" xr3:uid="{8C5C95F7-0736-4C0A-9EC0-503F8BFB6D89}" uniqueName="1647" name="Column671" queryTableFieldId="671" dataDxfId="305"/>
    <tableColumn id="1648" xr3:uid="{2D80B631-1E09-4861-8830-5D3D294FB455}" uniqueName="1648" name="Column672" queryTableFieldId="672" dataDxfId="304"/>
    <tableColumn id="1649" xr3:uid="{BCC50F01-6765-4E7F-90D4-02FCBF5B4468}" uniqueName="1649" name="Column673" queryTableFieldId="673" dataDxfId="303"/>
    <tableColumn id="1650" xr3:uid="{7B0B1E06-C715-4C7E-81A9-408B833D576D}" uniqueName="1650" name="Column674" queryTableFieldId="674" dataDxfId="302"/>
    <tableColumn id="1651" xr3:uid="{B34E62D8-91F6-45E9-9E06-8B452D880F40}" uniqueName="1651" name="Column675" queryTableFieldId="675" dataDxfId="301"/>
    <tableColumn id="1652" xr3:uid="{68552F03-927F-40CB-A9A2-E0B265689481}" uniqueName="1652" name="Column676" queryTableFieldId="676" dataDxfId="300"/>
    <tableColumn id="1653" xr3:uid="{8F2526DC-7FED-4BD0-83BA-20612C0DA118}" uniqueName="1653" name="Column677" queryTableFieldId="677" dataDxfId="299"/>
    <tableColumn id="1654" xr3:uid="{7E6420A4-B6B9-40DA-8E9E-00AB00CBFBF0}" uniqueName="1654" name="Column678" queryTableFieldId="678" dataDxfId="298"/>
    <tableColumn id="1655" xr3:uid="{6F3A2723-84C7-4FDF-A94E-59D2877A822E}" uniqueName="1655" name="Column679" queryTableFieldId="679" dataDxfId="297"/>
    <tableColumn id="1656" xr3:uid="{F117BC77-061D-477B-8C68-A49589ED2E85}" uniqueName="1656" name="Column680" queryTableFieldId="680" dataDxfId="296"/>
    <tableColumn id="1657" xr3:uid="{61E0647F-FDFC-4EAE-86EB-12863593EF68}" uniqueName="1657" name="Column681" queryTableFieldId="681" dataDxfId="295"/>
    <tableColumn id="1658" xr3:uid="{B4036DED-5A55-488D-9965-5DA742CFDA0B}" uniqueName="1658" name="Column682" queryTableFieldId="682" dataDxfId="294"/>
    <tableColumn id="1659" xr3:uid="{8E91DF22-C4DD-4ACB-9CC5-9072BFD61586}" uniqueName="1659" name="Column683" queryTableFieldId="683" dataDxfId="293"/>
    <tableColumn id="1660" xr3:uid="{79379EF2-713F-497C-9B87-1744F29DF655}" uniqueName="1660" name="Column684" queryTableFieldId="684" dataDxfId="292"/>
    <tableColumn id="1661" xr3:uid="{21819162-7193-433F-BDBE-C86FEB97FC5F}" uniqueName="1661" name="Column685" queryTableFieldId="685" dataDxfId="291"/>
    <tableColumn id="1662" xr3:uid="{CE93CCBD-38AA-4C3E-A6E5-CFED0A7E7AEE}" uniqueName="1662" name="Column686" queryTableFieldId="686" dataDxfId="290"/>
    <tableColumn id="1663" xr3:uid="{F71588D3-033C-4C92-9838-3C39F6B0DAC5}" uniqueName="1663" name="Column687" queryTableFieldId="687" dataDxfId="289"/>
    <tableColumn id="1664" xr3:uid="{2D3FC04D-38AA-47EB-A036-B3B916E9DE57}" uniqueName="1664" name="Column688" queryTableFieldId="688" dataDxfId="288"/>
    <tableColumn id="1665" xr3:uid="{383A843F-D639-4FB2-B331-33974C791FCD}" uniqueName="1665" name="Column689" queryTableFieldId="689" dataDxfId="287"/>
    <tableColumn id="1666" xr3:uid="{D3EA7BDF-5EB3-48F0-BBAC-6CBBA40C5652}" uniqueName="1666" name="Column690" queryTableFieldId="690" dataDxfId="286"/>
    <tableColumn id="1667" xr3:uid="{34691F3F-0410-4125-967B-087C8ED8AC05}" uniqueName="1667" name="Column691" queryTableFieldId="691" dataDxfId="285"/>
    <tableColumn id="1668" xr3:uid="{1CFC5528-1093-41FB-9A74-EA138F5BE5E7}" uniqueName="1668" name="Column692" queryTableFieldId="692" dataDxfId="284"/>
    <tableColumn id="1669" xr3:uid="{151DBE46-502D-4109-B594-08C4AB786C1C}" uniqueName="1669" name="Column693" queryTableFieldId="693" dataDxfId="283"/>
    <tableColumn id="1670" xr3:uid="{5DE980DA-4CDD-4616-A53F-C7919E871600}" uniqueName="1670" name="Column694" queryTableFieldId="694" dataDxfId="282"/>
    <tableColumn id="1671" xr3:uid="{362C3DF3-7FB7-49F4-B9DF-9702C0A37C14}" uniqueName="1671" name="Column695" queryTableFieldId="695" dataDxfId="281"/>
    <tableColumn id="1672" xr3:uid="{60D2BA83-BA9F-4343-8016-BDDFA26A157A}" uniqueName="1672" name="Column696" queryTableFieldId="696" dataDxfId="280"/>
    <tableColumn id="1673" xr3:uid="{0968D784-61B3-4E09-8200-CF883E398BEE}" uniqueName="1673" name="Column697" queryTableFieldId="697" dataDxfId="279"/>
    <tableColumn id="1674" xr3:uid="{93BFEC22-561B-4861-B16A-10949E0064E6}" uniqueName="1674" name="Column698" queryTableFieldId="698" dataDxfId="278"/>
    <tableColumn id="1675" xr3:uid="{D0C02673-C03E-440C-B8B8-D5109ED46A15}" uniqueName="1675" name="Column699" queryTableFieldId="699" dataDxfId="277"/>
    <tableColumn id="1676" xr3:uid="{5168AE23-D22A-43D2-9B18-BD2361D0E250}" uniqueName="1676" name="Column700" queryTableFieldId="700" dataDxfId="276"/>
    <tableColumn id="1677" xr3:uid="{53676849-A5D6-44D8-B19B-6DFF49E0617A}" uniqueName="1677" name="Column701" queryTableFieldId="701" dataDxfId="275"/>
    <tableColumn id="1678" xr3:uid="{36CE16AD-DE20-46B6-BF0F-6B1FA99AC98E}" uniqueName="1678" name="Column702" queryTableFieldId="702" dataDxfId="274"/>
    <tableColumn id="1679" xr3:uid="{2FFBC25E-C273-4F41-9396-196B6A6C5C19}" uniqueName="1679" name="Column703" queryTableFieldId="703" dataDxfId="273"/>
    <tableColumn id="1680" xr3:uid="{C098F689-F11F-4A31-8917-14A6050FD1B6}" uniqueName="1680" name="Column704" queryTableFieldId="704" dataDxfId="272"/>
    <tableColumn id="1681" xr3:uid="{89040D2A-CE8E-481D-A3B2-878C25162E87}" uniqueName="1681" name="Column705" queryTableFieldId="705" dataDxfId="271"/>
    <tableColumn id="1682" xr3:uid="{FEAD0882-37C0-47D5-9D5E-611F78E76FFF}" uniqueName="1682" name="Column706" queryTableFieldId="706" dataDxfId="270"/>
    <tableColumn id="1683" xr3:uid="{1021331B-DF30-4D97-9F72-B50FBC627126}" uniqueName="1683" name="Column707" queryTableFieldId="707" dataDxfId="269"/>
    <tableColumn id="1684" xr3:uid="{DC0E7857-ABBB-4C17-8A22-378C8DE3832B}" uniqueName="1684" name="Column708" queryTableFieldId="708" dataDxfId="268"/>
    <tableColumn id="1685" xr3:uid="{E4B71BBC-8617-4960-B7F7-FB751EC25878}" uniqueName="1685" name="Column709" queryTableFieldId="709" dataDxfId="267"/>
    <tableColumn id="1686" xr3:uid="{B2BD63FD-F290-4E4C-AC12-998352902648}" uniqueName="1686" name="Column710" queryTableFieldId="710" dataDxfId="266"/>
    <tableColumn id="1687" xr3:uid="{0BF9F6A9-A381-451C-84D3-12467A1C6EE9}" uniqueName="1687" name="Column711" queryTableFieldId="711" dataDxfId="265"/>
    <tableColumn id="1688" xr3:uid="{FF309D90-B25F-483E-B555-56D5B452627C}" uniqueName="1688" name="Column712" queryTableFieldId="712" dataDxfId="264"/>
    <tableColumn id="1689" xr3:uid="{C0E3F719-8803-4D33-ACCD-841A744E2F74}" uniqueName="1689" name="Column713" queryTableFieldId="713" dataDxfId="263"/>
    <tableColumn id="1690" xr3:uid="{765C85CF-AC54-4663-81A2-A3D52BE4430B}" uniqueName="1690" name="Column714" queryTableFieldId="714" dataDxfId="262"/>
    <tableColumn id="1691" xr3:uid="{E4F3F5B6-0590-42CE-9E39-E4D37EB8AD88}" uniqueName="1691" name="Column715" queryTableFieldId="715" dataDxfId="261"/>
    <tableColumn id="1692" xr3:uid="{87D49023-6F48-41D2-AFEB-D7344EE022CF}" uniqueName="1692" name="Column716" queryTableFieldId="716" dataDxfId="260"/>
    <tableColumn id="1693" xr3:uid="{D33AE944-7BFB-4589-8904-3ECFD90B5407}" uniqueName="1693" name="Column717" queryTableFieldId="717" dataDxfId="259"/>
    <tableColumn id="1694" xr3:uid="{F03AD35F-50CB-44C0-9B1A-DEE853262C48}" uniqueName="1694" name="Column718" queryTableFieldId="718" dataDxfId="258"/>
    <tableColumn id="1695" xr3:uid="{9369CC01-E521-41E4-91B3-F0B2FC130E7C}" uniqueName="1695" name="Column719" queryTableFieldId="719" dataDxfId="257"/>
    <tableColumn id="1696" xr3:uid="{ABEDAB8B-CE92-4FCC-B71C-7DCA491BCD0D}" uniqueName="1696" name="Column720" queryTableFieldId="720" dataDxfId="256"/>
    <tableColumn id="1697" xr3:uid="{AA76F4AA-A526-4032-B329-BEF0A16527DB}" uniqueName="1697" name="Column721" queryTableFieldId="721" dataDxfId="255"/>
    <tableColumn id="1698" xr3:uid="{368C4C37-CF65-4AD5-8D6C-862F45C9DA11}" uniqueName="1698" name="Column722" queryTableFieldId="722" dataDxfId="254"/>
    <tableColumn id="1699" xr3:uid="{D15C6521-D939-4666-A2A0-A007C5A998BF}" uniqueName="1699" name="Column723" queryTableFieldId="723" dataDxfId="253"/>
    <tableColumn id="1700" xr3:uid="{A33C9749-D1EE-4F51-B598-699D39D443BB}" uniqueName="1700" name="Column724" queryTableFieldId="724" dataDxfId="252"/>
    <tableColumn id="1701" xr3:uid="{36673812-4617-42D7-A3B8-DBFF727E5464}" uniqueName="1701" name="Column725" queryTableFieldId="725" dataDxfId="251"/>
    <tableColumn id="1702" xr3:uid="{42C28E41-BFA7-41C5-9619-7B13880D491A}" uniqueName="1702" name="Column726" queryTableFieldId="726" dataDxfId="250"/>
    <tableColumn id="1703" xr3:uid="{6E6C407A-C420-45BB-B6F7-5186E11B1B14}" uniqueName="1703" name="Column727" queryTableFieldId="727" dataDxfId="249"/>
    <tableColumn id="1704" xr3:uid="{AF466607-9E1A-4F2D-A6BF-07E9E2688C5D}" uniqueName="1704" name="Column728" queryTableFieldId="728" dataDxfId="248"/>
    <tableColumn id="1705" xr3:uid="{97CBC416-E00A-474F-92AD-D720ABA216A6}" uniqueName="1705" name="Column729" queryTableFieldId="729" dataDxfId="247"/>
    <tableColumn id="1706" xr3:uid="{6F50C4E4-D880-444D-BC73-C8E60642CBD6}" uniqueName="1706" name="Column730" queryTableFieldId="730" dataDxfId="246"/>
    <tableColumn id="1707" xr3:uid="{71390ED2-1474-41C1-B8B4-EF76A5A8703C}" uniqueName="1707" name="Column731" queryTableFieldId="731" dataDxfId="245"/>
    <tableColumn id="1708" xr3:uid="{289930E1-D5FD-4B84-907D-67EACCCE149C}" uniqueName="1708" name="Column732" queryTableFieldId="732" dataDxfId="244"/>
    <tableColumn id="1709" xr3:uid="{BB492540-3A4C-482F-847E-BB5D9C54FCBE}" uniqueName="1709" name="Column733" queryTableFieldId="733" dataDxfId="243"/>
    <tableColumn id="1710" xr3:uid="{9E29CBDE-B61E-4B07-AA9F-D19C8C5811FE}" uniqueName="1710" name="Column734" queryTableFieldId="734" dataDxfId="242"/>
    <tableColumn id="1711" xr3:uid="{17E361D1-331F-402B-8454-37CC851FF734}" uniqueName="1711" name="Column735" queryTableFieldId="735" dataDxfId="241"/>
    <tableColumn id="1712" xr3:uid="{45760C94-E1F6-465D-B883-77046FF86B85}" uniqueName="1712" name="Column736" queryTableFieldId="736" dataDxfId="240"/>
    <tableColumn id="1713" xr3:uid="{74F3EC11-3189-47E0-AFDA-817C28C109F4}" uniqueName="1713" name="Column737" queryTableFieldId="737" dataDxfId="239"/>
    <tableColumn id="1714" xr3:uid="{B11E5C13-65D3-42B5-9B8A-B132EFC9F376}" uniqueName="1714" name="Column738" queryTableFieldId="738" dataDxfId="238"/>
    <tableColumn id="1715" xr3:uid="{F3BF6B69-EF60-45A2-A9F9-950BD7176731}" uniqueName="1715" name="Column739" queryTableFieldId="739" dataDxfId="237"/>
    <tableColumn id="1716" xr3:uid="{26F243F1-5049-489E-BD69-0E53E7D21AF4}" uniqueName="1716" name="Column740" queryTableFieldId="740" dataDxfId="236"/>
    <tableColumn id="1717" xr3:uid="{7ACBBA26-7ADB-489E-88EA-47A7E82BC9BB}" uniqueName="1717" name="Column741" queryTableFieldId="741" dataDxfId="235"/>
    <tableColumn id="1718" xr3:uid="{9279D252-FBF6-483C-BC5F-EDE4285C89F8}" uniqueName="1718" name="Column742" queryTableFieldId="742" dataDxfId="234"/>
    <tableColumn id="1719" xr3:uid="{76009846-6B47-4F09-9A9E-B961843D5C87}" uniqueName="1719" name="Column743" queryTableFieldId="743" dataDxfId="233"/>
    <tableColumn id="1720" xr3:uid="{70EE8CC5-32E4-4118-A349-3359D8B15D68}" uniqueName="1720" name="Column744" queryTableFieldId="744" dataDxfId="232"/>
    <tableColumn id="1721" xr3:uid="{37C2CEA6-6B0D-4BC8-BEB2-E5DD9FB86C52}" uniqueName="1721" name="Column745" queryTableFieldId="745" dataDxfId="231"/>
    <tableColumn id="1722" xr3:uid="{575D47CD-627E-4C7D-93AA-02A8D2F5C726}" uniqueName="1722" name="Column746" queryTableFieldId="746" dataDxfId="230"/>
    <tableColumn id="1723" xr3:uid="{599EEA1F-6532-4C4B-BC4B-6CA694C5C719}" uniqueName="1723" name="Column747" queryTableFieldId="747" dataDxfId="229"/>
    <tableColumn id="1724" xr3:uid="{01BA6D51-6E91-43AB-820B-DE4B09CE0C5B}" uniqueName="1724" name="Column748" queryTableFieldId="748" dataDxfId="228"/>
    <tableColumn id="1725" xr3:uid="{EE598160-6C15-4FCD-BA85-B614219AE15D}" uniqueName="1725" name="Column749" queryTableFieldId="749" dataDxfId="227"/>
    <tableColumn id="1726" xr3:uid="{2271EC08-F005-4D1F-A615-91F1CAF77999}" uniqueName="1726" name="Column750" queryTableFieldId="750" dataDxfId="226"/>
    <tableColumn id="1727" xr3:uid="{190266AA-3A9E-4728-A9D0-89C48D58C68D}" uniqueName="1727" name="Column751" queryTableFieldId="751" dataDxfId="225"/>
    <tableColumn id="1728" xr3:uid="{28F0A43F-5AAD-4F9B-885B-E037D53BC079}" uniqueName="1728" name="Column752" queryTableFieldId="752" dataDxfId="224"/>
    <tableColumn id="1729" xr3:uid="{8BD976B7-F43A-491C-AC64-1D27D5AAAB87}" uniqueName="1729" name="Column753" queryTableFieldId="753" dataDxfId="223"/>
    <tableColumn id="1730" xr3:uid="{D222C716-C688-443A-A9A4-8EA6ED362369}" uniqueName="1730" name="Column754" queryTableFieldId="754" dataDxfId="222"/>
    <tableColumn id="1731" xr3:uid="{D1CF8BA3-FBC3-4927-9E60-F1B716137421}" uniqueName="1731" name="Column755" queryTableFieldId="755" dataDxfId="221"/>
    <tableColumn id="1732" xr3:uid="{8D2803BD-C403-44C4-BCD5-CA6218E17817}" uniqueName="1732" name="Column756" queryTableFieldId="756" dataDxfId="220"/>
    <tableColumn id="1733" xr3:uid="{9DCC52D5-5AA3-48AF-BC00-FB83BF6FBC90}" uniqueName="1733" name="Column757" queryTableFieldId="757" dataDxfId="219"/>
    <tableColumn id="1734" xr3:uid="{8EBD2FB5-8C1F-42E0-A3F7-4C657AFB30E6}" uniqueName="1734" name="Column758" queryTableFieldId="758" dataDxfId="218"/>
    <tableColumn id="1735" xr3:uid="{D2FD4AC6-2E8C-44B6-8B5B-66A42CE2983F}" uniqueName="1735" name="Column759" queryTableFieldId="759" dataDxfId="217"/>
    <tableColumn id="1736" xr3:uid="{A233EC6C-CA26-45C2-9636-A38CC260E5E7}" uniqueName="1736" name="Column760" queryTableFieldId="760" dataDxfId="216"/>
    <tableColumn id="1737" xr3:uid="{DF936FF1-FCED-40CC-ABD3-8685DCAD188E}" uniqueName="1737" name="Column761" queryTableFieldId="761" dataDxfId="215"/>
    <tableColumn id="1738" xr3:uid="{ADAA2919-1F18-4998-A4F7-F921F7BAEA10}" uniqueName="1738" name="Column762" queryTableFieldId="762" dataDxfId="214"/>
    <tableColumn id="1739" xr3:uid="{779DB2E5-C612-484C-97BE-77921D8B3D0A}" uniqueName="1739" name="Column763" queryTableFieldId="763" dataDxfId="213"/>
    <tableColumn id="1740" xr3:uid="{12B6EAAB-9AC4-4FDB-A466-75BB85C9ED57}" uniqueName="1740" name="Column764" queryTableFieldId="764" dataDxfId="212"/>
    <tableColumn id="1741" xr3:uid="{012BE479-8E99-4F80-9542-E235A416BC4B}" uniqueName="1741" name="Column765" queryTableFieldId="765" dataDxfId="211"/>
    <tableColumn id="1742" xr3:uid="{95E93FC4-8F75-4A2B-823D-F5AB316A54DC}" uniqueName="1742" name="Column766" queryTableFieldId="766" dataDxfId="210"/>
    <tableColumn id="1743" xr3:uid="{A624AC57-5810-4A59-B018-130BB503F03F}" uniqueName="1743" name="Column767" queryTableFieldId="767" dataDxfId="209"/>
    <tableColumn id="1744" xr3:uid="{9750BF32-AB79-454B-A64F-FE995F759498}" uniqueName="1744" name="Column768" queryTableFieldId="768" dataDxfId="208"/>
    <tableColumn id="1745" xr3:uid="{03C2B652-29D0-4F7D-8D38-A1B94AE23957}" uniqueName="1745" name="Column769" queryTableFieldId="769" dataDxfId="207"/>
    <tableColumn id="1746" xr3:uid="{0E9FB40A-825A-4977-8DC6-270B2DCCAEC9}" uniqueName="1746" name="Column770" queryTableFieldId="770" dataDxfId="206"/>
    <tableColumn id="1747" xr3:uid="{4CBA459A-80B8-444C-82E3-36CF55F244DB}" uniqueName="1747" name="Column771" queryTableFieldId="771" dataDxfId="205"/>
    <tableColumn id="1748" xr3:uid="{0CBF268A-81A9-41CD-A7C1-699F2A70A704}" uniqueName="1748" name="Column772" queryTableFieldId="772" dataDxfId="204"/>
    <tableColumn id="1749" xr3:uid="{4C06EEE0-533F-454E-BD62-0F40C2265A2D}" uniqueName="1749" name="Column773" queryTableFieldId="773" dataDxfId="203"/>
    <tableColumn id="1750" xr3:uid="{FEDDB8A7-0FA9-4BD8-9595-40BC4625E8F5}" uniqueName="1750" name="Column774" queryTableFieldId="774" dataDxfId="202"/>
    <tableColumn id="1751" xr3:uid="{10A2388F-02A8-4260-ABEC-03DF63DCC597}" uniqueName="1751" name="Column775" queryTableFieldId="775" dataDxfId="201"/>
    <tableColumn id="1752" xr3:uid="{C2CB330F-E0F1-4410-992A-BB337AA28F59}" uniqueName="1752" name="Column776" queryTableFieldId="776" dataDxfId="200"/>
    <tableColumn id="1753" xr3:uid="{D17C35C9-77AF-49EA-8953-BD5AB4E3F754}" uniqueName="1753" name="Column777" queryTableFieldId="777" dataDxfId="199"/>
    <tableColumn id="1754" xr3:uid="{33140D12-F479-4383-8816-3CCA004346C6}" uniqueName="1754" name="Column778" queryTableFieldId="778" dataDxfId="198"/>
    <tableColumn id="1755" xr3:uid="{1AF3ECB6-4CF8-422B-BE66-78D75D5CE6FA}" uniqueName="1755" name="Column779" queryTableFieldId="779" dataDxfId="197"/>
    <tableColumn id="1756" xr3:uid="{839E8F3F-8799-4E26-8B94-6F9B9710DB11}" uniqueName="1756" name="Column780" queryTableFieldId="780" dataDxfId="196"/>
    <tableColumn id="1757" xr3:uid="{A0AE4B67-C20C-41E2-9F85-2CB5535A5587}" uniqueName="1757" name="Column781" queryTableFieldId="781" dataDxfId="195"/>
    <tableColumn id="1758" xr3:uid="{4597B5A9-D98C-4AD5-9669-2522A3C64547}" uniqueName="1758" name="Column782" queryTableFieldId="782" dataDxfId="194"/>
    <tableColumn id="1759" xr3:uid="{A9A7347C-69F8-4B8A-95F1-59B0D6DBED2A}" uniqueName="1759" name="Column783" queryTableFieldId="783" dataDxfId="193"/>
    <tableColumn id="1760" xr3:uid="{48B061F6-F045-4050-AC39-AE3D7DD00180}" uniqueName="1760" name="Column784" queryTableFieldId="784" dataDxfId="192"/>
    <tableColumn id="1761" xr3:uid="{7A919D01-4E75-404C-B3FD-699391C11716}" uniqueName="1761" name="Column785" queryTableFieldId="785" dataDxfId="191"/>
    <tableColumn id="1762" xr3:uid="{7D177D4A-8D27-474E-8371-60E30464083A}" uniqueName="1762" name="Column786" queryTableFieldId="786" dataDxfId="190"/>
    <tableColumn id="1763" xr3:uid="{A588CA23-5D58-4469-B4D2-7085DBB31409}" uniqueName="1763" name="Column787" queryTableFieldId="787" dataDxfId="189"/>
    <tableColumn id="1764" xr3:uid="{336933F0-C561-46A1-94F6-2DCE3C67DB8D}" uniqueName="1764" name="Column788" queryTableFieldId="788" dataDxfId="188"/>
    <tableColumn id="1765" xr3:uid="{F472D361-1C3B-465C-B325-132D8221CF18}" uniqueName="1765" name="Column789" queryTableFieldId="789" dataDxfId="187"/>
    <tableColumn id="1766" xr3:uid="{1F719782-385F-47E1-87D1-14339230AE56}" uniqueName="1766" name="Column790" queryTableFieldId="790" dataDxfId="186"/>
    <tableColumn id="1767" xr3:uid="{1CF9177F-F37C-423F-9CA5-951C87A02B9C}" uniqueName="1767" name="Column791" queryTableFieldId="791" dataDxfId="185"/>
    <tableColumn id="1768" xr3:uid="{B76E6CAF-E4EE-426B-A08C-1BEE380BD130}" uniqueName="1768" name="Column792" queryTableFieldId="792" dataDxfId="184"/>
    <tableColumn id="1769" xr3:uid="{85E29185-C83C-4029-9D45-C32DB87EDCAA}" uniqueName="1769" name="Column793" queryTableFieldId="793" dataDxfId="183"/>
    <tableColumn id="1770" xr3:uid="{A91936CB-583C-4F73-93A7-700360A8D4B9}" uniqueName="1770" name="Column794" queryTableFieldId="794" dataDxfId="182"/>
    <tableColumn id="1771" xr3:uid="{34A0D6B5-FF65-4320-9BF7-87860614E060}" uniqueName="1771" name="Column795" queryTableFieldId="795" dataDxfId="181"/>
    <tableColumn id="1772" xr3:uid="{61A19FC3-F5D2-4665-B73D-D110764A2CAE}" uniqueName="1772" name="Column796" queryTableFieldId="796" dataDxfId="180"/>
    <tableColumn id="1773" xr3:uid="{25E42A29-751E-4684-A110-8E6696C431A7}" uniqueName="1773" name="Column797" queryTableFieldId="797" dataDxfId="179"/>
    <tableColumn id="1774" xr3:uid="{AB891684-84FB-473C-A7F9-BA77A1B737F4}" uniqueName="1774" name="Column798" queryTableFieldId="798" dataDxfId="178"/>
    <tableColumn id="1775" xr3:uid="{AE60B58C-E3FC-47DC-AE9C-64BBEBFD333D}" uniqueName="1775" name="Column799" queryTableFieldId="799" dataDxfId="177"/>
    <tableColumn id="1776" xr3:uid="{3292B254-CB26-470B-B7A8-8A3F3E1CD83F}" uniqueName="1776" name="Column800" queryTableFieldId="800" dataDxfId="176"/>
    <tableColumn id="1777" xr3:uid="{BD1E9462-254E-4A33-87CC-AE5310741451}" uniqueName="1777" name="Column801" queryTableFieldId="801" dataDxfId="175"/>
    <tableColumn id="1778" xr3:uid="{F93CE271-72BF-48B2-8F64-845C33A44414}" uniqueName="1778" name="Column802" queryTableFieldId="802" dataDxfId="174"/>
    <tableColumn id="1779" xr3:uid="{763F159C-AD4D-4E80-AD99-89405C0F2B09}" uniqueName="1779" name="Column803" queryTableFieldId="803" dataDxfId="173"/>
    <tableColumn id="1780" xr3:uid="{3ED63B8E-5B04-4D79-B5E0-A4FCB3AF0552}" uniqueName="1780" name="Column804" queryTableFieldId="804" dataDxfId="172"/>
    <tableColumn id="1781" xr3:uid="{8C7BCD43-BF59-4905-B505-AD4F30768308}" uniqueName="1781" name="Column805" queryTableFieldId="805" dataDxfId="171"/>
    <tableColumn id="1782" xr3:uid="{6C3231B6-8C9C-4DE1-AD81-96AF30BF09E4}" uniqueName="1782" name="Column806" queryTableFieldId="806" dataDxfId="170"/>
    <tableColumn id="1783" xr3:uid="{D60CEB3E-E017-45E4-8997-60C69FF7DA55}" uniqueName="1783" name="Column807" queryTableFieldId="807" dataDxfId="169"/>
    <tableColumn id="1784" xr3:uid="{CEB11154-2DD2-4BA0-A91B-E88322B94A51}" uniqueName="1784" name="Column808" queryTableFieldId="808" dataDxfId="168"/>
    <tableColumn id="1785" xr3:uid="{E8C33906-6CDA-42A7-8145-9AF0E263114B}" uniqueName="1785" name="Column809" queryTableFieldId="809" dataDxfId="167"/>
    <tableColumn id="1786" xr3:uid="{4C46928C-39AD-4A2E-8A5E-FFE5CC3B9A18}" uniqueName="1786" name="Column810" queryTableFieldId="810" dataDxfId="166"/>
    <tableColumn id="1787" xr3:uid="{736597AF-47A3-403A-BB3D-45E096A0EFA5}" uniqueName="1787" name="Column811" queryTableFieldId="811" dataDxfId="165"/>
    <tableColumn id="1788" xr3:uid="{CCECCB5E-BC73-49A4-9B2C-970E0399F2B0}" uniqueName="1788" name="Column812" queryTableFieldId="812" dataDxfId="164"/>
    <tableColumn id="1789" xr3:uid="{11FA8A4D-A0E7-42FB-8F87-0F8BCA163771}" uniqueName="1789" name="Column813" queryTableFieldId="813" dataDxfId="163"/>
    <tableColumn id="1790" xr3:uid="{4EDCD806-B986-44E4-928E-715848A7399D}" uniqueName="1790" name="Column814" queryTableFieldId="814" dataDxfId="162"/>
    <tableColumn id="1791" xr3:uid="{DBD14F7F-DC5B-4796-93A2-54DF31233158}" uniqueName="1791" name="Column815" queryTableFieldId="815" dataDxfId="161"/>
    <tableColumn id="1792" xr3:uid="{2CE7D6CD-BE18-4E7C-8F86-7EC8CE0E2C66}" uniqueName="1792" name="Column816" queryTableFieldId="816" dataDxfId="160"/>
    <tableColumn id="1793" xr3:uid="{99EC63DF-458E-40A0-B455-737DE1DC9CBE}" uniqueName="1793" name="Column817" queryTableFieldId="817" dataDxfId="159"/>
    <tableColumn id="1794" xr3:uid="{AFC77AF4-F8AF-41BF-843F-A5569BE8FC8C}" uniqueName="1794" name="Column818" queryTableFieldId="818" dataDxfId="158"/>
    <tableColumn id="1795" xr3:uid="{596BF23C-A6D7-4899-845A-AD422D762331}" uniqueName="1795" name="Column819" queryTableFieldId="819" dataDxfId="157"/>
    <tableColumn id="1796" xr3:uid="{54235BCF-58D9-4EAF-92F2-E434DAFDC831}" uniqueName="1796" name="Column820" queryTableFieldId="820" dataDxfId="156"/>
    <tableColumn id="1797" xr3:uid="{A158A158-BB80-4A69-B885-5D08650445FD}" uniqueName="1797" name="Column821" queryTableFieldId="821" dataDxfId="155"/>
    <tableColumn id="1798" xr3:uid="{AC4894DD-F493-4FB9-B1A3-93D2F3C0D3DE}" uniqueName="1798" name="Column822" queryTableFieldId="822" dataDxfId="154"/>
    <tableColumn id="1799" xr3:uid="{4115C7AB-BF28-46DA-8BD6-780669BFA5D4}" uniqueName="1799" name="Column823" queryTableFieldId="823" dataDxfId="153"/>
    <tableColumn id="1800" xr3:uid="{B02BA938-0487-487C-89E7-9DBD23E59B50}" uniqueName="1800" name="Column824" queryTableFieldId="824" dataDxfId="152"/>
    <tableColumn id="1801" xr3:uid="{2F362332-506C-4608-96CC-855C4673CBB1}" uniqueName="1801" name="Column825" queryTableFieldId="825" dataDxfId="151"/>
    <tableColumn id="1802" xr3:uid="{16318565-E4CC-4BCC-82D3-7003001334FC}" uniqueName="1802" name="Column826" queryTableFieldId="826" dataDxfId="150"/>
    <tableColumn id="1803" xr3:uid="{73C47FAC-3B42-4A06-B193-C973AA16254F}" uniqueName="1803" name="Column827" queryTableFieldId="827" dataDxfId="149"/>
    <tableColumn id="1804" xr3:uid="{3E17547C-F8AC-4364-9064-5504FB8D3F2A}" uniqueName="1804" name="Column828" queryTableFieldId="828" dataDxfId="148"/>
    <tableColumn id="1805" xr3:uid="{EA55C88A-D5AD-484E-99ED-62DD272BC42B}" uniqueName="1805" name="Column829" queryTableFieldId="829" dataDxfId="147"/>
    <tableColumn id="1806" xr3:uid="{4949F26D-25AE-4025-81D1-6B8F754A532A}" uniqueName="1806" name="Column830" queryTableFieldId="830" dataDxfId="146"/>
    <tableColumn id="1807" xr3:uid="{DCC56205-7731-4E99-ADD4-5940A558EA05}" uniqueName="1807" name="Column831" queryTableFieldId="831" dataDxfId="145"/>
    <tableColumn id="1808" xr3:uid="{EF2424FD-BD5D-4360-9E21-E29F24405A43}" uniqueName="1808" name="Column832" queryTableFieldId="832" dataDxfId="144"/>
    <tableColumn id="1809" xr3:uid="{9942D796-2434-4347-A589-B13AF6F18059}" uniqueName="1809" name="Column833" queryTableFieldId="833" dataDxfId="143"/>
    <tableColumn id="1810" xr3:uid="{7F58B3BE-86C2-4F61-9295-CB8C36C58019}" uniqueName="1810" name="Column834" queryTableFieldId="834" dataDxfId="142"/>
    <tableColumn id="1811" xr3:uid="{D3339DC5-A1AD-43CD-9E78-5AA8B391C57C}" uniqueName="1811" name="Column835" queryTableFieldId="835" dataDxfId="141"/>
    <tableColumn id="1812" xr3:uid="{D75804AE-9154-4CE4-A276-C5AB759164D0}" uniqueName="1812" name="Column836" queryTableFieldId="836" dataDxfId="140"/>
    <tableColumn id="1813" xr3:uid="{8D38CF58-E473-444D-B555-DFD203045B6C}" uniqueName="1813" name="Column837" queryTableFieldId="837" dataDxfId="139"/>
    <tableColumn id="1814" xr3:uid="{279C32FA-15C2-419A-9736-6371D0EC6106}" uniqueName="1814" name="Column838" queryTableFieldId="838" dataDxfId="138"/>
    <tableColumn id="1815" xr3:uid="{89F78678-5DD2-4BF1-BD72-E11B0007D550}" uniqueName="1815" name="Column839" queryTableFieldId="839" dataDxfId="137"/>
    <tableColumn id="1816" xr3:uid="{ACC2FA2C-5DA0-42DA-950A-61C50C92A237}" uniqueName="1816" name="Column840" queryTableFieldId="840" dataDxfId="136"/>
    <tableColumn id="1817" xr3:uid="{FF013E96-276E-40FA-93A5-3F90FCA4060D}" uniqueName="1817" name="Column841" queryTableFieldId="841" dataDxfId="135"/>
    <tableColumn id="1818" xr3:uid="{0F8C7EF7-412F-4CD2-B485-21092076437D}" uniqueName="1818" name="Column842" queryTableFieldId="842" dataDxfId="134"/>
    <tableColumn id="1819" xr3:uid="{68D722C1-651D-4030-AF67-EA7F08E5BA5E}" uniqueName="1819" name="Column843" queryTableFieldId="843" dataDxfId="133"/>
    <tableColumn id="1820" xr3:uid="{384DA613-52AB-46C1-AA4C-DB14058EE5B8}" uniqueName="1820" name="Column844" queryTableFieldId="844" dataDxfId="132"/>
    <tableColumn id="1821" xr3:uid="{48C0FB9A-34FC-4C3C-8203-AA691332DBCA}" uniqueName="1821" name="Column845" queryTableFieldId="845" dataDxfId="131"/>
    <tableColumn id="1822" xr3:uid="{FEA4A366-7BA9-4474-AD48-FFA61AE0A20E}" uniqueName="1822" name="Column846" queryTableFieldId="846" dataDxfId="130"/>
    <tableColumn id="1823" xr3:uid="{596841A9-53EE-421D-92F7-373FE202E9DB}" uniqueName="1823" name="Column847" queryTableFieldId="847" dataDxfId="129"/>
    <tableColumn id="1824" xr3:uid="{12A23E89-FF9D-40AE-A3DE-73B2BB93F840}" uniqueName="1824" name="Column848" queryTableFieldId="848" dataDxfId="128"/>
    <tableColumn id="1825" xr3:uid="{7D621ABE-A2CE-4F0F-B6BE-5181869C4A45}" uniqueName="1825" name="Column849" queryTableFieldId="849" dataDxfId="127"/>
    <tableColumn id="1826" xr3:uid="{A75CE4B1-1E39-4111-83BE-1325F19C8EFD}" uniqueName="1826" name="Column850" queryTableFieldId="850" dataDxfId="126"/>
    <tableColumn id="1827" xr3:uid="{A824FC19-DF5E-4E17-A191-E204BEB166BC}" uniqueName="1827" name="Column851" queryTableFieldId="851" dataDxfId="125"/>
    <tableColumn id="1828" xr3:uid="{D8D4B80D-C402-4A43-8158-7E2687D55D2B}" uniqueName="1828" name="Column852" queryTableFieldId="852" dataDxfId="124"/>
    <tableColumn id="1829" xr3:uid="{815CFB90-12AC-49F9-AEAC-FFCABC86597A}" uniqueName="1829" name="Column853" queryTableFieldId="853" dataDxfId="123"/>
    <tableColumn id="1830" xr3:uid="{377980C2-F7DB-458F-AE18-D125C2CDD7AA}" uniqueName="1830" name="Column854" queryTableFieldId="854" dataDxfId="122"/>
    <tableColumn id="1831" xr3:uid="{83505CAD-190A-4E75-87CC-1994714A9530}" uniqueName="1831" name="Column855" queryTableFieldId="855" dataDxfId="121"/>
    <tableColumn id="1832" xr3:uid="{85015CD2-8332-4513-8FED-FE9746E6C3EC}" uniqueName="1832" name="Column856" queryTableFieldId="856" dataDxfId="120"/>
    <tableColumn id="1833" xr3:uid="{5D0BEEF4-5EB7-4C78-B8C8-E634CE8F7B56}" uniqueName="1833" name="Column857" queryTableFieldId="857" dataDxfId="119"/>
    <tableColumn id="1834" xr3:uid="{B16DFC5E-DF7F-4CA1-A424-5FB46369F851}" uniqueName="1834" name="Column858" queryTableFieldId="858" dataDxfId="118"/>
    <tableColumn id="1835" xr3:uid="{1B46E8A9-E0F5-48A0-834F-30ED7F763FB9}" uniqueName="1835" name="Column859" queryTableFieldId="859" dataDxfId="117"/>
    <tableColumn id="1836" xr3:uid="{40D3507F-705E-48E0-B9A7-6CF7CF7A572A}" uniqueName="1836" name="Column860" queryTableFieldId="860" dataDxfId="116"/>
    <tableColumn id="1837" xr3:uid="{22EF5248-3022-4B01-91E2-2A8F01AC94D2}" uniqueName="1837" name="Column861" queryTableFieldId="861" dataDxfId="115"/>
    <tableColumn id="1838" xr3:uid="{9B2E8630-1F1A-4B8E-B1AE-BA8B2BFC5501}" uniqueName="1838" name="Column862" queryTableFieldId="862" dataDxfId="114"/>
    <tableColumn id="1839" xr3:uid="{745795A9-9A83-4DF3-8F4B-E4B5D8EB6CA3}" uniqueName="1839" name="Column863" queryTableFieldId="863" dataDxfId="113"/>
    <tableColumn id="1840" xr3:uid="{10815D98-B392-4ADF-AD33-EF29274019BC}" uniqueName="1840" name="Column864" queryTableFieldId="864" dataDxfId="112"/>
    <tableColumn id="1841" xr3:uid="{7FDD413A-92B0-4B3A-91D1-D21DBF23790E}" uniqueName="1841" name="Column865" queryTableFieldId="865" dataDxfId="111"/>
    <tableColumn id="1842" xr3:uid="{731E0E76-B197-4B0A-9EC9-74818531D843}" uniqueName="1842" name="Column866" queryTableFieldId="866" dataDxfId="110"/>
    <tableColumn id="1843" xr3:uid="{43702BE7-0D86-4668-98DF-F0A7E40DEAB3}" uniqueName="1843" name="Column867" queryTableFieldId="867" dataDxfId="109"/>
    <tableColumn id="1844" xr3:uid="{EB50A506-7ACE-4A19-AFD3-64548E62B112}" uniqueName="1844" name="Column868" queryTableFieldId="868" dataDxfId="108"/>
    <tableColumn id="1845" xr3:uid="{E187D21B-2B74-438D-8740-15BEFA73579E}" uniqueName="1845" name="Column869" queryTableFieldId="869" dataDxfId="107"/>
    <tableColumn id="1846" xr3:uid="{22F8953F-8FA1-4AC6-A697-83FFBFE544C1}" uniqueName="1846" name="Column870" queryTableFieldId="870" dataDxfId="106"/>
    <tableColumn id="1847" xr3:uid="{B2B42C68-32EB-4176-819B-22B374F7A237}" uniqueName="1847" name="Column871" queryTableFieldId="871" dataDxfId="105"/>
    <tableColumn id="1848" xr3:uid="{1D759ABB-2A0C-4ADE-AB36-F673ABD731FE}" uniqueName="1848" name="Column872" queryTableFieldId="872" dataDxfId="104"/>
    <tableColumn id="1849" xr3:uid="{EE442260-520E-4146-8781-25F6E2021DF6}" uniqueName="1849" name="Column873" queryTableFieldId="873" dataDxfId="103"/>
    <tableColumn id="1850" xr3:uid="{54867BD4-8004-47AF-B9D0-ADBC83EE23B8}" uniqueName="1850" name="Column874" queryTableFieldId="874" dataDxfId="102"/>
    <tableColumn id="1851" xr3:uid="{D2D14623-0C47-4816-A9A6-27DC2DEAE45D}" uniqueName="1851" name="Column875" queryTableFieldId="875" dataDxfId="101"/>
    <tableColumn id="1852" xr3:uid="{DBBA6BB1-4313-474B-9494-072383C444A7}" uniqueName="1852" name="Column876" queryTableFieldId="876" dataDxfId="100"/>
    <tableColumn id="1853" xr3:uid="{C78A00DE-C782-4C5D-9590-6F09A3AE9550}" uniqueName="1853" name="Column877" queryTableFieldId="877" dataDxfId="99"/>
    <tableColumn id="1854" xr3:uid="{1BCD70C7-AADD-436A-96A7-96836A43E2E3}" uniqueName="1854" name="Column878" queryTableFieldId="878" dataDxfId="98"/>
    <tableColumn id="1855" xr3:uid="{613B259F-F18C-4E3D-8100-F375D2A621AC}" uniqueName="1855" name="Column879" queryTableFieldId="879" dataDxfId="97"/>
    <tableColumn id="1856" xr3:uid="{A9CB4507-B097-401A-9708-08FAAD301940}" uniqueName="1856" name="Column880" queryTableFieldId="880" dataDxfId="96"/>
    <tableColumn id="1857" xr3:uid="{CAB28BFC-73EA-4696-9EB5-F73B3FA4F52C}" uniqueName="1857" name="Column881" queryTableFieldId="881" dataDxfId="95"/>
    <tableColumn id="1858" xr3:uid="{61B31D0E-FF12-48D4-92D0-92242EC60674}" uniqueName="1858" name="Column882" queryTableFieldId="882" dataDxfId="94"/>
    <tableColumn id="1859" xr3:uid="{329FDB7E-87BF-49D5-97B6-C6FC894904BC}" uniqueName="1859" name="Column883" queryTableFieldId="883" dataDxfId="93"/>
    <tableColumn id="1860" xr3:uid="{C7103CA0-512B-4706-A2CF-F9D18964E044}" uniqueName="1860" name="Column884" queryTableFieldId="884" dataDxfId="92"/>
    <tableColumn id="1861" xr3:uid="{CBED12C8-A49E-431A-AE2F-131E04EE4599}" uniqueName="1861" name="Column885" queryTableFieldId="885" dataDxfId="91"/>
    <tableColumn id="1862" xr3:uid="{2B66C533-5721-4434-B32A-EBA0FB47F3C5}" uniqueName="1862" name="Column886" queryTableFieldId="886" dataDxfId="90"/>
    <tableColumn id="1863" xr3:uid="{1AD107E6-C705-4B9C-952E-7FFD5F1D8C7E}" uniqueName="1863" name="Column887" queryTableFieldId="887" dataDxfId="89"/>
    <tableColumn id="1864" xr3:uid="{AF705BEA-88C5-40AD-9ABF-B23F3DE6EDC5}" uniqueName="1864" name="Column888" queryTableFieldId="888" dataDxfId="88"/>
    <tableColumn id="1865" xr3:uid="{0BBEE6DF-6BCB-455A-BD5B-079DC19CAF1B}" uniqueName="1865" name="Column889" queryTableFieldId="889" dataDxfId="87"/>
    <tableColumn id="1866" xr3:uid="{F495D3AC-BF11-4D90-AB2A-F4880EA1A328}" uniqueName="1866" name="Column890" queryTableFieldId="890" dataDxfId="86"/>
    <tableColumn id="1867" xr3:uid="{16CDB0A4-8F56-4249-9010-E5A31238E359}" uniqueName="1867" name="Column891" queryTableFieldId="891" dataDxfId="85"/>
    <tableColumn id="1868" xr3:uid="{8A1EC7C9-D638-4252-98E1-D8FDB7E68C1A}" uniqueName="1868" name="Column892" queryTableFieldId="892" dataDxfId="84"/>
    <tableColumn id="1869" xr3:uid="{6EE9AE12-9F53-4B7B-A7CA-59B51461CEE9}" uniqueName="1869" name="Column893" queryTableFieldId="893" dataDxfId="83"/>
    <tableColumn id="1870" xr3:uid="{0ED3E78F-48BB-44D4-A911-E026001E0179}" uniqueName="1870" name="Column894" queryTableFieldId="894" dataDxfId="82"/>
    <tableColumn id="1871" xr3:uid="{9D76E210-58F4-48C1-9228-D3F82A2A4764}" uniqueName="1871" name="Column895" queryTableFieldId="895" dataDxfId="81"/>
    <tableColumn id="1872" xr3:uid="{B08E400F-45FC-420A-BFB0-7C85E92946C1}" uniqueName="1872" name="Column896" queryTableFieldId="896" dataDxfId="80"/>
    <tableColumn id="1873" xr3:uid="{ED08440C-3DC3-4171-AE02-80EBE5B43B9D}" uniqueName="1873" name="Column897" queryTableFieldId="897" dataDxfId="79"/>
    <tableColumn id="1874" xr3:uid="{B195147E-8C17-471C-8699-0F2AE8BD032B}" uniqueName="1874" name="Column898" queryTableFieldId="898" dataDxfId="78"/>
    <tableColumn id="1875" xr3:uid="{4DA3AFD2-62B4-4FA6-BB5A-FB5D7B356DB0}" uniqueName="1875" name="Column899" queryTableFieldId="899" dataDxfId="77"/>
    <tableColumn id="1876" xr3:uid="{78E5F1B7-96F7-4313-ACD0-9335CBCC5FBF}" uniqueName="1876" name="Column900" queryTableFieldId="900" dataDxfId="76"/>
    <tableColumn id="1877" xr3:uid="{D8065513-F91D-411D-B79C-BB075C50EC16}" uniqueName="1877" name="Column901" queryTableFieldId="901" dataDxfId="75"/>
    <tableColumn id="1878" xr3:uid="{8E58B930-621B-48D1-BFED-13B19F6C0AC7}" uniqueName="1878" name="Column902" queryTableFieldId="902" dataDxfId="74"/>
    <tableColumn id="1879" xr3:uid="{91904CD2-68B9-45BF-A3EC-E69861601D73}" uniqueName="1879" name="Column903" queryTableFieldId="903" dataDxfId="73"/>
    <tableColumn id="1880" xr3:uid="{03EFF544-F902-46F0-A1DE-4C19397BFD9B}" uniqueName="1880" name="Column904" queryTableFieldId="904" dataDxfId="72"/>
    <tableColumn id="1881" xr3:uid="{B1055AC7-5F1B-4F76-8AEF-DCE0E07D0CA3}" uniqueName="1881" name="Column905" queryTableFieldId="905" dataDxfId="71"/>
    <tableColumn id="1882" xr3:uid="{8BEE26E2-61E4-4C4B-BB14-D664B8DF3367}" uniqueName="1882" name="Column906" queryTableFieldId="906" dataDxfId="70"/>
    <tableColumn id="1883" xr3:uid="{1A51F82B-7FFC-463C-A0A2-CE7F548352F0}" uniqueName="1883" name="Column907" queryTableFieldId="907" dataDxfId="69"/>
    <tableColumn id="1884" xr3:uid="{77657FFF-1C64-41EC-AFB1-27B05C2F242B}" uniqueName="1884" name="Column908" queryTableFieldId="908" dataDxfId="68"/>
    <tableColumn id="1885" xr3:uid="{B33139E7-BB5B-4003-AF23-4DFED1831D29}" uniqueName="1885" name="Column909" queryTableFieldId="909" dataDxfId="67"/>
    <tableColumn id="1886" xr3:uid="{E84BEA2D-DEEC-4757-90C7-2A8D9C95864B}" uniqueName="1886" name="Column910" queryTableFieldId="910" dataDxfId="66"/>
    <tableColumn id="1887" xr3:uid="{12A3718B-31F7-483C-A125-6A5A9B8BD864}" uniqueName="1887" name="Column911" queryTableFieldId="911" dataDxfId="65"/>
    <tableColumn id="1888" xr3:uid="{028D5133-EF7F-478D-B30D-21DEB0BDF4A8}" uniqueName="1888" name="Column912" queryTableFieldId="912" dataDxfId="64"/>
    <tableColumn id="1889" xr3:uid="{E89C55E7-0AF1-453D-B813-F9DF32464601}" uniqueName="1889" name="Column913" queryTableFieldId="913" dataDxfId="63"/>
    <tableColumn id="1890" xr3:uid="{FCEAE7A3-E4C8-46BF-9E14-427911980A36}" uniqueName="1890" name="Column914" queryTableFieldId="914" dataDxfId="62"/>
    <tableColumn id="1891" xr3:uid="{0B4B4885-2D39-4994-B5BC-8E9B4250CCD4}" uniqueName="1891" name="Column915" queryTableFieldId="915" dataDxfId="61"/>
    <tableColumn id="1892" xr3:uid="{81A75181-6D84-4C0D-97A4-C637621748E2}" uniqueName="1892" name="Column916" queryTableFieldId="916" dataDxfId="60"/>
    <tableColumn id="1893" xr3:uid="{4453E595-6522-4294-A7EA-59566F681B9D}" uniqueName="1893" name="Column917" queryTableFieldId="917" dataDxfId="59"/>
    <tableColumn id="1894" xr3:uid="{9215B75D-1577-400C-ADDD-AED570D7025B}" uniqueName="1894" name="Column918" queryTableFieldId="918" dataDxfId="58"/>
    <tableColumn id="1895" xr3:uid="{4C52A146-AACB-4B04-9DA4-A487B439FF09}" uniqueName="1895" name="Column919" queryTableFieldId="919" dataDxfId="57"/>
    <tableColumn id="1896" xr3:uid="{971E9107-7BD4-4538-B666-7CEA8DF2479E}" uniqueName="1896" name="Column920" queryTableFieldId="920" dataDxfId="56"/>
    <tableColumn id="1897" xr3:uid="{2303FCB1-2292-4A9C-8AC4-B10AD4B083F7}" uniqueName="1897" name="Column921" queryTableFieldId="921" dataDxfId="55"/>
    <tableColumn id="1898" xr3:uid="{7AD73AB9-C966-4892-8691-27247D0807B9}" uniqueName="1898" name="Column922" queryTableFieldId="922" dataDxfId="54"/>
    <tableColumn id="1899" xr3:uid="{BF9208E2-1D98-4138-8DAE-801DC837BA15}" uniqueName="1899" name="Column923" queryTableFieldId="923" dataDxfId="53"/>
    <tableColumn id="1900" xr3:uid="{1A6C9F9F-D840-4F0C-85D6-7E02518FC9D7}" uniqueName="1900" name="Column924" queryTableFieldId="924" dataDxfId="52"/>
    <tableColumn id="1901" xr3:uid="{22797869-4356-4590-BDE7-B15675FD2BE1}" uniqueName="1901" name="Column925" queryTableFieldId="925" dataDxfId="51"/>
    <tableColumn id="1902" xr3:uid="{89F3E6A0-9D0E-40C7-9CC9-52A097857A9F}" uniqueName="1902" name="Column926" queryTableFieldId="926" dataDxfId="50"/>
    <tableColumn id="1903" xr3:uid="{87BFF7C8-7CEE-4C0C-AE14-2FF71696E1EC}" uniqueName="1903" name="Column927" queryTableFieldId="927" dataDxfId="49"/>
    <tableColumn id="1904" xr3:uid="{1816B2DB-BB4B-4D70-BD3F-7A4BCBEC5173}" uniqueName="1904" name="Column928" queryTableFieldId="928" dataDxfId="48"/>
    <tableColumn id="1905" xr3:uid="{636BBE89-EA94-4BD0-A35C-8AC10B323880}" uniqueName="1905" name="Column929" queryTableFieldId="929" dataDxfId="47"/>
    <tableColumn id="1906" xr3:uid="{B255E546-6756-4801-A4A1-3AFA6954BB5C}" uniqueName="1906" name="Column930" queryTableFieldId="930" dataDxfId="46"/>
    <tableColumn id="1907" xr3:uid="{B4A94447-5EF8-49E8-A463-B82CBF55D4BF}" uniqueName="1907" name="Column931" queryTableFieldId="931" dataDxfId="45"/>
    <tableColumn id="1908" xr3:uid="{494177E6-BF08-413A-918A-F0356BF5E8EA}" uniqueName="1908" name="Column932" queryTableFieldId="932" dataDxfId="44"/>
    <tableColumn id="1909" xr3:uid="{718C425E-3476-434A-A92B-EECBA55D9BA0}" uniqueName="1909" name="Column933" queryTableFieldId="933" dataDxfId="43"/>
    <tableColumn id="1910" xr3:uid="{73068AAD-DC96-4E4F-A279-90AEEAD84970}" uniqueName="1910" name="Column934" queryTableFieldId="934" dataDxfId="42"/>
    <tableColumn id="1911" xr3:uid="{8D5745F1-9463-4459-BE05-AA54F32B5955}" uniqueName="1911" name="Column935" queryTableFieldId="935" dataDxfId="41"/>
    <tableColumn id="1912" xr3:uid="{BE2C340D-33C4-4F0C-80B3-0D2A3A904B45}" uniqueName="1912" name="Column936" queryTableFieldId="936" dataDxfId="40"/>
    <tableColumn id="1913" xr3:uid="{C5390B35-21E3-49A9-84E6-D446E1B48043}" uniqueName="1913" name="Column937" queryTableFieldId="937" dataDxfId="39"/>
    <tableColumn id="1914" xr3:uid="{A60E21D9-51A8-4143-955B-0B9CCC84CF6E}" uniqueName="1914" name="Column938" queryTableFieldId="938" dataDxfId="38"/>
    <tableColumn id="1915" xr3:uid="{B25F6AF3-BCCB-4C97-B6C6-A4773A9F95E4}" uniqueName="1915" name="Column939" queryTableFieldId="939" dataDxfId="37"/>
    <tableColumn id="1916" xr3:uid="{695EF728-608C-413E-81C4-B542F104CBDE}" uniqueName="1916" name="Column940" queryTableFieldId="940" dataDxfId="36"/>
    <tableColumn id="1917" xr3:uid="{54C2844F-F922-4CC1-B07D-7BFBB28BF72D}" uniqueName="1917" name="Column941" queryTableFieldId="941" dataDxfId="35"/>
    <tableColumn id="1918" xr3:uid="{B34118D5-3842-46B2-A3E3-8FF750444773}" uniqueName="1918" name="Column942" queryTableFieldId="942" dataDxfId="34"/>
    <tableColumn id="1919" xr3:uid="{2134E738-6E78-4852-8E5F-FACED30D6594}" uniqueName="1919" name="Column943" queryTableFieldId="943" dataDxfId="33"/>
    <tableColumn id="1920" xr3:uid="{9449A9D5-6EE6-44EC-A2BF-270867632186}" uniqueName="1920" name="Column944" queryTableFieldId="944" dataDxfId="32"/>
    <tableColumn id="1921" xr3:uid="{F30E9632-401B-4F13-9279-447C1A6C2C91}" uniqueName="1921" name="Column945" queryTableFieldId="945" dataDxfId="31"/>
    <tableColumn id="1922" xr3:uid="{CA938724-EC5B-4BB6-A240-00D760B9A283}" uniqueName="1922" name="Column946" queryTableFieldId="946" dataDxfId="30"/>
    <tableColumn id="1923" xr3:uid="{042A31E4-009F-4417-BB12-54D4D8F8A55A}" uniqueName="1923" name="Column947" queryTableFieldId="947" dataDxfId="29"/>
    <tableColumn id="1924" xr3:uid="{A6B22027-8925-4B4A-A310-0605332CE1B4}" uniqueName="1924" name="Column948" queryTableFieldId="948" dataDxfId="28"/>
    <tableColumn id="1925" xr3:uid="{90D96B07-7F21-49B9-9D69-9456ADB4A586}" uniqueName="1925" name="Column949" queryTableFieldId="949" dataDxfId="27"/>
    <tableColumn id="1926" xr3:uid="{49B33281-BD0D-4F06-8328-ECC9071F383E}" uniqueName="1926" name="Column950" queryTableFieldId="950" dataDxfId="26"/>
    <tableColumn id="1927" xr3:uid="{43E2821D-F3A4-44B3-B92E-7373B0181A2D}" uniqueName="1927" name="Column951" queryTableFieldId="951" dataDxfId="25"/>
    <tableColumn id="1928" xr3:uid="{4B7846AD-CE3D-41EE-AA2B-1EF0AEF77B40}" uniqueName="1928" name="Column952" queryTableFieldId="952" dataDxfId="24"/>
    <tableColumn id="1929" xr3:uid="{66EF0FD0-21AA-4C7C-91A6-AAFAD962A9D8}" uniqueName="1929" name="Column953" queryTableFieldId="953" dataDxfId="23"/>
    <tableColumn id="1930" xr3:uid="{5850190A-2960-4A9A-9615-8AA2D325433A}" uniqueName="1930" name="Column954" queryTableFieldId="954" dataDxfId="22"/>
    <tableColumn id="1931" xr3:uid="{1145C830-5DE7-4801-8609-347AD446AA58}" uniqueName="1931" name="Column955" queryTableFieldId="955" dataDxfId="21"/>
    <tableColumn id="1932" xr3:uid="{8D3794D5-080F-45C0-9090-C4A4E62194CF}" uniqueName="1932" name="Column956" queryTableFieldId="956" dataDxfId="20"/>
    <tableColumn id="1933" xr3:uid="{FB27CB91-E424-42AD-83BE-46845A614FB9}" uniqueName="1933" name="Column957" queryTableFieldId="957" dataDxfId="19"/>
    <tableColumn id="1934" xr3:uid="{000E65F7-9B32-4020-9110-006F4A8F545C}" uniqueName="1934" name="Column958" queryTableFieldId="958" dataDxfId="18"/>
    <tableColumn id="1935" xr3:uid="{5F72E382-ABFC-4CF9-BE4F-FD8DABBD2B11}" uniqueName="1935" name="Column959" queryTableFieldId="959" dataDxfId="17"/>
    <tableColumn id="1936" xr3:uid="{3A9687BF-4B0D-4B5B-A5BA-CD785F077783}" uniqueName="1936" name="Column960" queryTableFieldId="960" dataDxfId="16"/>
    <tableColumn id="1937" xr3:uid="{6761B545-5ECE-4B4B-A30C-5FAB5B989092}" uniqueName="1937" name="Column961" queryTableFieldId="961" dataDxfId="15"/>
    <tableColumn id="1938" xr3:uid="{09A8ABC7-EC51-4C1D-956E-096EF4110AE8}" uniqueName="1938" name="Column962" queryTableFieldId="962" dataDxfId="14"/>
    <tableColumn id="1939" xr3:uid="{D6856A2D-04E5-4246-A2B9-ED87BF92EF1E}" uniqueName="1939" name="Column963" queryTableFieldId="963" dataDxfId="13"/>
    <tableColumn id="1940" xr3:uid="{754BF792-824A-4172-BDAF-629D35E41021}" uniqueName="1940" name="Column964" queryTableFieldId="964" dataDxfId="12"/>
    <tableColumn id="1941" xr3:uid="{A6E4EB50-7AA4-4839-B65F-64CF19056E72}" uniqueName="1941" name="Column965" queryTableFieldId="965" dataDxfId="11"/>
    <tableColumn id="1942" xr3:uid="{EC3D4423-3E86-4F27-A15D-CCA99E0496BA}" uniqueName="1942" name="Column966" queryTableFieldId="966" dataDxfId="10"/>
    <tableColumn id="1943" xr3:uid="{A5A06E72-368D-4B55-8D75-05EDCAB96151}" uniqueName="1943" name="Column967" queryTableFieldId="967" dataDxfId="9"/>
    <tableColumn id="1944" xr3:uid="{C28D8558-DA6A-4C3F-93B6-C30592663DF5}" uniqueName="1944" name="Column968" queryTableFieldId="968" dataDxfId="8"/>
    <tableColumn id="1945" xr3:uid="{D0EABA2B-9B94-491C-8AC2-40839DE9AC1A}" uniqueName="1945" name="Column969" queryTableFieldId="969" dataDxfId="7"/>
    <tableColumn id="1946" xr3:uid="{071186E0-FAD6-4FA3-BD33-17451BB56B33}" uniqueName="1946" name="Column970" queryTableFieldId="970" dataDxfId="6"/>
    <tableColumn id="1947" xr3:uid="{906AE8F6-B2FC-48BC-A1D1-42945D201E6B}" uniqueName="1947" name="Column971" queryTableFieldId="971" dataDxfId="5"/>
    <tableColumn id="1948" xr3:uid="{DB990562-DF02-4D4E-83EB-A8C380933CA4}" uniqueName="1948" name="Column972" queryTableFieldId="972" dataDxfId="4"/>
    <tableColumn id="1949" xr3:uid="{3278AF14-1F84-414C-A660-62934C0DB5D1}" uniqueName="1949" name="Column973" queryTableFieldId="973" dataDxfId="3"/>
    <tableColumn id="1950" xr3:uid="{F788AE76-994E-4273-A533-CCF07A507224}" uniqueName="1950" name="Column974" queryTableFieldId="974" dataDxfId="2"/>
    <tableColumn id="1951" xr3:uid="{8953AE6E-93CF-4E10-A249-6D0E3CDB4E7D}" uniqueName="1951" name="Column975" queryTableFieldId="975" dataDxfId="1"/>
    <tableColumn id="1952" xr3:uid="{0E3AF4ED-B569-4223-9A31-EB288CACB04F}" uniqueName="1952" name="Column976" queryTableFieldId="976" dataDxfId="0"/>
  </tableColumns>
  <tableStyleInfo name="TableStyleMedium7"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xDef>
      <a:spPr>
        <a:solidFill>
          <a:schemeClr val="lt1"/>
        </a:solidFill>
        <a:ln w="9525" cmpd="sng">
          <a:solidFill>
            <a:schemeClr val="lt1">
              <a:shade val="50000"/>
            </a:schemeClr>
          </a:solidFill>
        </a:ln>
      </a:spPr>
      <a:bodyPr vertOverflow="clip" horzOverflow="clip" wrap="square" rtlCol="0" anchor="t"/>
      <a:lstStyle>
        <a:defPPr>
          <a:defRPr sz="1100" b="0" i="0" u="none" strike="noStrike">
            <a:solidFill>
              <a:srgbClr val="E71B4C"/>
            </a:solidFill>
            <a:latin typeface="Calibri"/>
          </a:defRPr>
        </a:defPPr>
      </a:lstStyle>
      <a:style>
        <a:lnRef idx="0">
          <a:scrgbClr r="0" g="0" b="0"/>
        </a:lnRef>
        <a:fillRef idx="0">
          <a:scrgbClr r="0" g="0" b="0"/>
        </a:fillRef>
        <a:effectRef idx="0">
          <a:scrgbClr r="0" g="0" b="0"/>
        </a:effectRef>
        <a:fontRef idx="minor">
          <a:schemeClr val="dk1"/>
        </a:fontRef>
      </a:style>
    </a:txDef>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microsoft.com/office/2007/relationships/slicer" Target="../slicers/slicer1.x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5.xml"/><Relationship Id="rId2" Type="http://schemas.openxmlformats.org/officeDocument/2006/relationships/printerSettings" Target="../printerSettings/printerSettings2.bin"/><Relationship Id="rId1" Type="http://schemas.openxmlformats.org/officeDocument/2006/relationships/pivotTable" Target="../pivotTables/pivotTable1.xml"/><Relationship Id="rId4" Type="http://schemas.microsoft.com/office/2007/relationships/slicer" Target="../slicers/slicer2.xml"/></Relationships>
</file>

<file path=xl/worksheets/_rels/sheet5.xml.rels><?xml version="1.0" encoding="UTF-8" standalone="yes"?>
<Relationships xmlns="http://schemas.openxmlformats.org/package/2006/relationships"><Relationship Id="rId3" Type="http://schemas.openxmlformats.org/officeDocument/2006/relationships/drawing" Target="../drawings/drawing6.xml"/><Relationship Id="rId2" Type="http://schemas.openxmlformats.org/officeDocument/2006/relationships/printerSettings" Target="../printerSettings/printerSettings3.bin"/><Relationship Id="rId1" Type="http://schemas.openxmlformats.org/officeDocument/2006/relationships/pivotTable" Target="../pivotTables/pivotTable2.xml"/><Relationship Id="rId4" Type="http://schemas.microsoft.com/office/2007/relationships/slicer" Target="../slicers/slicer3.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7.xml.rels><?xml version="1.0" encoding="UTF-8" standalone="yes"?>
<Relationships xmlns="http://schemas.openxmlformats.org/package/2006/relationships"><Relationship Id="rId3" Type="http://schemas.openxmlformats.org/officeDocument/2006/relationships/printerSettings" Target="../printerSettings/printerSettings4.bin"/><Relationship Id="rId2" Type="http://schemas.openxmlformats.org/officeDocument/2006/relationships/pivotTable" Target="../pivotTables/pivotTable4.xml"/><Relationship Id="rId1" Type="http://schemas.openxmlformats.org/officeDocument/2006/relationships/pivotTable" Target="../pivotTables/pivotTable3.xml"/><Relationship Id="rId5" Type="http://schemas.microsoft.com/office/2007/relationships/slicer" Target="../slicers/slicer4.xml"/><Relationship Id="rId4" Type="http://schemas.openxmlformats.org/officeDocument/2006/relationships/drawing" Target="../drawings/drawing8.xml"/></Relationships>
</file>

<file path=xl/worksheets/_rels/sheet9.xml.rels><?xml version="1.0" encoding="UTF-8" standalone="yes"?>
<Relationships xmlns="http://schemas.openxmlformats.org/package/2006/relationships"><Relationship Id="rId3" Type="http://schemas.openxmlformats.org/officeDocument/2006/relationships/pivotTable" Target="../pivotTables/pivotTable7.xml"/><Relationship Id="rId2" Type="http://schemas.openxmlformats.org/officeDocument/2006/relationships/pivotTable" Target="../pivotTables/pivotTable6.xml"/><Relationship Id="rId1" Type="http://schemas.openxmlformats.org/officeDocument/2006/relationships/pivotTable" Target="../pivotTables/pivotTable5.xml"/><Relationship Id="rId4" Type="http://schemas.openxmlformats.org/officeDocument/2006/relationships/pivotTable" Target="../pivotTables/pivotTable8.xml"/></Relationships>
</file>

<file path=xl/worksheets/_rels/sheet10.xml.rels><?xml version="1.0" encoding="UTF-8" standalone="yes"?>
<Relationships xmlns="http://schemas.openxmlformats.org/package/2006/relationships"><Relationship Id="rId3" Type="http://schemas.openxmlformats.org/officeDocument/2006/relationships/pivotTable" Target="../pivotTables/pivotTable11.xml"/><Relationship Id="rId2" Type="http://schemas.openxmlformats.org/officeDocument/2006/relationships/pivotTable" Target="../pivotTables/pivotTable10.xml"/><Relationship Id="rId1" Type="http://schemas.openxmlformats.org/officeDocument/2006/relationships/pivotTable" Target="../pivotTables/pivotTable9.xml"/><Relationship Id="rId4" Type="http://schemas.openxmlformats.org/officeDocument/2006/relationships/pivotTable" Target="../pivotTables/pivotTable12.xml"/></Relationships>
</file>

<file path=xl/worksheets/_rels/sheet11.xml.rels><?xml version="1.0" encoding="UTF-8" standalone="yes"?>
<Relationships xmlns="http://schemas.openxmlformats.org/package/2006/relationships"><Relationship Id="rId1" Type="http://schemas.openxmlformats.org/officeDocument/2006/relationships/table" Target="../tables/table1.xml"/></Relationships>
</file>

<file path=xl/worksheets/_rels/sheet12.xml.rels><?xml version="1.0" encoding="UTF-8" standalone="yes"?>
<Relationships xmlns="http://schemas.openxmlformats.org/package/2006/relationships"><Relationship Id="rId1" Type="http://schemas.openxmlformats.org/officeDocument/2006/relationships/table" Target="../tables/table2.xml"/></Relationships>
</file>

<file path=xl/worksheets/_rels/sheet14.xml.rels><?xml version="1.0" encoding="UTF-8" standalone="yes"?>
<Relationships xmlns="http://schemas.openxmlformats.org/package/2006/relationships"><Relationship Id="rId1" Type="http://schemas.openxmlformats.org/officeDocument/2006/relationships/table" Target="../tables/table3.xml"/></Relationships>
</file>

<file path=xl/worksheets/_rels/sheet15.xml.rels><?xml version="1.0" encoding="UTF-8" standalone="yes"?>
<Relationships xmlns="http://schemas.openxmlformats.org/package/2006/relationships"><Relationship Id="rId1" Type="http://schemas.openxmlformats.org/officeDocument/2006/relationships/pivotTable" Target="../pivotTables/pivotTable13.xml"/></Relationships>
</file>

<file path=xl/worksheets/_rels/sheet16.xml.rels><?xml version="1.0" encoding="UTF-8" standalone="yes"?>
<Relationships xmlns="http://schemas.openxmlformats.org/package/2006/relationships"><Relationship Id="rId1" Type="http://schemas.openxmlformats.org/officeDocument/2006/relationships/table" Target="../tables/table4.xml"/></Relationships>
</file>

<file path=xl/worksheets/_rels/sheet17.xml.rels><?xml version="1.0" encoding="UTF-8" standalone="yes"?>
<Relationships xmlns="http://schemas.openxmlformats.org/package/2006/relationships"><Relationship Id="rId1" Type="http://schemas.openxmlformats.org/officeDocument/2006/relationships/table" Target="../tables/table5.xml"/></Relationships>
</file>

<file path=xl/worksheets/_rels/sheet18.xml.rels><?xml version="1.0" encoding="UTF-8" standalone="yes"?>
<Relationships xmlns="http://schemas.openxmlformats.org/package/2006/relationships"><Relationship Id="rId1" Type="http://schemas.openxmlformats.org/officeDocument/2006/relationships/table" Target="../tables/table6.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4:AO43"/>
  <sheetViews>
    <sheetView showGridLines="0" showRowColHeaders="0" tabSelected="1" zoomScale="62" zoomScaleNormal="82" workbookViewId="0">
      <selection activeCell="G55" sqref="G55"/>
    </sheetView>
  </sheetViews>
  <sheetFormatPr defaultRowHeight="15" x14ac:dyDescent="0.25"/>
  <cols>
    <col min="1" max="1" width="2.140625" customWidth="1"/>
    <col min="7" max="8" width="8.7109375" customWidth="1"/>
    <col min="9" max="9" width="5.42578125" customWidth="1"/>
    <col min="10" max="10" width="6.85546875" customWidth="1"/>
    <col min="11" max="11" width="6.140625" customWidth="1"/>
    <col min="13" max="13" width="18.5703125" customWidth="1"/>
    <col min="14" max="14" width="6.42578125" customWidth="1"/>
    <col min="16" max="16" width="5.85546875" customWidth="1"/>
    <col min="18" max="18" width="6.140625" customWidth="1"/>
    <col min="19" max="19" width="8.5703125" customWidth="1"/>
    <col min="20" max="20" width="18.5703125" customWidth="1"/>
    <col min="21" max="21" width="3.5703125" customWidth="1"/>
    <col min="22" max="22" width="3.85546875" customWidth="1"/>
    <col min="24" max="24" width="5.42578125" customWidth="1"/>
    <col min="26" max="26" width="6.5703125" customWidth="1"/>
    <col min="28" max="28" width="8.7109375" customWidth="1"/>
    <col min="30" max="30" width="13.140625" bestFit="1" customWidth="1"/>
    <col min="31" max="31" width="46.28515625" bestFit="1" customWidth="1"/>
    <col min="32" max="32" width="12.140625" bestFit="1" customWidth="1"/>
    <col min="33" max="33" width="13.7109375" bestFit="1" customWidth="1"/>
    <col min="34" max="35" width="11.5703125" bestFit="1" customWidth="1"/>
    <col min="36" max="36" width="17" hidden="1" customWidth="1"/>
    <col min="37" max="37" width="11.140625" hidden="1" customWidth="1"/>
    <col min="38" max="38" width="22.85546875" hidden="1" customWidth="1"/>
    <col min="39" max="39" width="51.85546875" hidden="1" customWidth="1"/>
    <col min="40" max="41" width="53.42578125" hidden="1" customWidth="1"/>
    <col min="42" max="56" width="53.42578125" bestFit="1" customWidth="1"/>
    <col min="57" max="57" width="11.140625" bestFit="1" customWidth="1"/>
  </cols>
  <sheetData>
    <row r="4" spans="2:32" ht="29.1" customHeight="1" x14ac:dyDescent="0.25"/>
    <row r="6" spans="2:32" x14ac:dyDescent="0.25">
      <c r="B6" s="5"/>
      <c r="C6" s="5"/>
      <c r="D6" s="5"/>
      <c r="E6" s="5"/>
      <c r="F6" s="5"/>
      <c r="G6" s="5"/>
      <c r="H6" s="5"/>
      <c r="I6" s="5"/>
      <c r="J6" s="5"/>
      <c r="K6" s="5"/>
      <c r="L6" s="5"/>
      <c r="M6" s="5"/>
      <c r="N6" s="5"/>
      <c r="O6" s="5"/>
      <c r="P6" s="5"/>
      <c r="Q6" s="5"/>
      <c r="R6" s="5"/>
      <c r="S6" s="5"/>
      <c r="T6" s="5"/>
      <c r="U6" s="5"/>
      <c r="V6" s="5"/>
      <c r="W6" s="5"/>
      <c r="X6" s="5"/>
      <c r="Y6" s="5"/>
      <c r="Z6" s="5"/>
      <c r="AA6" s="5"/>
      <c r="AB6" s="5"/>
    </row>
    <row r="7" spans="2:32" ht="15.6" customHeight="1" x14ac:dyDescent="0.3">
      <c r="B7" s="5"/>
      <c r="C7" s="5"/>
      <c r="D7" s="5"/>
      <c r="E7" s="5"/>
      <c r="F7" s="5"/>
      <c r="G7" s="5"/>
      <c r="H7" s="84" t="s">
        <v>478</v>
      </c>
      <c r="I7" s="5"/>
      <c r="J7" s="5"/>
      <c r="K7" s="5"/>
      <c r="L7" s="5"/>
      <c r="M7" s="5"/>
      <c r="N7" s="5"/>
      <c r="O7" s="5"/>
      <c r="P7" s="5"/>
      <c r="Q7" s="5"/>
      <c r="R7" s="5"/>
      <c r="S7" s="73"/>
      <c r="T7" s="5"/>
      <c r="U7" s="5"/>
      <c r="V7" s="5"/>
      <c r="W7" s="5"/>
      <c r="X7" s="5"/>
      <c r="Y7" s="5"/>
      <c r="Z7" s="5"/>
      <c r="AA7" s="5"/>
      <c r="AB7" s="5"/>
    </row>
    <row r="8" spans="2:32" ht="15.6" customHeight="1" x14ac:dyDescent="0.3">
      <c r="B8" s="5"/>
      <c r="C8" s="5"/>
      <c r="D8" s="5"/>
      <c r="E8" s="5"/>
      <c r="F8" s="5"/>
      <c r="G8" s="76"/>
      <c r="H8" s="75"/>
      <c r="I8" s="5"/>
      <c r="J8" s="5"/>
      <c r="K8" s="59"/>
      <c r="L8" s="5"/>
      <c r="M8" s="5"/>
      <c r="N8" s="5"/>
      <c r="O8" s="59"/>
      <c r="P8" s="5"/>
      <c r="Q8" s="5"/>
      <c r="R8" s="5"/>
      <c r="S8" s="5"/>
      <c r="T8" s="5"/>
      <c r="U8" s="5"/>
      <c r="V8" s="59" t="str">
        <f>"Latest Data Sets: "&amp;" "&amp;Sheet3!$J$8</f>
        <v>Latest Data Sets:  01/04/2023</v>
      </c>
      <c r="W8" s="5"/>
      <c r="X8" s="5"/>
      <c r="Y8" s="5"/>
      <c r="Z8" s="5"/>
      <c r="AA8" s="5"/>
      <c r="AB8" s="5"/>
    </row>
    <row r="9" spans="2:32" ht="15.6" customHeight="1" x14ac:dyDescent="0.25">
      <c r="B9" s="5"/>
      <c r="C9" s="5"/>
      <c r="D9" s="5"/>
      <c r="E9" s="5"/>
      <c r="F9" s="5"/>
      <c r="G9" s="5"/>
      <c r="H9" s="5"/>
      <c r="I9" s="5"/>
      <c r="J9" s="5"/>
      <c r="K9" s="5"/>
      <c r="L9" s="5"/>
      <c r="M9" s="5"/>
      <c r="N9" s="5"/>
      <c r="O9" s="5"/>
      <c r="P9" s="5"/>
      <c r="Q9" s="5"/>
      <c r="R9" s="5"/>
      <c r="S9" s="5"/>
      <c r="T9" s="5"/>
      <c r="U9" s="5"/>
      <c r="V9" s="5"/>
      <c r="W9" s="5"/>
      <c r="X9" s="5"/>
      <c r="Y9" s="5"/>
      <c r="Z9" s="5"/>
      <c r="AA9" s="5"/>
      <c r="AB9" s="5"/>
    </row>
    <row r="10" spans="2:32" ht="15.75" x14ac:dyDescent="0.25">
      <c r="B10" s="5"/>
      <c r="C10" s="5"/>
      <c r="D10" s="5"/>
      <c r="E10" s="5"/>
      <c r="F10" s="5"/>
      <c r="G10" s="90" t="s">
        <v>459</v>
      </c>
      <c r="H10" s="87"/>
      <c r="I10" s="89" t="str">
        <f>Sheet3!C6</f>
        <v>Addison Road Medical Practice</v>
      </c>
      <c r="J10" s="88"/>
      <c r="K10" s="88"/>
      <c r="L10" s="88"/>
      <c r="M10" s="88"/>
      <c r="N10" s="71"/>
      <c r="O10" s="89"/>
      <c r="P10" s="91" t="s">
        <v>477</v>
      </c>
      <c r="Q10" s="89" t="str">
        <f>Sheet3!B16</f>
        <v>Central Walthamstow</v>
      </c>
      <c r="R10" s="89"/>
      <c r="S10" s="88"/>
      <c r="T10" s="5"/>
      <c r="U10" s="5"/>
      <c r="V10" s="5"/>
      <c r="W10" s="89" t="s">
        <v>458</v>
      </c>
      <c r="X10" s="5"/>
      <c r="Y10" s="5"/>
      <c r="Z10" s="5"/>
      <c r="AA10" s="5"/>
      <c r="AB10" s="5"/>
    </row>
    <row r="11" spans="2:32" x14ac:dyDescent="0.25">
      <c r="B11" s="5"/>
      <c r="C11" s="5"/>
      <c r="D11" s="5"/>
      <c r="E11" s="5"/>
      <c r="F11" s="5"/>
      <c r="G11" s="5"/>
      <c r="H11" s="5"/>
      <c r="I11" s="5"/>
      <c r="J11" s="5"/>
      <c r="K11" s="5"/>
      <c r="L11" s="5"/>
      <c r="M11" s="5"/>
      <c r="N11" s="5"/>
      <c r="O11" s="5"/>
      <c r="P11" s="5"/>
      <c r="Q11" s="5"/>
      <c r="R11" s="5"/>
      <c r="S11" s="5"/>
      <c r="T11" s="5"/>
      <c r="U11" s="5"/>
      <c r="V11" s="5"/>
      <c r="W11" s="5"/>
      <c r="X11" s="5"/>
      <c r="Y11" s="5"/>
      <c r="Z11" s="5"/>
      <c r="AA11" s="5"/>
      <c r="AB11" s="5"/>
    </row>
    <row r="12" spans="2:32" ht="15.75" x14ac:dyDescent="0.25">
      <c r="B12" s="5"/>
      <c r="C12" s="5"/>
      <c r="D12" s="5"/>
      <c r="E12" s="5"/>
      <c r="F12" s="5"/>
      <c r="G12" s="78"/>
      <c r="H12" s="85" t="s">
        <v>468</v>
      </c>
      <c r="I12" s="86"/>
      <c r="J12" s="86"/>
      <c r="K12" s="5"/>
      <c r="L12" s="98">
        <f>Sheet4!I8</f>
        <v>4123</v>
      </c>
      <c r="M12" s="5"/>
      <c r="N12" s="71"/>
      <c r="O12" s="85" t="s">
        <v>468</v>
      </c>
      <c r="P12" s="86"/>
      <c r="Q12" s="86"/>
      <c r="R12" s="5"/>
      <c r="S12" s="99">
        <f>Sheet4!I9</f>
        <v>11213</v>
      </c>
      <c r="T12" s="5"/>
      <c r="U12" s="5"/>
      <c r="V12" s="71"/>
      <c r="W12" s="85" t="s">
        <v>468</v>
      </c>
      <c r="X12" s="86"/>
      <c r="Y12" s="86"/>
      <c r="Z12" s="5"/>
      <c r="AA12" s="99">
        <f>Sheet4!I10</f>
        <v>84331</v>
      </c>
      <c r="AB12" s="5"/>
      <c r="AD12" s="7"/>
      <c r="AE12" s="7"/>
      <c r="AF12" s="7"/>
    </row>
    <row r="13" spans="2:32" ht="9.9499999999999993" customHeight="1" x14ac:dyDescent="0.25">
      <c r="B13" s="5"/>
      <c r="C13" s="5"/>
      <c r="D13" s="5"/>
      <c r="E13" s="5"/>
      <c r="F13" s="5"/>
      <c r="G13" s="5"/>
      <c r="H13" s="79"/>
      <c r="I13" s="5"/>
      <c r="J13" s="5"/>
      <c r="K13" s="5"/>
      <c r="L13" s="5"/>
      <c r="M13" s="5"/>
      <c r="N13" s="5"/>
      <c r="O13" s="79"/>
      <c r="P13" s="5"/>
      <c r="Q13" s="5"/>
      <c r="R13" s="5"/>
      <c r="S13" s="5"/>
      <c r="T13" s="5"/>
      <c r="U13" s="5"/>
      <c r="V13" s="5"/>
      <c r="W13" s="79"/>
      <c r="X13" s="5"/>
      <c r="Y13" s="5"/>
      <c r="Z13" s="5"/>
      <c r="AA13" s="5"/>
      <c r="AB13" s="5"/>
      <c r="AC13" s="72"/>
      <c r="AD13" s="7"/>
      <c r="AE13" s="7"/>
      <c r="AF13" s="7"/>
    </row>
    <row r="14" spans="2:32" ht="15.75" x14ac:dyDescent="0.25">
      <c r="B14" s="5"/>
      <c r="C14" s="5"/>
      <c r="D14" s="5"/>
      <c r="E14" s="5"/>
      <c r="F14" s="5"/>
      <c r="G14" s="75"/>
      <c r="H14" s="85" t="s">
        <v>1</v>
      </c>
      <c r="I14" s="86"/>
      <c r="J14" s="86"/>
      <c r="K14" s="5"/>
      <c r="L14" s="99">
        <f>Sheet4!J8</f>
        <v>2203</v>
      </c>
      <c r="M14" s="5"/>
      <c r="N14" s="71"/>
      <c r="O14" s="85" t="s">
        <v>1</v>
      </c>
      <c r="P14" s="86"/>
      <c r="Q14" s="86"/>
      <c r="R14" s="5"/>
      <c r="S14" s="99">
        <f>Sheet4!J9</f>
        <v>2748</v>
      </c>
      <c r="T14" s="5"/>
      <c r="U14" s="5"/>
      <c r="V14" s="71"/>
      <c r="W14" s="85" t="s">
        <v>1</v>
      </c>
      <c r="X14" s="86"/>
      <c r="Y14" s="86"/>
      <c r="Z14" s="5"/>
      <c r="AA14" s="99">
        <f>Sheet4!J10</f>
        <v>38824</v>
      </c>
      <c r="AB14" s="5"/>
    </row>
    <row r="15" spans="2:32" ht="8.1" customHeight="1" x14ac:dyDescent="0.25">
      <c r="B15" s="5"/>
      <c r="C15" s="5"/>
      <c r="D15" s="5"/>
      <c r="E15" s="5"/>
      <c r="F15" s="5"/>
      <c r="G15" s="5"/>
      <c r="H15" s="79"/>
      <c r="I15" s="5"/>
      <c r="J15" s="5"/>
      <c r="K15" s="5"/>
      <c r="L15" s="5"/>
      <c r="M15" s="5"/>
      <c r="N15" s="5"/>
      <c r="O15" s="79"/>
      <c r="P15" s="5"/>
      <c r="Q15" s="5"/>
      <c r="R15" s="5"/>
      <c r="S15" s="5"/>
      <c r="T15" s="5"/>
      <c r="U15" s="5"/>
      <c r="V15" s="5"/>
      <c r="W15" s="79"/>
      <c r="X15" s="5"/>
      <c r="Y15" s="5"/>
      <c r="Z15" s="5"/>
      <c r="AA15" s="5"/>
      <c r="AB15" s="5"/>
    </row>
    <row r="16" spans="2:32" ht="15.75" x14ac:dyDescent="0.25">
      <c r="B16" s="5"/>
      <c r="C16" s="5"/>
      <c r="D16" s="5"/>
      <c r="E16" s="5"/>
      <c r="F16" s="5"/>
      <c r="G16" s="81" t="s">
        <v>470</v>
      </c>
      <c r="H16" s="85" t="s">
        <v>2</v>
      </c>
      <c r="I16" s="86"/>
      <c r="J16" s="86"/>
      <c r="K16" s="5"/>
      <c r="L16" s="100">
        <f>Sheet4!K8</f>
        <v>0.53431967014309967</v>
      </c>
      <c r="M16" s="5"/>
      <c r="N16" s="81" t="s">
        <v>471</v>
      </c>
      <c r="O16" s="85" t="s">
        <v>2</v>
      </c>
      <c r="P16" s="86"/>
      <c r="Q16" s="86"/>
      <c r="R16" s="5"/>
      <c r="S16" s="100">
        <f>Sheet4!K9</f>
        <v>0.24507268349237493</v>
      </c>
      <c r="T16" s="5"/>
      <c r="U16" s="81" t="s">
        <v>470</v>
      </c>
      <c r="V16" s="71"/>
      <c r="W16" s="85" t="s">
        <v>2</v>
      </c>
      <c r="X16" s="86"/>
      <c r="Y16" s="86"/>
      <c r="Z16" s="5"/>
      <c r="AA16" s="100">
        <f>Sheet4!K10</f>
        <v>0.46037637404987491</v>
      </c>
      <c r="AB16" s="5"/>
      <c r="AC16" s="72"/>
    </row>
    <row r="17" spans="2:32" ht="9" customHeight="1" x14ac:dyDescent="0.25">
      <c r="B17" s="5"/>
      <c r="C17" s="5"/>
      <c r="D17" s="5"/>
      <c r="E17" s="5"/>
      <c r="F17" s="5"/>
      <c r="G17" s="80"/>
      <c r="H17" s="79"/>
      <c r="I17" s="5"/>
      <c r="J17" s="5"/>
      <c r="K17" s="5"/>
      <c r="L17" s="5"/>
      <c r="M17" s="5"/>
      <c r="N17" s="5"/>
      <c r="O17" s="79"/>
      <c r="P17" s="5"/>
      <c r="Q17" s="5"/>
      <c r="R17" s="5"/>
      <c r="S17" s="5"/>
      <c r="T17" s="5"/>
      <c r="U17" s="5"/>
      <c r="V17" s="5"/>
      <c r="W17" s="79"/>
      <c r="X17" s="5"/>
      <c r="Y17" s="5"/>
      <c r="Z17" s="5"/>
      <c r="AA17" s="5"/>
      <c r="AB17" s="5"/>
    </row>
    <row r="18" spans="2:32" ht="15.75" x14ac:dyDescent="0.25">
      <c r="B18" s="5"/>
      <c r="C18" s="5"/>
      <c r="D18" s="5"/>
      <c r="E18" s="5"/>
      <c r="F18" s="5"/>
      <c r="G18" s="75"/>
      <c r="H18" s="82" t="s">
        <v>3</v>
      </c>
      <c r="I18" s="83"/>
      <c r="J18" s="83"/>
      <c r="K18" s="5"/>
      <c r="L18" s="96">
        <f>Sheet4!L8</f>
        <v>0.99641577060931896</v>
      </c>
      <c r="M18" s="5"/>
      <c r="N18" s="71"/>
      <c r="O18" s="82" t="s">
        <v>3</v>
      </c>
      <c r="P18" s="83"/>
      <c r="Q18" s="83"/>
      <c r="R18" s="5"/>
      <c r="S18" s="96">
        <f>Sheet4!L9</f>
        <v>0.98119122257053293</v>
      </c>
      <c r="T18" s="5"/>
      <c r="U18" s="5"/>
      <c r="V18" s="71"/>
      <c r="W18" s="82" t="s">
        <v>3</v>
      </c>
      <c r="X18" s="83"/>
      <c r="Y18" s="83"/>
      <c r="Z18" s="5"/>
      <c r="AA18" s="96">
        <f>Sheet4!L10</f>
        <v>0.93516632722335369</v>
      </c>
      <c r="AB18" s="5"/>
    </row>
    <row r="19" spans="2:32" ht="8.1" customHeight="1" x14ac:dyDescent="0.25">
      <c r="B19" s="5"/>
      <c r="C19" s="5"/>
      <c r="D19" s="5"/>
      <c r="E19" s="5"/>
      <c r="F19" s="5"/>
      <c r="G19" s="5"/>
      <c r="H19" s="79"/>
      <c r="I19" s="5"/>
      <c r="J19" s="5"/>
      <c r="K19" s="5"/>
      <c r="L19" s="5"/>
      <c r="M19" s="5"/>
      <c r="N19" s="5"/>
      <c r="O19" s="79"/>
      <c r="P19" s="5"/>
      <c r="Q19" s="5"/>
      <c r="R19" s="5"/>
      <c r="S19" s="5"/>
      <c r="T19" s="5"/>
      <c r="U19" s="5"/>
      <c r="V19" s="5"/>
      <c r="W19" s="79"/>
      <c r="X19" s="5"/>
      <c r="Y19" s="5"/>
      <c r="Z19" s="5"/>
      <c r="AA19" s="5"/>
      <c r="AB19" s="5"/>
    </row>
    <row r="20" spans="2:32" ht="15.75" x14ac:dyDescent="0.25">
      <c r="B20" s="5"/>
      <c r="C20" s="5"/>
      <c r="D20" s="5"/>
      <c r="E20" s="5"/>
      <c r="F20" s="5"/>
      <c r="G20" s="77" t="s">
        <v>469</v>
      </c>
      <c r="H20" s="93" t="s">
        <v>4</v>
      </c>
      <c r="I20" s="94"/>
      <c r="J20" s="94"/>
      <c r="K20" s="5"/>
      <c r="L20" s="97">
        <f>Sheet4!M8</f>
        <v>3.5842293906810036E-3</v>
      </c>
      <c r="M20" s="5"/>
      <c r="N20" s="77" t="s">
        <v>6</v>
      </c>
      <c r="O20" s="93" t="s">
        <v>4</v>
      </c>
      <c r="P20" s="92"/>
      <c r="Q20" s="92"/>
      <c r="R20" s="5"/>
      <c r="S20" s="97">
        <f>Sheet4!M9</f>
        <v>1.8808777429467086E-2</v>
      </c>
      <c r="T20" s="5"/>
      <c r="U20" s="71"/>
      <c r="V20" s="5"/>
      <c r="W20" s="93" t="s">
        <v>4</v>
      </c>
      <c r="X20" s="92"/>
      <c r="Y20" s="92"/>
      <c r="Z20" s="5"/>
      <c r="AA20" s="97">
        <f>Sheet4!M10</f>
        <v>6.4833672776646298E-2</v>
      </c>
      <c r="AB20" s="5"/>
    </row>
    <row r="21" spans="2:32" x14ac:dyDescent="0.25">
      <c r="B21" s="5"/>
      <c r="C21" s="5"/>
      <c r="D21" s="5"/>
      <c r="E21" s="5"/>
      <c r="F21" s="73"/>
      <c r="G21" s="73"/>
      <c r="H21" s="5"/>
      <c r="I21" s="5"/>
      <c r="J21" s="5"/>
      <c r="K21" s="5"/>
      <c r="L21" s="5"/>
      <c r="M21" s="5"/>
      <c r="N21" s="5"/>
      <c r="O21" s="5"/>
      <c r="P21" s="5"/>
      <c r="Q21" s="5"/>
      <c r="R21" s="5"/>
      <c r="S21" s="5"/>
      <c r="T21" s="5"/>
      <c r="U21" s="5"/>
      <c r="V21" s="5"/>
      <c r="W21" s="5"/>
      <c r="X21" s="5"/>
      <c r="Y21" s="5"/>
      <c r="Z21" s="5"/>
      <c r="AA21" s="5"/>
      <c r="AB21" s="5"/>
    </row>
    <row r="22" spans="2:32" x14ac:dyDescent="0.25">
      <c r="B22" s="5"/>
      <c r="C22" s="5"/>
      <c r="D22" s="5"/>
      <c r="E22" s="5"/>
      <c r="F22" s="74"/>
      <c r="G22" s="73"/>
      <c r="H22" s="5"/>
      <c r="I22" s="5"/>
      <c r="J22" s="5"/>
      <c r="K22" s="5"/>
      <c r="L22" s="5"/>
      <c r="M22" s="5"/>
      <c r="N22" s="5"/>
      <c r="O22" s="5"/>
      <c r="P22" s="5"/>
      <c r="Q22" s="5"/>
      <c r="R22" s="5"/>
      <c r="S22" s="5"/>
      <c r="T22" s="5"/>
      <c r="U22" s="5"/>
      <c r="V22" s="5"/>
      <c r="W22" s="5"/>
      <c r="X22" s="5"/>
      <c r="Y22" s="5"/>
      <c r="Z22" s="5"/>
      <c r="AA22" s="5"/>
      <c r="AB22" s="5"/>
    </row>
    <row r="23" spans="2:32" x14ac:dyDescent="0.25">
      <c r="B23" s="5"/>
      <c r="C23" s="5"/>
      <c r="D23" s="5"/>
      <c r="E23" s="5"/>
      <c r="F23" s="5"/>
      <c r="G23" s="5"/>
      <c r="H23" s="5"/>
      <c r="I23" s="5"/>
      <c r="J23" s="5"/>
      <c r="K23" s="5"/>
      <c r="L23" s="5"/>
      <c r="M23" s="5"/>
      <c r="N23" s="5"/>
      <c r="O23" s="5"/>
      <c r="P23" s="5"/>
      <c r="Q23" s="5"/>
      <c r="R23" s="5"/>
      <c r="S23" s="5"/>
      <c r="T23" s="5"/>
      <c r="U23" s="5"/>
      <c r="V23" s="5"/>
      <c r="W23" s="5"/>
      <c r="X23" s="5"/>
      <c r="Y23" s="5"/>
      <c r="Z23" s="5"/>
      <c r="AA23" s="5"/>
      <c r="AB23" s="77"/>
    </row>
    <row r="24" spans="2:32" x14ac:dyDescent="0.25">
      <c r="B24" s="5"/>
      <c r="C24" s="5"/>
      <c r="D24" s="5"/>
      <c r="E24" s="5"/>
      <c r="F24" s="5"/>
      <c r="G24" s="5"/>
      <c r="H24" s="5"/>
      <c r="I24" s="5"/>
      <c r="J24" s="5"/>
      <c r="K24" s="5"/>
      <c r="L24" s="5"/>
      <c r="M24" s="5"/>
      <c r="N24" s="5"/>
      <c r="O24" s="5"/>
      <c r="P24" s="5"/>
      <c r="Q24" s="5"/>
      <c r="R24" s="5"/>
      <c r="S24" s="5"/>
      <c r="T24" s="5"/>
      <c r="U24" s="5"/>
      <c r="V24" s="5"/>
      <c r="W24" s="5"/>
      <c r="X24" s="5"/>
      <c r="Y24" s="5"/>
      <c r="Z24" s="5"/>
      <c r="AA24" s="5"/>
      <c r="AB24" s="5"/>
      <c r="AE24" s="63"/>
      <c r="AF24" s="63"/>
    </row>
    <row r="25" spans="2:32" x14ac:dyDescent="0.25">
      <c r="B25" s="5"/>
      <c r="C25" s="5"/>
      <c r="D25" s="5"/>
      <c r="E25" s="5"/>
      <c r="F25" s="5"/>
      <c r="G25" s="5"/>
      <c r="H25" s="5"/>
      <c r="I25" s="5"/>
      <c r="J25" s="5"/>
      <c r="K25" s="5"/>
      <c r="L25" s="5"/>
      <c r="M25" s="5"/>
      <c r="N25" s="5"/>
      <c r="O25" s="5"/>
      <c r="P25" s="5"/>
      <c r="Q25" s="5"/>
      <c r="R25" s="5"/>
      <c r="S25" s="5"/>
      <c r="T25" s="5"/>
      <c r="U25" s="5"/>
      <c r="V25" s="5"/>
      <c r="W25" s="5"/>
      <c r="X25" s="5"/>
      <c r="Y25" s="5"/>
      <c r="Z25" s="5"/>
      <c r="AA25" s="5"/>
      <c r="AB25" s="5"/>
      <c r="AE25" s="64"/>
      <c r="AF25" s="63"/>
    </row>
    <row r="26" spans="2:32" x14ac:dyDescent="0.25">
      <c r="B26" s="5"/>
      <c r="C26" s="5"/>
      <c r="D26" s="5"/>
      <c r="E26" s="5"/>
      <c r="F26" s="5"/>
      <c r="G26" s="5"/>
      <c r="H26" s="5"/>
      <c r="I26" s="5"/>
      <c r="J26" s="5"/>
      <c r="K26" s="5"/>
      <c r="L26" s="5"/>
      <c r="M26" s="5"/>
      <c r="N26" s="5"/>
      <c r="O26" s="5"/>
      <c r="P26" s="5"/>
      <c r="Q26" s="5"/>
      <c r="R26" s="5"/>
      <c r="S26" s="5"/>
      <c r="T26" s="5"/>
      <c r="U26" s="5"/>
      <c r="V26" s="5"/>
      <c r="W26" s="5"/>
      <c r="X26" s="5"/>
      <c r="Y26" s="5"/>
      <c r="Z26" s="5"/>
      <c r="AA26" s="5"/>
      <c r="AB26" s="5"/>
      <c r="AE26" s="64"/>
      <c r="AF26" s="63"/>
    </row>
    <row r="27" spans="2:32" x14ac:dyDescent="0.25">
      <c r="B27" s="5"/>
      <c r="C27" s="5"/>
      <c r="D27" s="5"/>
      <c r="E27" s="5"/>
      <c r="F27" s="5"/>
      <c r="G27" s="5"/>
      <c r="H27" s="5"/>
      <c r="I27" s="5"/>
      <c r="J27" s="5"/>
      <c r="K27" s="5"/>
      <c r="L27" s="5"/>
      <c r="M27" s="5"/>
      <c r="N27" s="5"/>
      <c r="O27" s="5"/>
      <c r="P27" s="5"/>
      <c r="Q27" s="5"/>
      <c r="R27" s="5"/>
      <c r="S27" s="5"/>
      <c r="T27" s="5"/>
      <c r="U27" s="5"/>
      <c r="V27" s="5"/>
      <c r="W27" s="5"/>
      <c r="X27" s="5"/>
      <c r="Y27" s="5"/>
      <c r="Z27" s="5"/>
      <c r="AA27" s="5"/>
      <c r="AB27" s="5"/>
      <c r="AD27" s="4"/>
      <c r="AE27" s="64"/>
      <c r="AF27" s="63"/>
    </row>
    <row r="28" spans="2:32" x14ac:dyDescent="0.25">
      <c r="B28" s="5"/>
      <c r="C28" s="5"/>
      <c r="D28" s="5"/>
      <c r="E28" s="5"/>
      <c r="F28" s="5"/>
      <c r="G28" s="5"/>
      <c r="H28" s="5"/>
      <c r="I28" s="5"/>
      <c r="J28" s="5"/>
      <c r="K28" s="5"/>
      <c r="L28" s="5"/>
      <c r="M28" s="5"/>
      <c r="N28" s="5"/>
      <c r="O28" s="5"/>
      <c r="P28" s="5"/>
      <c r="Q28" s="5"/>
      <c r="R28" s="5"/>
      <c r="S28" s="5"/>
      <c r="T28" s="5"/>
      <c r="U28" s="5"/>
      <c r="V28" s="5"/>
      <c r="W28" s="5"/>
      <c r="X28" s="5"/>
      <c r="Y28" s="5"/>
      <c r="Z28" s="5"/>
      <c r="AA28" s="5"/>
      <c r="AB28" s="5"/>
    </row>
    <row r="29" spans="2:32" x14ac:dyDescent="0.25">
      <c r="B29" s="5"/>
      <c r="C29" s="5"/>
      <c r="D29" s="5"/>
      <c r="E29" s="5"/>
      <c r="F29" s="5"/>
      <c r="G29" s="5"/>
      <c r="H29" s="5"/>
      <c r="I29" s="5"/>
      <c r="J29" s="5"/>
      <c r="K29" s="5"/>
      <c r="L29" s="5"/>
      <c r="M29" s="5"/>
      <c r="N29" s="5"/>
      <c r="O29" s="5"/>
      <c r="P29" s="5"/>
      <c r="Q29" s="5"/>
      <c r="R29" s="5"/>
      <c r="S29" s="5"/>
      <c r="T29" s="5"/>
      <c r="U29" s="5"/>
      <c r="V29" s="5"/>
      <c r="W29" s="5"/>
      <c r="X29" s="5"/>
      <c r="Y29" s="5"/>
      <c r="Z29" s="5"/>
      <c r="AA29" s="5"/>
      <c r="AB29" s="5"/>
    </row>
    <row r="30" spans="2:32" x14ac:dyDescent="0.25">
      <c r="B30" s="5"/>
      <c r="C30" s="5"/>
      <c r="D30" s="5"/>
      <c r="E30" s="5"/>
      <c r="F30" s="5"/>
      <c r="G30" s="5"/>
      <c r="H30" s="5"/>
      <c r="I30" s="5"/>
      <c r="J30" s="5"/>
      <c r="K30" s="5"/>
      <c r="L30" s="5"/>
      <c r="M30" s="5"/>
      <c r="N30" s="5"/>
      <c r="O30" s="5"/>
      <c r="P30" s="5"/>
      <c r="Q30" s="5"/>
      <c r="R30" s="5"/>
      <c r="S30" s="5"/>
      <c r="T30" s="5"/>
      <c r="U30" s="5"/>
      <c r="V30" s="5"/>
      <c r="W30" s="5"/>
      <c r="X30" s="5"/>
      <c r="Y30" s="5"/>
      <c r="Z30" s="5"/>
      <c r="AA30" s="5"/>
      <c r="AB30" s="5"/>
    </row>
    <row r="31" spans="2:32" x14ac:dyDescent="0.25">
      <c r="B31" s="5"/>
      <c r="C31" s="5"/>
      <c r="D31" s="5"/>
      <c r="E31" s="5"/>
      <c r="F31" s="5"/>
      <c r="G31" s="5"/>
      <c r="H31" s="5"/>
      <c r="I31" s="5"/>
      <c r="J31" s="5"/>
      <c r="K31" s="5"/>
      <c r="L31" s="5"/>
      <c r="M31" s="5"/>
      <c r="N31" s="5"/>
      <c r="O31" s="5"/>
      <c r="P31" s="5"/>
      <c r="Q31" s="5"/>
      <c r="R31" s="5"/>
      <c r="S31" s="5"/>
      <c r="T31" s="5"/>
      <c r="U31" s="5"/>
      <c r="V31" s="5"/>
      <c r="W31" s="5"/>
      <c r="X31" s="5"/>
      <c r="Y31" s="5"/>
      <c r="Z31" s="5"/>
      <c r="AA31" s="5"/>
      <c r="AB31" s="5"/>
      <c r="AD31" s="63"/>
      <c r="AE31" s="63"/>
      <c r="AF31" s="63"/>
    </row>
    <row r="32" spans="2:32" x14ac:dyDescent="0.25">
      <c r="B32" s="5"/>
      <c r="C32" s="5"/>
      <c r="D32" s="5"/>
      <c r="E32" s="5"/>
      <c r="F32" s="5"/>
      <c r="G32" s="5"/>
      <c r="H32" s="5"/>
      <c r="I32" s="5"/>
      <c r="J32" s="5"/>
      <c r="K32" s="5"/>
      <c r="L32" s="5"/>
      <c r="M32" s="5"/>
      <c r="N32" s="5"/>
      <c r="O32" s="5"/>
      <c r="P32" s="5"/>
      <c r="Q32" s="5"/>
      <c r="R32" s="5"/>
      <c r="S32" s="5"/>
      <c r="T32" s="5"/>
      <c r="U32" s="5"/>
      <c r="V32" s="5"/>
      <c r="W32" s="5"/>
      <c r="X32" s="5"/>
      <c r="Y32" s="5"/>
      <c r="Z32" s="5"/>
      <c r="AA32" s="5"/>
      <c r="AB32" s="5"/>
      <c r="AD32" s="63"/>
      <c r="AE32" s="63"/>
      <c r="AF32" s="63"/>
    </row>
    <row r="33" spans="2:32" x14ac:dyDescent="0.25">
      <c r="B33" s="5"/>
      <c r="C33" s="5"/>
      <c r="D33" s="5"/>
      <c r="E33" s="5"/>
      <c r="F33" s="5"/>
      <c r="G33" s="5"/>
      <c r="H33" s="5"/>
      <c r="I33" s="5"/>
      <c r="J33" s="5"/>
      <c r="K33" s="5"/>
      <c r="L33" s="5"/>
      <c r="M33" s="5"/>
      <c r="N33" s="5"/>
      <c r="O33" s="5"/>
      <c r="P33" s="5"/>
      <c r="Q33" s="5"/>
      <c r="R33" s="5"/>
      <c r="S33" s="5"/>
      <c r="T33" s="5"/>
      <c r="U33" s="5"/>
      <c r="V33" s="5"/>
      <c r="W33" s="5"/>
      <c r="X33" s="5"/>
      <c r="Y33" s="5"/>
      <c r="Z33" s="5"/>
      <c r="AA33" s="5"/>
      <c r="AB33" s="5"/>
      <c r="AD33" s="63"/>
      <c r="AE33" s="63"/>
      <c r="AF33" s="63"/>
    </row>
    <row r="34" spans="2:32" x14ac:dyDescent="0.25">
      <c r="B34" s="5"/>
      <c r="C34" s="5"/>
      <c r="D34" s="5"/>
      <c r="E34" s="5"/>
      <c r="F34" s="5"/>
      <c r="G34" s="5"/>
      <c r="H34" s="5"/>
      <c r="I34" s="5"/>
      <c r="J34" s="5"/>
      <c r="K34" s="5"/>
      <c r="L34" s="5"/>
      <c r="M34" s="5"/>
      <c r="N34" s="5"/>
      <c r="O34" s="5"/>
      <c r="P34" s="5"/>
      <c r="Q34" s="5"/>
      <c r="R34" s="5"/>
      <c r="S34" s="5"/>
      <c r="T34" s="5"/>
      <c r="U34" s="5"/>
      <c r="V34" s="5"/>
      <c r="W34" s="5"/>
      <c r="X34" s="5"/>
      <c r="Y34" s="5"/>
      <c r="Z34" s="5"/>
      <c r="AA34" s="5"/>
      <c r="AB34" s="5"/>
      <c r="AD34" s="63"/>
      <c r="AE34" s="63"/>
      <c r="AF34" s="63"/>
    </row>
    <row r="35" spans="2:32" x14ac:dyDescent="0.25">
      <c r="B35" s="5"/>
      <c r="C35" s="5"/>
      <c r="D35" s="5"/>
      <c r="E35" s="5"/>
      <c r="F35" s="5"/>
      <c r="G35" s="5"/>
      <c r="H35" s="5"/>
      <c r="I35" s="5"/>
      <c r="J35" s="5"/>
      <c r="K35" s="5"/>
      <c r="L35" s="5"/>
      <c r="M35" s="5"/>
      <c r="N35" s="5"/>
      <c r="O35" s="5"/>
      <c r="P35" s="5"/>
      <c r="Q35" s="5"/>
      <c r="R35" s="5"/>
      <c r="S35" s="5"/>
      <c r="T35" s="5"/>
      <c r="U35" s="5"/>
      <c r="V35" s="5"/>
      <c r="W35" s="5"/>
      <c r="X35" s="5"/>
      <c r="Y35" s="5"/>
      <c r="Z35" s="5"/>
      <c r="AA35" s="5"/>
      <c r="AB35" s="5"/>
    </row>
    <row r="36" spans="2:32" x14ac:dyDescent="0.25">
      <c r="B36" s="5"/>
      <c r="C36" s="5"/>
      <c r="D36" s="5"/>
      <c r="E36" s="5"/>
      <c r="F36" s="5"/>
      <c r="G36" s="5"/>
      <c r="H36" s="5"/>
      <c r="I36" s="5"/>
      <c r="J36" s="5"/>
      <c r="K36" s="5"/>
      <c r="L36" s="5"/>
      <c r="M36" s="5"/>
      <c r="N36" s="5"/>
      <c r="O36" s="5"/>
      <c r="P36" s="5"/>
      <c r="Q36" s="5"/>
      <c r="R36" s="5"/>
      <c r="S36" s="5"/>
      <c r="T36" s="5"/>
      <c r="U36" s="5"/>
      <c r="V36" s="5"/>
      <c r="W36" s="5"/>
      <c r="X36" s="5"/>
      <c r="Y36" s="5"/>
      <c r="Z36" s="5"/>
      <c r="AA36" s="5"/>
      <c r="AB36" s="5"/>
    </row>
    <row r="37" spans="2:32" x14ac:dyDescent="0.25">
      <c r="B37" s="5"/>
      <c r="C37" s="5"/>
      <c r="D37" s="5"/>
      <c r="E37" s="5"/>
      <c r="F37" s="5"/>
      <c r="G37" s="5"/>
      <c r="H37" s="5"/>
      <c r="I37" s="5"/>
      <c r="J37" s="5"/>
      <c r="K37" s="5"/>
      <c r="L37" s="5"/>
      <c r="M37" s="5"/>
      <c r="N37" s="5"/>
      <c r="O37" s="5"/>
      <c r="P37" s="5"/>
      <c r="Q37" s="5"/>
      <c r="R37" s="5"/>
      <c r="S37" s="5"/>
      <c r="T37" s="5"/>
      <c r="U37" s="5"/>
      <c r="V37" s="5"/>
      <c r="W37" s="5"/>
      <c r="X37" s="5"/>
      <c r="Y37" s="5"/>
      <c r="Z37" s="5"/>
      <c r="AA37" s="5"/>
      <c r="AB37" s="5"/>
    </row>
    <row r="38" spans="2:32" x14ac:dyDescent="0.25">
      <c r="B38" s="5"/>
      <c r="C38" s="5"/>
      <c r="D38" s="5"/>
      <c r="E38" s="5"/>
      <c r="F38" s="5"/>
      <c r="G38" s="5"/>
      <c r="H38" s="5"/>
      <c r="I38" s="5"/>
      <c r="J38" s="5"/>
      <c r="K38" s="5"/>
      <c r="L38" s="5"/>
      <c r="M38" s="5"/>
      <c r="N38" s="5"/>
      <c r="O38" s="5"/>
      <c r="P38" s="5"/>
      <c r="Q38" s="5"/>
      <c r="R38" s="5"/>
      <c r="S38" s="5"/>
      <c r="T38" s="5"/>
      <c r="U38" s="5"/>
      <c r="V38" s="5"/>
      <c r="W38" s="5"/>
      <c r="X38" s="5"/>
      <c r="Y38" s="5"/>
      <c r="Z38" s="5"/>
      <c r="AA38" s="5"/>
      <c r="AB38" s="5"/>
    </row>
    <row r="39" spans="2:32" x14ac:dyDescent="0.25">
      <c r="B39" s="5"/>
      <c r="C39" s="5"/>
      <c r="D39" s="5"/>
      <c r="E39" s="5"/>
      <c r="F39" s="5"/>
      <c r="G39" s="5"/>
      <c r="H39" s="5"/>
      <c r="I39" s="5"/>
      <c r="J39" s="5"/>
      <c r="K39" s="5"/>
      <c r="L39" s="5"/>
      <c r="M39" s="5"/>
      <c r="N39" s="5"/>
      <c r="O39" s="5"/>
      <c r="P39" s="5"/>
      <c r="Q39" s="5"/>
      <c r="R39" s="5"/>
      <c r="S39" s="5"/>
      <c r="T39" s="5"/>
      <c r="U39" s="5"/>
      <c r="V39" s="5"/>
      <c r="W39" s="5"/>
      <c r="X39" s="5"/>
      <c r="Y39" s="5"/>
      <c r="Z39" s="5"/>
      <c r="AA39" s="5"/>
      <c r="AB39" s="5"/>
    </row>
    <row r="40" spans="2:32" x14ac:dyDescent="0.25">
      <c r="B40" s="5"/>
      <c r="C40" s="5"/>
      <c r="D40" s="5"/>
      <c r="E40" s="5"/>
      <c r="F40" s="5"/>
      <c r="G40" s="5"/>
      <c r="H40" s="5"/>
      <c r="I40" s="5"/>
      <c r="J40" s="5"/>
      <c r="K40" s="5"/>
      <c r="L40" s="5"/>
      <c r="M40" s="5"/>
      <c r="N40" s="5"/>
      <c r="O40" s="5"/>
      <c r="P40" s="5"/>
      <c r="Q40" s="5"/>
      <c r="R40" s="5"/>
      <c r="S40" s="5"/>
      <c r="T40" s="5"/>
      <c r="U40" s="5"/>
      <c r="V40" s="5"/>
      <c r="W40" s="5"/>
      <c r="X40" s="5"/>
      <c r="Y40" s="5"/>
      <c r="Z40" s="5"/>
      <c r="AA40" s="5"/>
      <c r="AB40" s="5"/>
    </row>
    <row r="41" spans="2:32" x14ac:dyDescent="0.25">
      <c r="B41" s="5"/>
      <c r="C41" s="5"/>
      <c r="D41" s="5"/>
      <c r="E41" s="5"/>
      <c r="F41" s="5"/>
      <c r="G41" s="5"/>
      <c r="H41" s="5"/>
      <c r="I41" s="5"/>
      <c r="J41" s="5"/>
      <c r="K41" s="5"/>
      <c r="L41" s="5"/>
      <c r="M41" s="5"/>
      <c r="N41" s="5"/>
      <c r="O41" s="5"/>
      <c r="P41" s="5"/>
      <c r="Q41" s="5"/>
      <c r="R41" s="5"/>
      <c r="S41" s="5"/>
      <c r="T41" s="5"/>
      <c r="U41" s="5"/>
      <c r="V41" s="5"/>
      <c r="W41" s="5"/>
      <c r="X41" s="5"/>
      <c r="Y41" s="5"/>
      <c r="Z41" s="5"/>
      <c r="AA41" s="5"/>
      <c r="AB41" s="5"/>
    </row>
    <row r="42" spans="2:32" x14ac:dyDescent="0.25">
      <c r="B42" s="5"/>
      <c r="C42" s="5"/>
      <c r="D42" s="5"/>
      <c r="E42" s="5"/>
      <c r="F42" s="5"/>
      <c r="G42" s="5"/>
      <c r="H42" s="5"/>
      <c r="I42" s="5"/>
      <c r="J42" s="5"/>
      <c r="K42" s="5"/>
      <c r="L42" s="5"/>
      <c r="M42" s="5"/>
      <c r="N42" s="5"/>
      <c r="O42" s="5"/>
      <c r="P42" s="5"/>
      <c r="Q42" s="5"/>
      <c r="R42" s="5"/>
      <c r="S42" s="5"/>
      <c r="T42" s="5"/>
      <c r="U42" s="5"/>
      <c r="V42" s="5"/>
      <c r="W42" s="5"/>
      <c r="X42" s="5"/>
      <c r="Y42" s="5"/>
      <c r="Z42" s="5"/>
      <c r="AA42" s="5"/>
      <c r="AB42" s="5"/>
    </row>
    <row r="43" spans="2:32" x14ac:dyDescent="0.25">
      <c r="B43" s="5"/>
      <c r="C43" s="5"/>
      <c r="D43" s="5"/>
      <c r="E43" s="5"/>
      <c r="F43" s="5"/>
      <c r="G43" s="5"/>
      <c r="H43" s="5"/>
      <c r="I43" s="5"/>
      <c r="J43" s="5"/>
      <c r="K43" s="5"/>
      <c r="L43" s="5"/>
      <c r="M43" s="5"/>
      <c r="N43" s="5"/>
      <c r="O43" s="5"/>
      <c r="P43" s="5"/>
      <c r="Q43" s="5"/>
      <c r="R43" s="5"/>
      <c r="S43" s="5"/>
      <c r="T43" s="5"/>
      <c r="U43" s="5"/>
      <c r="V43" s="5"/>
      <c r="W43" s="5"/>
      <c r="X43" s="5"/>
      <c r="Y43" s="5"/>
      <c r="Z43" s="5"/>
      <c r="AA43" s="5"/>
      <c r="AB43" s="5"/>
    </row>
  </sheetData>
  <pageMargins left="0.7" right="0.7" top="0.75" bottom="0.75" header="0.3" footer="0.3"/>
  <pageSetup paperSize="9" orientation="portrait" r:id="rId1"/>
  <drawing r:id="rId2"/>
  <extLst>
    <ext xmlns:x14="http://schemas.microsoft.com/office/spreadsheetml/2009/9/main" uri="{A8765BA9-456A-4dab-B4F3-ACF838C121DE}">
      <x14:slicerList>
        <x14:slicer r:id="rId3"/>
      </x14:slicerList>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B1:AB62"/>
  <sheetViews>
    <sheetView showGridLines="0" topLeftCell="B9" zoomScale="63" zoomScaleNormal="63" workbookViewId="0">
      <pane xSplit="8" ySplit="7" topLeftCell="J16" activePane="bottomRight" state="frozen"/>
      <selection pane="topRight" activeCell="J9" sqref="J9"/>
      <selection pane="bottomLeft" activeCell="B16" sqref="B16"/>
      <selection pane="bottomRight" activeCell="J31" sqref="J31"/>
    </sheetView>
  </sheetViews>
  <sheetFormatPr defaultRowHeight="15" x14ac:dyDescent="0.25"/>
  <cols>
    <col min="1" max="3" width="2.140625" customWidth="1"/>
    <col min="7" max="7" width="10.140625" customWidth="1"/>
    <col min="8" max="8" width="53.28515625" customWidth="1"/>
    <col min="9" max="9" width="20.5703125" customWidth="1"/>
    <col min="10" max="10" width="33.42578125" bestFit="1" customWidth="1"/>
    <col min="11" max="11" width="48" customWidth="1"/>
    <col min="12" max="12" width="22.140625" customWidth="1"/>
    <col min="13" max="13" width="42.42578125" customWidth="1"/>
    <col min="14" max="14" width="63.42578125" customWidth="1"/>
    <col min="15" max="15" width="59.140625" customWidth="1"/>
    <col min="16" max="16" width="12.7109375" hidden="1" customWidth="1"/>
    <col min="17" max="17" width="39.28515625" customWidth="1"/>
    <col min="18" max="18" width="43" customWidth="1"/>
    <col min="19" max="19" width="42.28515625" customWidth="1"/>
    <col min="20" max="20" width="37.28515625" customWidth="1"/>
    <col min="21" max="21" width="31.85546875" customWidth="1"/>
    <col min="22" max="22" width="30.42578125" customWidth="1"/>
    <col min="23" max="23" width="30.140625" customWidth="1"/>
    <col min="24" max="24" width="30.85546875" customWidth="1"/>
    <col min="25" max="25" width="32.5703125" customWidth="1"/>
    <col min="26" max="26" width="34.42578125" customWidth="1"/>
    <col min="27" max="27" width="31" customWidth="1"/>
    <col min="28" max="28" width="31.42578125" customWidth="1"/>
  </cols>
  <sheetData>
    <row r="1" spans="2:28" hidden="1" x14ac:dyDescent="0.25"/>
    <row r="2" spans="2:28" hidden="1" x14ac:dyDescent="0.25"/>
    <row r="3" spans="2:28" ht="29.1" hidden="1" customHeight="1" x14ac:dyDescent="0.25"/>
    <row r="4" spans="2:28" hidden="1" x14ac:dyDescent="0.25"/>
    <row r="5" spans="2:28" hidden="1" x14ac:dyDescent="0.25"/>
    <row r="6" spans="2:28" hidden="1" x14ac:dyDescent="0.25"/>
    <row r="7" spans="2:28" ht="18" hidden="1" x14ac:dyDescent="0.25">
      <c r="I7" s="8" t="s">
        <v>6</v>
      </c>
    </row>
    <row r="8" spans="2:28" hidden="1" x14ac:dyDescent="0.25"/>
    <row r="11" spans="2:28" ht="18.75" x14ac:dyDescent="0.25">
      <c r="K11" s="59" t="str">
        <f>"Latest Data Sets: "&amp;" "&amp;Sheet3!$J$8</f>
        <v>Latest Data Sets:  01/04/2023</v>
      </c>
    </row>
    <row r="12" spans="2:28" x14ac:dyDescent="0.25">
      <c r="B12" s="1"/>
      <c r="C12" s="1"/>
      <c r="D12" s="1"/>
      <c r="E12" s="1"/>
      <c r="F12" s="1"/>
      <c r="G12" s="48"/>
    </row>
    <row r="13" spans="2:28" x14ac:dyDescent="0.25">
      <c r="B13" s="1"/>
      <c r="C13" s="1"/>
      <c r="D13" s="1"/>
      <c r="E13" s="1"/>
      <c r="F13" s="1"/>
      <c r="G13" s="48"/>
      <c r="H13" s="3"/>
    </row>
    <row r="14" spans="2:28" s="12" customFormat="1" ht="15.75" x14ac:dyDescent="0.25">
      <c r="B14" s="49"/>
      <c r="C14" s="49"/>
      <c r="D14" s="49"/>
      <c r="E14" s="49"/>
      <c r="F14" s="49"/>
      <c r="G14" s="50"/>
      <c r="H14" s="31" t="s">
        <v>128</v>
      </c>
      <c r="I14" s="13" t="s">
        <v>129</v>
      </c>
      <c r="J14" s="14" t="s">
        <v>0</v>
      </c>
      <c r="K14" s="14" t="s">
        <v>1899</v>
      </c>
      <c r="L14" s="14" t="s">
        <v>2</v>
      </c>
      <c r="M14" s="14" t="s">
        <v>1900</v>
      </c>
      <c r="N14" s="37" t="s">
        <v>1901</v>
      </c>
      <c r="O14" s="39" t="s">
        <v>130</v>
      </c>
      <c r="P14" s="40" t="s">
        <v>131</v>
      </c>
      <c r="Q14" s="41" t="s">
        <v>132</v>
      </c>
      <c r="R14" s="41" t="s">
        <v>133</v>
      </c>
      <c r="S14" s="41" t="s">
        <v>134</v>
      </c>
      <c r="T14" s="41" t="s">
        <v>135</v>
      </c>
      <c r="U14" s="41" t="s">
        <v>136</v>
      </c>
      <c r="V14" s="41" t="s">
        <v>137</v>
      </c>
      <c r="W14" s="41" t="s">
        <v>138</v>
      </c>
      <c r="X14" s="41" t="s">
        <v>139</v>
      </c>
      <c r="Y14" s="41" t="s">
        <v>140</v>
      </c>
      <c r="Z14" s="41" t="s">
        <v>141</v>
      </c>
      <c r="AA14" s="42" t="s">
        <v>142</v>
      </c>
      <c r="AB14" s="42" t="s">
        <v>143</v>
      </c>
    </row>
    <row r="15" spans="2:28" ht="15.75" hidden="1" thickBot="1" x14ac:dyDescent="0.3">
      <c r="B15" s="1"/>
      <c r="C15" s="1"/>
      <c r="D15" s="1"/>
      <c r="E15" s="1"/>
      <c r="F15" s="1"/>
      <c r="G15" s="48"/>
      <c r="H15" s="32" t="s">
        <v>12</v>
      </c>
      <c r="I15" s="26" t="s">
        <v>144</v>
      </c>
      <c r="J15" s="27" t="s">
        <v>9</v>
      </c>
      <c r="K15" s="27" t="s">
        <v>10</v>
      </c>
      <c r="L15" s="27" t="s">
        <v>145</v>
      </c>
      <c r="M15" s="27" t="s">
        <v>146</v>
      </c>
      <c r="N15" s="38" t="s">
        <v>147</v>
      </c>
      <c r="O15" t="s">
        <v>148</v>
      </c>
      <c r="P15" t="s">
        <v>149</v>
      </c>
      <c r="Q15" t="s">
        <v>150</v>
      </c>
      <c r="R15" t="s">
        <v>151</v>
      </c>
      <c r="S15" t="s">
        <v>152</v>
      </c>
      <c r="T15" t="s">
        <v>153</v>
      </c>
      <c r="U15" t="s">
        <v>154</v>
      </c>
      <c r="V15" t="s">
        <v>155</v>
      </c>
      <c r="W15" t="s">
        <v>156</v>
      </c>
      <c r="X15" t="s">
        <v>157</v>
      </c>
      <c r="Y15" t="s">
        <v>158</v>
      </c>
      <c r="Z15" t="s">
        <v>159</v>
      </c>
      <c r="AA15" t="s">
        <v>160</v>
      </c>
      <c r="AB15" t="s">
        <v>161</v>
      </c>
    </row>
    <row r="16" spans="2:28" x14ac:dyDescent="0.25">
      <c r="B16" s="1"/>
      <c r="C16" s="1"/>
      <c r="D16" s="1"/>
      <c r="E16" s="1"/>
      <c r="F16" s="1"/>
      <c r="G16" s="48"/>
      <c r="H16" s="33" t="s">
        <v>13</v>
      </c>
      <c r="I16" s="109">
        <v>42863</v>
      </c>
      <c r="J16" s="110">
        <v>11213</v>
      </c>
      <c r="K16" s="110">
        <v>2748</v>
      </c>
      <c r="L16" s="44">
        <v>0.24507268349237493</v>
      </c>
      <c r="M16" s="110">
        <v>1190</v>
      </c>
      <c r="N16" s="113">
        <v>1136</v>
      </c>
      <c r="O16" s="57">
        <v>0.10131097832872558</v>
      </c>
      <c r="P16">
        <v>14</v>
      </c>
      <c r="Q16">
        <v>259</v>
      </c>
      <c r="R16">
        <v>239</v>
      </c>
      <c r="S16">
        <v>20</v>
      </c>
      <c r="T16">
        <v>347</v>
      </c>
      <c r="U16">
        <v>312</v>
      </c>
      <c r="V16">
        <v>35</v>
      </c>
      <c r="W16">
        <v>265</v>
      </c>
      <c r="X16">
        <v>258</v>
      </c>
      <c r="Y16">
        <v>7</v>
      </c>
      <c r="Z16">
        <v>319</v>
      </c>
      <c r="AA16">
        <v>313</v>
      </c>
      <c r="AB16">
        <v>6</v>
      </c>
    </row>
    <row r="17" spans="2:28" x14ac:dyDescent="0.25">
      <c r="B17" s="1"/>
      <c r="C17" s="1"/>
      <c r="D17" s="1"/>
      <c r="E17" s="1"/>
      <c r="F17" s="1"/>
      <c r="G17" s="48"/>
      <c r="H17" s="34" t="s">
        <v>76</v>
      </c>
      <c r="I17" s="112">
        <v>16152</v>
      </c>
      <c r="J17" s="10">
        <v>4123</v>
      </c>
      <c r="K17" s="10">
        <v>2203</v>
      </c>
      <c r="L17" s="45">
        <v>0.53431967014309967</v>
      </c>
      <c r="M17" s="10">
        <v>870</v>
      </c>
      <c r="N17" s="114">
        <v>864</v>
      </c>
      <c r="O17" s="57">
        <v>0.20955614843560513</v>
      </c>
      <c r="P17">
        <v>0</v>
      </c>
      <c r="Q17">
        <v>135</v>
      </c>
      <c r="R17">
        <v>134</v>
      </c>
      <c r="S17">
        <v>1</v>
      </c>
      <c r="T17">
        <v>224</v>
      </c>
      <c r="U17">
        <v>223</v>
      </c>
      <c r="V17">
        <v>1</v>
      </c>
      <c r="W17">
        <v>232</v>
      </c>
      <c r="X17">
        <v>229</v>
      </c>
      <c r="Y17">
        <v>3</v>
      </c>
      <c r="Z17">
        <v>279</v>
      </c>
      <c r="AA17">
        <v>278</v>
      </c>
      <c r="AB17">
        <v>1</v>
      </c>
    </row>
    <row r="18" spans="2:28" ht="15.75" thickBot="1" x14ac:dyDescent="0.3">
      <c r="B18" s="1"/>
      <c r="C18" s="1"/>
      <c r="D18" s="1"/>
      <c r="E18" s="1"/>
      <c r="F18" s="1"/>
      <c r="G18" s="48"/>
      <c r="H18" s="35" t="s">
        <v>79</v>
      </c>
      <c r="I18" s="112">
        <v>2843</v>
      </c>
      <c r="J18" s="10">
        <v>705</v>
      </c>
      <c r="K18" s="10">
        <v>106</v>
      </c>
      <c r="L18" s="45">
        <v>0.15035460992907801</v>
      </c>
      <c r="M18" s="10">
        <v>76</v>
      </c>
      <c r="N18" s="114">
        <v>71</v>
      </c>
      <c r="O18" s="57">
        <v>0.10070921985815603</v>
      </c>
      <c r="P18">
        <v>2</v>
      </c>
      <c r="Q18">
        <v>27</v>
      </c>
      <c r="R18">
        <v>27</v>
      </c>
      <c r="S18">
        <v>0</v>
      </c>
      <c r="T18">
        <v>32</v>
      </c>
      <c r="U18">
        <v>30</v>
      </c>
      <c r="V18">
        <v>2</v>
      </c>
      <c r="W18">
        <v>8</v>
      </c>
      <c r="X18">
        <v>6</v>
      </c>
      <c r="Y18">
        <v>2</v>
      </c>
      <c r="Z18">
        <v>9</v>
      </c>
      <c r="AA18">
        <v>6</v>
      </c>
      <c r="AB18">
        <v>3</v>
      </c>
    </row>
    <row r="19" spans="2:28" ht="15.75" thickTop="1" x14ac:dyDescent="0.25">
      <c r="B19" s="1"/>
      <c r="C19" s="1"/>
      <c r="D19" s="1"/>
      <c r="E19" s="1"/>
      <c r="F19" s="1"/>
      <c r="G19" s="48"/>
      <c r="H19" s="35" t="s">
        <v>82</v>
      </c>
      <c r="I19" s="112">
        <v>6398</v>
      </c>
      <c r="J19" s="10">
        <v>1633</v>
      </c>
      <c r="K19" s="10">
        <v>15</v>
      </c>
      <c r="L19" s="45">
        <v>9.1855480710349054E-3</v>
      </c>
      <c r="M19" s="10">
        <v>3</v>
      </c>
      <c r="N19" s="114">
        <v>3</v>
      </c>
      <c r="O19" s="57">
        <v>1.837109614206981E-3</v>
      </c>
      <c r="P19">
        <v>0</v>
      </c>
      <c r="Q19">
        <v>1</v>
      </c>
      <c r="R19">
        <v>1</v>
      </c>
      <c r="S19">
        <v>0</v>
      </c>
      <c r="T19">
        <v>1</v>
      </c>
      <c r="U19">
        <v>1</v>
      </c>
      <c r="V19">
        <v>0</v>
      </c>
      <c r="W19">
        <v>1</v>
      </c>
      <c r="X19">
        <v>1</v>
      </c>
      <c r="Y19">
        <v>0</v>
      </c>
      <c r="Z19">
        <v>0</v>
      </c>
      <c r="AA19">
        <v>0</v>
      </c>
      <c r="AB19">
        <v>0</v>
      </c>
    </row>
    <row r="20" spans="2:28" x14ac:dyDescent="0.25">
      <c r="B20" s="1"/>
      <c r="C20" s="1"/>
      <c r="D20" s="1"/>
      <c r="E20" s="1"/>
      <c r="F20" s="1"/>
      <c r="G20" s="48"/>
      <c r="H20" s="36" t="s">
        <v>84</v>
      </c>
      <c r="I20" s="112">
        <v>9034</v>
      </c>
      <c r="J20" s="10">
        <v>2522</v>
      </c>
      <c r="K20" s="10">
        <v>119</v>
      </c>
      <c r="L20" s="45">
        <v>4.7184773988897699E-2</v>
      </c>
      <c r="M20" s="10">
        <v>88</v>
      </c>
      <c r="N20" s="114">
        <v>85</v>
      </c>
      <c r="O20" s="57">
        <v>3.3703409992069784E-2</v>
      </c>
      <c r="P20">
        <v>1</v>
      </c>
      <c r="Q20">
        <v>19</v>
      </c>
      <c r="R20">
        <v>18</v>
      </c>
      <c r="S20">
        <v>1</v>
      </c>
      <c r="T20">
        <v>20</v>
      </c>
      <c r="U20">
        <v>19</v>
      </c>
      <c r="V20">
        <v>1</v>
      </c>
      <c r="W20">
        <v>22</v>
      </c>
      <c r="X20">
        <v>21</v>
      </c>
      <c r="Y20">
        <v>1</v>
      </c>
      <c r="Z20">
        <v>27</v>
      </c>
      <c r="AA20">
        <v>26</v>
      </c>
      <c r="AB20">
        <v>1</v>
      </c>
    </row>
    <row r="21" spans="2:28" ht="15.75" thickBot="1" x14ac:dyDescent="0.3">
      <c r="B21" s="1"/>
      <c r="C21" s="1"/>
      <c r="D21" s="1"/>
      <c r="E21" s="1"/>
      <c r="F21" s="1"/>
      <c r="G21" s="48"/>
      <c r="H21" s="101" t="s">
        <v>1863</v>
      </c>
      <c r="I21" s="112">
        <v>8436</v>
      </c>
      <c r="J21" s="10">
        <v>2230</v>
      </c>
      <c r="K21" s="10">
        <v>305</v>
      </c>
      <c r="L21" s="45">
        <v>0.1367713004484305</v>
      </c>
      <c r="M21" s="10">
        <v>153</v>
      </c>
      <c r="N21" s="114">
        <v>113</v>
      </c>
      <c r="O21" s="57">
        <v>5.0672645739910316E-2</v>
      </c>
      <c r="P21">
        <v>11</v>
      </c>
      <c r="Q21">
        <v>77</v>
      </c>
      <c r="R21">
        <v>59</v>
      </c>
      <c r="S21">
        <v>18</v>
      </c>
      <c r="T21">
        <v>70</v>
      </c>
      <c r="U21">
        <v>39</v>
      </c>
      <c r="V21">
        <v>31</v>
      </c>
      <c r="W21">
        <v>2</v>
      </c>
      <c r="X21">
        <v>1</v>
      </c>
      <c r="Y21">
        <v>1</v>
      </c>
      <c r="Z21">
        <v>4</v>
      </c>
      <c r="AA21">
        <v>3</v>
      </c>
      <c r="AB21">
        <v>1</v>
      </c>
    </row>
    <row r="22" spans="2:28" ht="15.75" thickTop="1" x14ac:dyDescent="0.25">
      <c r="B22" s="1"/>
      <c r="C22" s="1"/>
      <c r="D22" s="1"/>
      <c r="E22" s="1"/>
      <c r="F22" s="1"/>
      <c r="G22" s="48"/>
      <c r="H22" s="33" t="s">
        <v>14</v>
      </c>
      <c r="I22" s="112">
        <v>54016</v>
      </c>
      <c r="J22" s="10">
        <v>14711</v>
      </c>
      <c r="K22" s="10">
        <v>8645</v>
      </c>
      <c r="L22" s="45">
        <v>0.58765549588743116</v>
      </c>
      <c r="M22" s="10">
        <v>2565</v>
      </c>
      <c r="N22" s="114">
        <v>2511</v>
      </c>
      <c r="O22" s="57">
        <v>0.17068860036707226</v>
      </c>
      <c r="P22">
        <v>79</v>
      </c>
      <c r="Q22">
        <v>768</v>
      </c>
      <c r="R22">
        <v>491</v>
      </c>
      <c r="S22">
        <v>277</v>
      </c>
      <c r="T22">
        <v>770</v>
      </c>
      <c r="U22">
        <v>730</v>
      </c>
      <c r="V22">
        <v>40</v>
      </c>
      <c r="W22">
        <v>627</v>
      </c>
      <c r="X22">
        <v>562</v>
      </c>
      <c r="Y22">
        <v>65</v>
      </c>
      <c r="Z22">
        <v>658</v>
      </c>
      <c r="AA22">
        <v>649</v>
      </c>
      <c r="AB22">
        <v>9</v>
      </c>
    </row>
    <row r="23" spans="2:28" ht="15.75" thickBot="1" x14ac:dyDescent="0.3">
      <c r="B23" s="1"/>
      <c r="C23" s="1"/>
      <c r="D23" s="1"/>
      <c r="E23" s="1"/>
      <c r="F23" s="1"/>
      <c r="G23" s="48"/>
      <c r="H23" s="34" t="s">
        <v>35</v>
      </c>
      <c r="I23" s="112">
        <v>9697</v>
      </c>
      <c r="J23" s="10">
        <v>2216</v>
      </c>
      <c r="K23" s="10">
        <v>1352</v>
      </c>
      <c r="L23" s="45">
        <v>0.61010830324909748</v>
      </c>
      <c r="M23" s="10">
        <v>450</v>
      </c>
      <c r="N23" s="114">
        <v>445</v>
      </c>
      <c r="O23" s="57">
        <v>0.20081227436823104</v>
      </c>
      <c r="P23">
        <v>2</v>
      </c>
      <c r="Q23">
        <v>90</v>
      </c>
      <c r="R23">
        <v>88</v>
      </c>
      <c r="S23">
        <v>2</v>
      </c>
      <c r="T23">
        <v>153</v>
      </c>
      <c r="U23">
        <v>153</v>
      </c>
      <c r="V23">
        <v>0</v>
      </c>
      <c r="W23">
        <v>66</v>
      </c>
      <c r="X23">
        <v>63</v>
      </c>
      <c r="Y23">
        <v>3</v>
      </c>
      <c r="Z23">
        <v>141</v>
      </c>
      <c r="AA23">
        <v>139</v>
      </c>
      <c r="AB23">
        <v>2</v>
      </c>
    </row>
    <row r="24" spans="2:28" ht="15.75" thickTop="1" x14ac:dyDescent="0.25">
      <c r="B24" s="1"/>
      <c r="C24" s="1"/>
      <c r="D24" s="1"/>
      <c r="E24" s="1"/>
      <c r="F24" s="1"/>
      <c r="G24" s="48"/>
      <c r="H24" s="35" t="s">
        <v>39</v>
      </c>
      <c r="I24" s="112">
        <v>13167</v>
      </c>
      <c r="J24" s="10">
        <v>3636</v>
      </c>
      <c r="K24" s="10">
        <v>2954</v>
      </c>
      <c r="L24" s="45">
        <v>0.81243124312431247</v>
      </c>
      <c r="M24" s="10">
        <v>713</v>
      </c>
      <c r="N24" s="114">
        <v>710</v>
      </c>
      <c r="O24" s="57">
        <v>0.19526952695269528</v>
      </c>
      <c r="P24">
        <v>0</v>
      </c>
      <c r="Q24">
        <v>157</v>
      </c>
      <c r="R24">
        <v>157</v>
      </c>
      <c r="S24">
        <v>0</v>
      </c>
      <c r="T24">
        <v>218</v>
      </c>
      <c r="U24">
        <v>216</v>
      </c>
      <c r="V24">
        <v>2</v>
      </c>
      <c r="W24">
        <v>187</v>
      </c>
      <c r="X24">
        <v>186</v>
      </c>
      <c r="Y24">
        <v>1</v>
      </c>
      <c r="Z24">
        <v>151</v>
      </c>
      <c r="AA24">
        <v>151</v>
      </c>
      <c r="AB24">
        <v>0</v>
      </c>
    </row>
    <row r="25" spans="2:28" x14ac:dyDescent="0.25">
      <c r="B25" s="1"/>
      <c r="C25" s="1"/>
      <c r="D25" s="1"/>
      <c r="E25" s="1"/>
      <c r="F25" s="1"/>
      <c r="G25" s="48"/>
      <c r="H25" s="35" t="s">
        <v>43</v>
      </c>
      <c r="I25" s="112">
        <v>8342</v>
      </c>
      <c r="J25" s="10">
        <v>2159</v>
      </c>
      <c r="K25" s="10">
        <v>1791</v>
      </c>
      <c r="L25" s="45">
        <v>0.82955071792496526</v>
      </c>
      <c r="M25" s="10">
        <v>609</v>
      </c>
      <c r="N25" s="114">
        <v>570</v>
      </c>
      <c r="O25" s="57">
        <v>0.26401111625752666</v>
      </c>
      <c r="P25">
        <v>7</v>
      </c>
      <c r="Q25">
        <v>222</v>
      </c>
      <c r="R25">
        <v>207</v>
      </c>
      <c r="S25">
        <v>15</v>
      </c>
      <c r="T25">
        <v>201</v>
      </c>
      <c r="U25">
        <v>189</v>
      </c>
      <c r="V25">
        <v>12</v>
      </c>
      <c r="W25">
        <v>119</v>
      </c>
      <c r="X25">
        <v>104</v>
      </c>
      <c r="Y25">
        <v>15</v>
      </c>
      <c r="Z25">
        <v>67</v>
      </c>
      <c r="AA25">
        <v>63</v>
      </c>
      <c r="AB25">
        <v>4</v>
      </c>
    </row>
    <row r="26" spans="2:28" x14ac:dyDescent="0.25">
      <c r="B26" s="1"/>
      <c r="C26" s="1"/>
      <c r="D26" s="1"/>
      <c r="E26" s="1"/>
      <c r="F26" s="1"/>
      <c r="G26" s="48"/>
      <c r="H26" s="36" t="s">
        <v>41</v>
      </c>
      <c r="I26" s="112">
        <v>6769</v>
      </c>
      <c r="J26" s="10">
        <v>2145</v>
      </c>
      <c r="K26" s="10">
        <v>1957</v>
      </c>
      <c r="L26" s="45">
        <v>0.9123543123543123</v>
      </c>
      <c r="M26" s="10">
        <v>523</v>
      </c>
      <c r="N26" s="114">
        <v>519</v>
      </c>
      <c r="O26" s="57">
        <v>0.24195804195804196</v>
      </c>
      <c r="P26">
        <v>0</v>
      </c>
      <c r="Q26">
        <v>30</v>
      </c>
      <c r="R26">
        <v>30</v>
      </c>
      <c r="S26">
        <v>0</v>
      </c>
      <c r="T26">
        <v>129</v>
      </c>
      <c r="U26">
        <v>128</v>
      </c>
      <c r="V26">
        <v>1</v>
      </c>
      <c r="W26">
        <v>169</v>
      </c>
      <c r="X26">
        <v>169</v>
      </c>
      <c r="Y26">
        <v>0</v>
      </c>
      <c r="Z26">
        <v>195</v>
      </c>
      <c r="AA26">
        <v>192</v>
      </c>
      <c r="AB26">
        <v>3</v>
      </c>
    </row>
    <row r="27" spans="2:28" x14ac:dyDescent="0.25">
      <c r="B27" s="1"/>
      <c r="C27" s="1"/>
      <c r="D27" s="1"/>
      <c r="E27" s="1"/>
      <c r="F27" s="1"/>
      <c r="G27" s="48"/>
      <c r="H27" s="101" t="s">
        <v>164</v>
      </c>
      <c r="I27" s="112">
        <v>16041</v>
      </c>
      <c r="J27" s="10">
        <v>4555</v>
      </c>
      <c r="K27" s="10">
        <v>591</v>
      </c>
      <c r="L27" s="45">
        <v>0.12974753018660812</v>
      </c>
      <c r="M27" s="10">
        <v>270</v>
      </c>
      <c r="N27" s="114">
        <v>267</v>
      </c>
      <c r="O27" s="57">
        <v>5.861690450054885E-2</v>
      </c>
      <c r="P27">
        <v>70</v>
      </c>
      <c r="Q27">
        <v>269</v>
      </c>
      <c r="R27">
        <v>9</v>
      </c>
      <c r="S27">
        <v>260</v>
      </c>
      <c r="T27">
        <v>69</v>
      </c>
      <c r="U27">
        <v>44</v>
      </c>
      <c r="V27">
        <v>25</v>
      </c>
      <c r="W27">
        <v>86</v>
      </c>
      <c r="X27">
        <v>40</v>
      </c>
      <c r="Y27">
        <v>46</v>
      </c>
      <c r="Z27">
        <v>104</v>
      </c>
      <c r="AA27">
        <v>104</v>
      </c>
      <c r="AB27">
        <v>0</v>
      </c>
    </row>
    <row r="28" spans="2:28" x14ac:dyDescent="0.25">
      <c r="B28" s="1"/>
      <c r="C28" s="1"/>
      <c r="D28" s="1"/>
      <c r="E28" s="1"/>
      <c r="F28" s="1"/>
      <c r="G28" s="48"/>
      <c r="H28" s="33" t="s">
        <v>15</v>
      </c>
      <c r="I28" s="112">
        <v>52307</v>
      </c>
      <c r="J28" s="10">
        <v>13807</v>
      </c>
      <c r="K28" s="10">
        <v>4939</v>
      </c>
      <c r="L28" s="45">
        <v>0.35771710002172813</v>
      </c>
      <c r="M28" s="10">
        <v>1265</v>
      </c>
      <c r="N28" s="114">
        <v>1079</v>
      </c>
      <c r="O28" s="57">
        <v>7.8148765119142469E-2</v>
      </c>
      <c r="P28">
        <v>42</v>
      </c>
      <c r="Q28">
        <v>373</v>
      </c>
      <c r="R28">
        <v>206</v>
      </c>
      <c r="S28">
        <v>167</v>
      </c>
      <c r="T28">
        <v>315</v>
      </c>
      <c r="U28">
        <v>244</v>
      </c>
      <c r="V28">
        <v>71</v>
      </c>
      <c r="W28">
        <v>307</v>
      </c>
      <c r="X28">
        <v>270</v>
      </c>
      <c r="Y28">
        <v>37</v>
      </c>
      <c r="Z28">
        <v>355</v>
      </c>
      <c r="AA28">
        <v>317</v>
      </c>
      <c r="AB28">
        <v>38</v>
      </c>
    </row>
    <row r="29" spans="2:28" x14ac:dyDescent="0.25">
      <c r="B29" s="1"/>
      <c r="C29" s="1"/>
      <c r="D29" s="1"/>
      <c r="E29" s="1"/>
      <c r="F29" s="1"/>
      <c r="G29" s="48"/>
      <c r="H29" s="34" t="s">
        <v>28</v>
      </c>
      <c r="I29" s="112">
        <v>7428</v>
      </c>
      <c r="J29" s="10">
        <v>1883</v>
      </c>
      <c r="K29" s="10">
        <v>328</v>
      </c>
      <c r="L29" s="45">
        <v>0.17419012214551249</v>
      </c>
      <c r="M29" s="10">
        <v>66</v>
      </c>
      <c r="N29" s="114">
        <v>60</v>
      </c>
      <c r="O29" s="57">
        <v>3.1864046733935211E-2</v>
      </c>
      <c r="P29">
        <v>0</v>
      </c>
      <c r="Q29">
        <v>16</v>
      </c>
      <c r="R29">
        <v>12</v>
      </c>
      <c r="S29">
        <v>4</v>
      </c>
      <c r="T29">
        <v>5</v>
      </c>
      <c r="U29">
        <v>5</v>
      </c>
      <c r="V29">
        <v>0</v>
      </c>
      <c r="W29">
        <v>30</v>
      </c>
      <c r="X29">
        <v>28</v>
      </c>
      <c r="Y29">
        <v>2</v>
      </c>
      <c r="Z29">
        <v>15</v>
      </c>
      <c r="AA29">
        <v>15</v>
      </c>
      <c r="AB29">
        <v>0</v>
      </c>
    </row>
    <row r="30" spans="2:28" x14ac:dyDescent="0.25">
      <c r="B30" s="1"/>
      <c r="C30" s="1"/>
      <c r="D30" s="1"/>
      <c r="E30" s="1"/>
      <c r="F30" s="1"/>
      <c r="G30" s="48"/>
      <c r="H30" s="35" t="s">
        <v>21</v>
      </c>
      <c r="I30" s="112">
        <v>3842</v>
      </c>
      <c r="J30" s="10">
        <v>972</v>
      </c>
      <c r="K30" s="10">
        <v>175</v>
      </c>
      <c r="L30" s="45">
        <v>0.1800411522633745</v>
      </c>
      <c r="M30" s="10">
        <v>103</v>
      </c>
      <c r="N30" s="114">
        <v>50</v>
      </c>
      <c r="O30" s="57">
        <v>5.1440329218106998E-2</v>
      </c>
      <c r="P30">
        <v>0</v>
      </c>
      <c r="Q30">
        <v>26</v>
      </c>
      <c r="R30">
        <v>1</v>
      </c>
      <c r="S30">
        <v>25</v>
      </c>
      <c r="T30">
        <v>38</v>
      </c>
      <c r="U30">
        <v>12</v>
      </c>
      <c r="V30">
        <v>26</v>
      </c>
      <c r="W30">
        <v>7</v>
      </c>
      <c r="X30">
        <v>6</v>
      </c>
      <c r="Y30">
        <v>1</v>
      </c>
      <c r="Z30">
        <v>32</v>
      </c>
      <c r="AA30">
        <v>31</v>
      </c>
      <c r="AB30">
        <v>1</v>
      </c>
    </row>
    <row r="31" spans="2:28" x14ac:dyDescent="0.25">
      <c r="B31" s="1"/>
      <c r="C31" s="1"/>
      <c r="D31" s="1"/>
      <c r="E31" s="1"/>
      <c r="F31" s="1"/>
      <c r="G31" s="48"/>
      <c r="H31" s="35" t="s">
        <v>24</v>
      </c>
      <c r="I31" s="112">
        <v>8576</v>
      </c>
      <c r="J31" s="10">
        <v>2330</v>
      </c>
      <c r="K31" s="10">
        <v>758</v>
      </c>
      <c r="L31" s="45">
        <v>0.32532188841201715</v>
      </c>
      <c r="M31" s="10">
        <v>323</v>
      </c>
      <c r="N31" s="114">
        <v>315</v>
      </c>
      <c r="O31" s="57">
        <v>0.13519313304721031</v>
      </c>
      <c r="P31">
        <v>2</v>
      </c>
      <c r="Q31">
        <v>81</v>
      </c>
      <c r="R31">
        <v>81</v>
      </c>
      <c r="S31">
        <v>0</v>
      </c>
      <c r="T31">
        <v>53</v>
      </c>
      <c r="U31">
        <v>51</v>
      </c>
      <c r="V31">
        <v>2</v>
      </c>
      <c r="W31">
        <v>82</v>
      </c>
      <c r="X31">
        <v>81</v>
      </c>
      <c r="Y31">
        <v>1</v>
      </c>
      <c r="Z31">
        <v>107</v>
      </c>
      <c r="AA31">
        <v>100</v>
      </c>
      <c r="AB31">
        <v>7</v>
      </c>
    </row>
    <row r="32" spans="2:28" x14ac:dyDescent="0.25">
      <c r="B32" s="1"/>
      <c r="C32" s="1"/>
      <c r="D32" s="1"/>
      <c r="E32" s="1"/>
      <c r="F32" s="1"/>
      <c r="G32" s="48"/>
      <c r="H32" s="35" t="s">
        <v>30</v>
      </c>
      <c r="I32" s="112">
        <v>6598</v>
      </c>
      <c r="J32" s="10">
        <v>1537</v>
      </c>
      <c r="K32" s="10">
        <v>433</v>
      </c>
      <c r="L32" s="45">
        <v>0.28171763175016268</v>
      </c>
      <c r="M32" s="10">
        <v>137</v>
      </c>
      <c r="N32" s="114">
        <v>123</v>
      </c>
      <c r="O32" s="57">
        <v>8.0026024723487313E-2</v>
      </c>
      <c r="P32">
        <v>2</v>
      </c>
      <c r="Q32">
        <v>19</v>
      </c>
      <c r="R32">
        <v>18</v>
      </c>
      <c r="S32">
        <v>1</v>
      </c>
      <c r="T32">
        <v>31</v>
      </c>
      <c r="U32">
        <v>26</v>
      </c>
      <c r="V32">
        <v>5</v>
      </c>
      <c r="W32">
        <v>54</v>
      </c>
      <c r="X32">
        <v>46</v>
      </c>
      <c r="Y32">
        <v>8</v>
      </c>
      <c r="Z32">
        <v>33</v>
      </c>
      <c r="AA32">
        <v>31</v>
      </c>
      <c r="AB32">
        <v>2</v>
      </c>
    </row>
    <row r="33" spans="2:28" x14ac:dyDescent="0.25">
      <c r="B33" s="1"/>
      <c r="C33" s="1"/>
      <c r="D33" s="1"/>
      <c r="E33" s="1"/>
      <c r="F33" s="1"/>
      <c r="G33" s="48"/>
      <c r="H33" s="36" t="s">
        <v>32</v>
      </c>
      <c r="I33" s="112">
        <v>4366</v>
      </c>
      <c r="J33" s="10">
        <v>1283</v>
      </c>
      <c r="K33" s="10">
        <v>916</v>
      </c>
      <c r="L33" s="45">
        <v>0.71395167575993768</v>
      </c>
      <c r="M33" s="10">
        <v>185</v>
      </c>
      <c r="N33" s="114">
        <v>147</v>
      </c>
      <c r="O33" s="57">
        <v>0.11457521434138737</v>
      </c>
      <c r="P33">
        <v>4</v>
      </c>
      <c r="Q33">
        <v>34</v>
      </c>
      <c r="R33">
        <v>22</v>
      </c>
      <c r="S33">
        <v>12</v>
      </c>
      <c r="T33">
        <v>95</v>
      </c>
      <c r="U33">
        <v>81</v>
      </c>
      <c r="V33">
        <v>14</v>
      </c>
      <c r="W33">
        <v>38</v>
      </c>
      <c r="X33">
        <v>27</v>
      </c>
      <c r="Y33">
        <v>11</v>
      </c>
      <c r="Z33">
        <v>18</v>
      </c>
      <c r="AA33">
        <v>13</v>
      </c>
      <c r="AB33">
        <v>5</v>
      </c>
    </row>
    <row r="34" spans="2:28" x14ac:dyDescent="0.25">
      <c r="B34" s="1"/>
      <c r="C34" s="1"/>
      <c r="D34" s="1"/>
      <c r="E34" s="1"/>
      <c r="F34" s="1"/>
      <c r="G34" s="48"/>
      <c r="H34" s="101" t="s">
        <v>162</v>
      </c>
      <c r="I34" s="112">
        <v>4937</v>
      </c>
      <c r="J34" s="10">
        <v>1353</v>
      </c>
      <c r="K34" s="10">
        <v>52</v>
      </c>
      <c r="L34" s="45">
        <v>3.8433111603843315E-2</v>
      </c>
      <c r="M34" s="10">
        <v>9</v>
      </c>
      <c r="N34" s="114">
        <v>8</v>
      </c>
      <c r="O34" s="57">
        <v>5.9127864005912786E-3</v>
      </c>
      <c r="P34">
        <v>1</v>
      </c>
      <c r="Q34">
        <v>9</v>
      </c>
      <c r="S34">
        <v>9</v>
      </c>
      <c r="T34">
        <v>1</v>
      </c>
      <c r="U34">
        <v>1</v>
      </c>
      <c r="V34">
        <v>0</v>
      </c>
      <c r="W34">
        <v>2</v>
      </c>
      <c r="X34">
        <v>1</v>
      </c>
      <c r="Y34">
        <v>1</v>
      </c>
      <c r="Z34">
        <v>5</v>
      </c>
      <c r="AA34">
        <v>5</v>
      </c>
      <c r="AB34">
        <v>0</v>
      </c>
    </row>
    <row r="35" spans="2:28" x14ac:dyDescent="0.25">
      <c r="B35" s="1"/>
      <c r="C35" s="1"/>
      <c r="D35" s="1"/>
      <c r="E35" s="1"/>
      <c r="F35" s="1"/>
      <c r="G35" s="48"/>
      <c r="H35" s="101" t="s">
        <v>163</v>
      </c>
      <c r="I35" s="112">
        <v>7064</v>
      </c>
      <c r="J35" s="10">
        <v>1962</v>
      </c>
      <c r="K35" s="10">
        <v>276</v>
      </c>
      <c r="L35" s="45">
        <v>0.14067278287461774</v>
      </c>
      <c r="M35" s="10">
        <v>142</v>
      </c>
      <c r="N35" s="114">
        <v>84</v>
      </c>
      <c r="O35" s="57">
        <v>4.2813455657492352E-2</v>
      </c>
      <c r="P35">
        <v>22</v>
      </c>
      <c r="Q35">
        <v>142</v>
      </c>
      <c r="R35">
        <v>26</v>
      </c>
      <c r="S35">
        <v>116</v>
      </c>
      <c r="T35">
        <v>44</v>
      </c>
      <c r="U35">
        <v>21</v>
      </c>
      <c r="V35">
        <v>23</v>
      </c>
      <c r="W35">
        <v>22</v>
      </c>
      <c r="X35">
        <v>9</v>
      </c>
      <c r="Y35">
        <v>13</v>
      </c>
      <c r="Z35">
        <v>11</v>
      </c>
      <c r="AA35">
        <v>6</v>
      </c>
      <c r="AB35">
        <v>5</v>
      </c>
    </row>
    <row r="36" spans="2:28" x14ac:dyDescent="0.25">
      <c r="B36" s="1"/>
      <c r="C36" s="1"/>
      <c r="D36" s="1"/>
      <c r="E36" s="1"/>
      <c r="F36" s="1"/>
      <c r="G36" s="48"/>
      <c r="H36" s="101" t="s">
        <v>1776</v>
      </c>
      <c r="I36" s="112">
        <v>9496</v>
      </c>
      <c r="J36" s="10">
        <v>2487</v>
      </c>
      <c r="K36" s="10">
        <v>2001</v>
      </c>
      <c r="L36" s="45">
        <v>0.80458383594692395</v>
      </c>
      <c r="M36" s="10">
        <v>300</v>
      </c>
      <c r="N36" s="114">
        <v>292</v>
      </c>
      <c r="O36" s="57">
        <v>0.11741053478086047</v>
      </c>
      <c r="P36">
        <v>11</v>
      </c>
      <c r="Q36">
        <v>46</v>
      </c>
      <c r="R36">
        <v>46</v>
      </c>
      <c r="S36">
        <v>0</v>
      </c>
      <c r="T36">
        <v>48</v>
      </c>
      <c r="U36">
        <v>47</v>
      </c>
      <c r="V36">
        <v>1</v>
      </c>
      <c r="W36">
        <v>72</v>
      </c>
      <c r="X36">
        <v>72</v>
      </c>
      <c r="Y36">
        <v>0</v>
      </c>
      <c r="Z36">
        <v>134</v>
      </c>
      <c r="AA36">
        <v>116</v>
      </c>
      <c r="AB36">
        <v>18</v>
      </c>
    </row>
    <row r="37" spans="2:28" x14ac:dyDescent="0.25">
      <c r="B37" s="1"/>
      <c r="C37" s="1"/>
      <c r="D37" s="1"/>
      <c r="E37" s="1"/>
      <c r="F37" s="1"/>
      <c r="G37" s="48"/>
      <c r="H37" s="33" t="s">
        <v>16</v>
      </c>
      <c r="I37" s="112">
        <v>58222</v>
      </c>
      <c r="J37" s="10">
        <v>15473</v>
      </c>
      <c r="K37" s="10">
        <v>9327</v>
      </c>
      <c r="L37" s="45">
        <v>0.60279196018871584</v>
      </c>
      <c r="M37" s="10">
        <v>2379</v>
      </c>
      <c r="N37" s="114">
        <v>2284</v>
      </c>
      <c r="O37" s="57">
        <v>0.14761196923673495</v>
      </c>
      <c r="P37">
        <v>16</v>
      </c>
      <c r="Q37">
        <v>665</v>
      </c>
      <c r="R37">
        <v>597</v>
      </c>
      <c r="S37">
        <v>68</v>
      </c>
      <c r="T37">
        <v>436</v>
      </c>
      <c r="U37">
        <v>408</v>
      </c>
      <c r="V37">
        <v>28</v>
      </c>
      <c r="W37">
        <v>616</v>
      </c>
      <c r="X37">
        <v>597</v>
      </c>
      <c r="Y37">
        <v>19</v>
      </c>
      <c r="Z37">
        <v>694</v>
      </c>
      <c r="AA37">
        <v>666</v>
      </c>
      <c r="AB37">
        <v>28</v>
      </c>
    </row>
    <row r="38" spans="2:28" x14ac:dyDescent="0.25">
      <c r="B38" s="1"/>
      <c r="C38" s="1"/>
      <c r="D38" s="1"/>
      <c r="E38" s="1"/>
      <c r="F38" s="1"/>
      <c r="G38" s="48"/>
      <c r="H38" s="34" t="s">
        <v>55</v>
      </c>
      <c r="I38" s="112">
        <v>7130</v>
      </c>
      <c r="J38" s="10">
        <v>1571</v>
      </c>
      <c r="K38" s="10">
        <v>1049</v>
      </c>
      <c r="L38" s="45">
        <v>0.6677275620623806</v>
      </c>
      <c r="M38" s="10">
        <v>201</v>
      </c>
      <c r="N38" s="114">
        <v>193</v>
      </c>
      <c r="O38" s="57">
        <v>0.12285168682367918</v>
      </c>
      <c r="P38">
        <v>2</v>
      </c>
      <c r="Q38">
        <v>75</v>
      </c>
      <c r="R38">
        <v>73</v>
      </c>
      <c r="S38">
        <v>2</v>
      </c>
      <c r="T38">
        <v>69</v>
      </c>
      <c r="U38">
        <v>67</v>
      </c>
      <c r="V38">
        <v>2</v>
      </c>
      <c r="W38">
        <v>34</v>
      </c>
      <c r="X38">
        <v>33</v>
      </c>
      <c r="Y38">
        <v>1</v>
      </c>
      <c r="Z38">
        <v>23</v>
      </c>
      <c r="AA38">
        <v>18</v>
      </c>
      <c r="AB38">
        <v>5</v>
      </c>
    </row>
    <row r="39" spans="2:28" x14ac:dyDescent="0.25">
      <c r="B39" s="1"/>
      <c r="C39" s="1"/>
      <c r="D39" s="1"/>
      <c r="E39" s="1"/>
      <c r="F39" s="1"/>
      <c r="G39" s="48"/>
      <c r="H39" s="35" t="s">
        <v>57</v>
      </c>
      <c r="I39" s="112">
        <v>3433</v>
      </c>
      <c r="J39" s="10">
        <v>814</v>
      </c>
      <c r="K39" s="10">
        <v>487</v>
      </c>
      <c r="L39" s="45">
        <v>0.59828009828009832</v>
      </c>
      <c r="M39" s="10">
        <v>179</v>
      </c>
      <c r="N39" s="114">
        <v>174</v>
      </c>
      <c r="O39" s="57">
        <v>0.21375921375921375</v>
      </c>
      <c r="P39">
        <v>1</v>
      </c>
      <c r="Q39">
        <v>90</v>
      </c>
      <c r="R39">
        <v>89</v>
      </c>
      <c r="S39">
        <v>1</v>
      </c>
      <c r="T39">
        <v>33</v>
      </c>
      <c r="U39">
        <v>33</v>
      </c>
      <c r="V39">
        <v>0</v>
      </c>
      <c r="W39">
        <v>41</v>
      </c>
      <c r="X39">
        <v>38</v>
      </c>
      <c r="Y39">
        <v>3</v>
      </c>
      <c r="Z39">
        <v>15</v>
      </c>
      <c r="AA39">
        <v>13</v>
      </c>
      <c r="AB39">
        <v>2</v>
      </c>
    </row>
    <row r="40" spans="2:28" x14ac:dyDescent="0.25">
      <c r="B40" s="1"/>
      <c r="C40" s="1"/>
      <c r="D40" s="1"/>
      <c r="E40" s="1"/>
      <c r="F40" s="1"/>
      <c r="G40" s="48"/>
      <c r="H40" s="35" t="s">
        <v>59</v>
      </c>
      <c r="I40" s="112">
        <v>7944</v>
      </c>
      <c r="J40" s="10">
        <v>2196</v>
      </c>
      <c r="K40" s="10">
        <v>1340</v>
      </c>
      <c r="L40" s="45">
        <v>0.61020036429872493</v>
      </c>
      <c r="M40" s="10">
        <v>356</v>
      </c>
      <c r="N40" s="114">
        <v>356</v>
      </c>
      <c r="O40" s="57">
        <v>0.16211293260473589</v>
      </c>
      <c r="P40">
        <v>0</v>
      </c>
      <c r="Q40">
        <v>117</v>
      </c>
      <c r="R40">
        <v>117</v>
      </c>
      <c r="S40">
        <v>0</v>
      </c>
      <c r="T40">
        <v>29</v>
      </c>
      <c r="U40">
        <v>29</v>
      </c>
      <c r="V40">
        <v>0</v>
      </c>
      <c r="W40">
        <v>142</v>
      </c>
      <c r="X40">
        <v>142</v>
      </c>
      <c r="Y40">
        <v>0</v>
      </c>
      <c r="Z40">
        <v>68</v>
      </c>
      <c r="AA40">
        <v>68</v>
      </c>
      <c r="AB40">
        <v>0</v>
      </c>
    </row>
    <row r="41" spans="2:28" x14ac:dyDescent="0.25">
      <c r="B41" s="1"/>
      <c r="C41" s="1"/>
      <c r="D41" s="1"/>
      <c r="E41" s="1"/>
      <c r="F41" s="1"/>
      <c r="G41" s="48"/>
      <c r="H41" s="35" t="s">
        <v>51</v>
      </c>
      <c r="I41" s="112">
        <v>14348</v>
      </c>
      <c r="J41" s="10">
        <v>4385</v>
      </c>
      <c r="K41" s="10">
        <v>3204</v>
      </c>
      <c r="L41" s="45">
        <v>0.73067274800456106</v>
      </c>
      <c r="M41" s="10">
        <v>1148</v>
      </c>
      <c r="N41" s="114">
        <v>1140</v>
      </c>
      <c r="O41" s="57">
        <v>0.25997719498289623</v>
      </c>
      <c r="P41">
        <v>0</v>
      </c>
      <c r="Q41">
        <v>156</v>
      </c>
      <c r="R41">
        <v>156</v>
      </c>
      <c r="S41">
        <v>0</v>
      </c>
      <c r="T41">
        <v>228</v>
      </c>
      <c r="U41">
        <v>225</v>
      </c>
      <c r="V41">
        <v>3</v>
      </c>
      <c r="W41">
        <v>270</v>
      </c>
      <c r="X41">
        <v>268</v>
      </c>
      <c r="Y41">
        <v>2</v>
      </c>
      <c r="Z41">
        <v>494</v>
      </c>
      <c r="AA41">
        <v>491</v>
      </c>
      <c r="AB41">
        <v>3</v>
      </c>
    </row>
    <row r="42" spans="2:28" ht="15.75" thickBot="1" x14ac:dyDescent="0.3">
      <c r="B42" s="1"/>
      <c r="C42" s="1"/>
      <c r="D42" s="1"/>
      <c r="E42" s="1"/>
      <c r="F42" s="1"/>
      <c r="G42" s="48"/>
      <c r="H42" s="36" t="s">
        <v>61</v>
      </c>
      <c r="I42" s="112">
        <v>5091</v>
      </c>
      <c r="J42" s="10">
        <v>1342</v>
      </c>
      <c r="K42" s="10">
        <v>981</v>
      </c>
      <c r="L42" s="45">
        <v>0.73099850968703428</v>
      </c>
      <c r="M42" s="10">
        <v>327</v>
      </c>
      <c r="N42" s="114">
        <v>268</v>
      </c>
      <c r="O42" s="57">
        <v>0.19970193740685543</v>
      </c>
      <c r="P42">
        <v>14</v>
      </c>
      <c r="Q42">
        <v>104</v>
      </c>
      <c r="R42">
        <v>82</v>
      </c>
      <c r="S42">
        <v>22</v>
      </c>
      <c r="T42">
        <v>41</v>
      </c>
      <c r="U42">
        <v>19</v>
      </c>
      <c r="V42">
        <v>22</v>
      </c>
      <c r="W42">
        <v>113</v>
      </c>
      <c r="X42">
        <v>102</v>
      </c>
      <c r="Y42">
        <v>11</v>
      </c>
      <c r="Z42">
        <v>69</v>
      </c>
      <c r="AA42">
        <v>51</v>
      </c>
      <c r="AB42">
        <v>18</v>
      </c>
    </row>
    <row r="43" spans="2:28" ht="15.75" thickTop="1" x14ac:dyDescent="0.25">
      <c r="B43" s="1"/>
      <c r="C43" s="1"/>
      <c r="D43" s="1"/>
      <c r="E43" s="1"/>
      <c r="F43" s="1"/>
      <c r="G43" s="48"/>
      <c r="H43" s="101" t="s">
        <v>166</v>
      </c>
      <c r="I43" s="112">
        <v>9817</v>
      </c>
      <c r="J43" s="10">
        <v>2598</v>
      </c>
      <c r="K43" s="10">
        <v>270</v>
      </c>
      <c r="L43" s="45">
        <v>0.10392609699769054</v>
      </c>
      <c r="M43" s="10">
        <v>84</v>
      </c>
      <c r="N43" s="114">
        <v>75</v>
      </c>
      <c r="O43" s="57">
        <v>2.8868360277136258E-2</v>
      </c>
      <c r="P43">
        <v>-1</v>
      </c>
      <c r="Q43">
        <v>84</v>
      </c>
      <c r="R43">
        <v>44</v>
      </c>
      <c r="S43">
        <v>40</v>
      </c>
      <c r="T43">
        <v>19</v>
      </c>
      <c r="U43">
        <v>19</v>
      </c>
      <c r="V43">
        <v>0</v>
      </c>
      <c r="W43">
        <v>5</v>
      </c>
      <c r="X43">
        <v>5</v>
      </c>
      <c r="Y43">
        <v>0</v>
      </c>
      <c r="Z43">
        <v>8</v>
      </c>
      <c r="AA43">
        <v>8</v>
      </c>
      <c r="AB43">
        <v>0</v>
      </c>
    </row>
    <row r="44" spans="2:28" x14ac:dyDescent="0.25">
      <c r="B44" s="1"/>
      <c r="C44" s="1"/>
      <c r="D44" s="1"/>
      <c r="E44" s="1"/>
      <c r="F44" s="1"/>
      <c r="G44" s="48"/>
      <c r="H44" s="101" t="s">
        <v>1827</v>
      </c>
      <c r="I44" s="112">
        <v>10459</v>
      </c>
      <c r="J44" s="10">
        <v>2567</v>
      </c>
      <c r="K44" s="10">
        <v>1996</v>
      </c>
      <c r="L44" s="45">
        <v>0.77756135566809503</v>
      </c>
      <c r="M44" s="10">
        <v>84</v>
      </c>
      <c r="N44" s="114">
        <v>78</v>
      </c>
      <c r="O44" s="57">
        <v>3.0385664199454616E-2</v>
      </c>
      <c r="P44">
        <v>0</v>
      </c>
      <c r="Q44">
        <v>39</v>
      </c>
      <c r="R44">
        <v>36</v>
      </c>
      <c r="S44">
        <v>3</v>
      </c>
      <c r="T44">
        <v>17</v>
      </c>
      <c r="U44">
        <v>16</v>
      </c>
      <c r="V44">
        <v>1</v>
      </c>
      <c r="W44">
        <v>11</v>
      </c>
      <c r="X44">
        <v>9</v>
      </c>
      <c r="Y44">
        <v>2</v>
      </c>
      <c r="Z44">
        <v>17</v>
      </c>
      <c r="AA44">
        <v>17</v>
      </c>
      <c r="AB44">
        <v>0</v>
      </c>
    </row>
    <row r="45" spans="2:28" ht="15.75" thickTop="1" x14ac:dyDescent="0.25">
      <c r="B45" s="1"/>
      <c r="C45" s="1"/>
      <c r="D45" s="1"/>
      <c r="E45" s="1"/>
      <c r="F45" s="1"/>
      <c r="G45" s="48"/>
      <c r="H45" s="33" t="s">
        <v>17</v>
      </c>
      <c r="I45" s="112">
        <v>35897</v>
      </c>
      <c r="J45" s="10">
        <v>8746</v>
      </c>
      <c r="K45" s="10">
        <v>5106</v>
      </c>
      <c r="L45" s="45">
        <v>0.58380974159615828</v>
      </c>
      <c r="M45" s="10">
        <v>747</v>
      </c>
      <c r="N45" s="114">
        <v>729</v>
      </c>
      <c r="O45" s="57">
        <v>8.3352389663846324E-2</v>
      </c>
      <c r="P45">
        <v>-10</v>
      </c>
      <c r="Q45">
        <v>417</v>
      </c>
      <c r="R45">
        <v>106</v>
      </c>
      <c r="S45">
        <v>311</v>
      </c>
      <c r="T45">
        <v>177</v>
      </c>
      <c r="U45">
        <v>175</v>
      </c>
      <c r="V45">
        <v>2</v>
      </c>
      <c r="W45">
        <v>129</v>
      </c>
      <c r="X45">
        <v>128</v>
      </c>
      <c r="Y45">
        <v>1</v>
      </c>
      <c r="Z45">
        <v>344</v>
      </c>
      <c r="AA45">
        <v>330</v>
      </c>
      <c r="AB45">
        <v>14</v>
      </c>
    </row>
    <row r="46" spans="2:28" x14ac:dyDescent="0.25">
      <c r="B46" s="1"/>
      <c r="C46" s="1"/>
      <c r="D46" s="1"/>
      <c r="E46" s="1"/>
      <c r="F46" s="1"/>
      <c r="G46" s="48"/>
      <c r="H46" s="34" t="s">
        <v>48</v>
      </c>
      <c r="I46" s="112">
        <v>11058</v>
      </c>
      <c r="J46" s="10">
        <v>2572</v>
      </c>
      <c r="K46" s="10">
        <v>2096</v>
      </c>
      <c r="L46" s="45">
        <v>0.81493001555209954</v>
      </c>
      <c r="M46" s="10">
        <v>321</v>
      </c>
      <c r="N46" s="114">
        <v>307</v>
      </c>
      <c r="O46" s="57">
        <v>0.11936236391912908</v>
      </c>
      <c r="P46">
        <v>1</v>
      </c>
      <c r="Q46">
        <v>13</v>
      </c>
      <c r="R46">
        <v>13</v>
      </c>
      <c r="S46">
        <v>0</v>
      </c>
      <c r="T46">
        <v>53</v>
      </c>
      <c r="U46">
        <v>51</v>
      </c>
      <c r="V46">
        <v>2</v>
      </c>
      <c r="W46">
        <v>34</v>
      </c>
      <c r="X46">
        <v>33</v>
      </c>
      <c r="Y46">
        <v>1</v>
      </c>
      <c r="Z46">
        <v>221</v>
      </c>
      <c r="AA46">
        <v>209</v>
      </c>
      <c r="AB46">
        <v>12</v>
      </c>
    </row>
    <row r="47" spans="2:28" x14ac:dyDescent="0.25">
      <c r="B47" s="1"/>
      <c r="C47" s="1"/>
      <c r="D47" s="1"/>
      <c r="E47" s="1"/>
      <c r="F47" s="1"/>
      <c r="G47" s="48"/>
      <c r="H47" s="36" t="s">
        <v>45</v>
      </c>
      <c r="I47" s="112">
        <v>9773</v>
      </c>
      <c r="J47" s="10">
        <v>2573</v>
      </c>
      <c r="K47" s="10">
        <v>101</v>
      </c>
      <c r="L47" s="45">
        <v>3.9253789350952195E-2</v>
      </c>
      <c r="M47" s="10">
        <v>30</v>
      </c>
      <c r="N47" s="114">
        <v>28</v>
      </c>
      <c r="O47" s="57">
        <v>1.0882238631947143E-2</v>
      </c>
      <c r="P47">
        <v>0</v>
      </c>
      <c r="Q47">
        <v>8</v>
      </c>
      <c r="R47">
        <v>7</v>
      </c>
      <c r="S47">
        <v>1</v>
      </c>
      <c r="T47">
        <v>8</v>
      </c>
      <c r="U47">
        <v>8</v>
      </c>
      <c r="V47">
        <v>0</v>
      </c>
      <c r="W47">
        <v>5</v>
      </c>
      <c r="X47">
        <v>5</v>
      </c>
      <c r="Y47">
        <v>0</v>
      </c>
      <c r="Z47">
        <v>9</v>
      </c>
      <c r="AA47">
        <v>8</v>
      </c>
      <c r="AB47">
        <v>1</v>
      </c>
    </row>
    <row r="48" spans="2:28" x14ac:dyDescent="0.25">
      <c r="B48" s="1"/>
      <c r="C48" s="1"/>
      <c r="D48" s="1"/>
      <c r="E48" s="1"/>
      <c r="F48" s="1"/>
      <c r="G48" s="48"/>
      <c r="H48" s="101" t="s">
        <v>165</v>
      </c>
      <c r="I48" s="112">
        <v>15066</v>
      </c>
      <c r="J48" s="10">
        <v>3601</v>
      </c>
      <c r="K48" s="10">
        <v>2909</v>
      </c>
      <c r="L48" s="45">
        <v>0.80783115801166339</v>
      </c>
      <c r="M48" s="10">
        <v>396</v>
      </c>
      <c r="N48" s="114">
        <v>394</v>
      </c>
      <c r="O48" s="57">
        <v>0.10941405165231879</v>
      </c>
      <c r="P48">
        <v>-11</v>
      </c>
      <c r="Q48">
        <v>396</v>
      </c>
      <c r="R48">
        <v>86</v>
      </c>
      <c r="S48">
        <v>310</v>
      </c>
      <c r="T48">
        <v>116</v>
      </c>
      <c r="U48">
        <v>116</v>
      </c>
      <c r="V48">
        <v>0</v>
      </c>
      <c r="W48">
        <v>90</v>
      </c>
      <c r="X48">
        <v>90</v>
      </c>
      <c r="Y48">
        <v>0</v>
      </c>
      <c r="Z48">
        <v>114</v>
      </c>
      <c r="AA48">
        <v>113</v>
      </c>
      <c r="AB48">
        <v>1</v>
      </c>
    </row>
    <row r="49" spans="2:28" ht="15.75" thickBot="1" x14ac:dyDescent="0.3">
      <c r="B49" s="1"/>
      <c r="C49" s="1"/>
      <c r="D49" s="1"/>
      <c r="E49" s="1"/>
      <c r="F49" s="1"/>
      <c r="G49" s="48"/>
      <c r="H49" s="33" t="s">
        <v>18</v>
      </c>
      <c r="I49" s="112">
        <v>36955</v>
      </c>
      <c r="J49" s="10">
        <v>9223</v>
      </c>
      <c r="K49" s="10">
        <v>3244</v>
      </c>
      <c r="L49" s="45">
        <v>0.35172937222161987</v>
      </c>
      <c r="M49" s="10">
        <v>1088</v>
      </c>
      <c r="N49" s="114">
        <v>1070</v>
      </c>
      <c r="O49" s="57">
        <v>0.11601431204597203</v>
      </c>
      <c r="P49">
        <v>11</v>
      </c>
      <c r="Q49">
        <v>404</v>
      </c>
      <c r="R49">
        <v>395</v>
      </c>
      <c r="S49">
        <v>9</v>
      </c>
      <c r="T49">
        <v>231</v>
      </c>
      <c r="U49">
        <v>231</v>
      </c>
      <c r="V49">
        <v>0</v>
      </c>
      <c r="W49">
        <v>204</v>
      </c>
      <c r="X49">
        <v>199</v>
      </c>
      <c r="Y49">
        <v>5</v>
      </c>
      <c r="Z49">
        <v>249</v>
      </c>
      <c r="AA49">
        <v>234</v>
      </c>
      <c r="AB49">
        <v>15</v>
      </c>
    </row>
    <row r="50" spans="2:28" ht="15.75" thickTop="1" x14ac:dyDescent="0.25">
      <c r="B50" s="1"/>
      <c r="C50" s="1"/>
      <c r="D50" s="1"/>
      <c r="E50" s="1"/>
      <c r="F50" s="1"/>
      <c r="G50" s="48"/>
      <c r="H50" s="34" t="s">
        <v>5</v>
      </c>
      <c r="I50" s="112">
        <v>6804</v>
      </c>
      <c r="J50" s="10">
        <v>1636</v>
      </c>
      <c r="K50" s="10">
        <v>32</v>
      </c>
      <c r="L50" s="45">
        <v>1.9559902200488997E-2</v>
      </c>
      <c r="M50" s="10">
        <v>12</v>
      </c>
      <c r="N50" s="114">
        <v>9</v>
      </c>
      <c r="O50" s="57">
        <v>5.5012224938875308E-3</v>
      </c>
      <c r="P50">
        <v>5</v>
      </c>
      <c r="Q50">
        <v>5</v>
      </c>
      <c r="R50">
        <v>2</v>
      </c>
      <c r="S50">
        <v>3</v>
      </c>
      <c r="T50">
        <v>1</v>
      </c>
      <c r="U50">
        <v>1</v>
      </c>
      <c r="V50">
        <v>0</v>
      </c>
      <c r="W50">
        <v>5</v>
      </c>
      <c r="X50">
        <v>1</v>
      </c>
      <c r="Y50">
        <v>4</v>
      </c>
      <c r="Z50">
        <v>1</v>
      </c>
      <c r="AA50">
        <v>0</v>
      </c>
      <c r="AB50">
        <v>1</v>
      </c>
    </row>
    <row r="51" spans="2:28" x14ac:dyDescent="0.25">
      <c r="B51" s="1"/>
      <c r="C51" s="1"/>
      <c r="D51" s="1"/>
      <c r="E51" s="1"/>
      <c r="F51" s="1"/>
      <c r="G51" s="48"/>
      <c r="H51" s="35" t="s">
        <v>66</v>
      </c>
      <c r="I51" s="112">
        <v>2032</v>
      </c>
      <c r="J51" s="10">
        <v>584</v>
      </c>
      <c r="K51" s="10">
        <v>539</v>
      </c>
      <c r="L51" s="45">
        <v>0.92294520547945202</v>
      </c>
      <c r="M51" s="10">
        <v>90</v>
      </c>
      <c r="N51" s="114">
        <v>90</v>
      </c>
      <c r="O51" s="57">
        <v>0.1541095890410959</v>
      </c>
      <c r="P51">
        <v>0</v>
      </c>
      <c r="Q51">
        <v>16</v>
      </c>
      <c r="R51">
        <v>16</v>
      </c>
      <c r="S51">
        <v>0</v>
      </c>
      <c r="T51">
        <v>21</v>
      </c>
      <c r="U51">
        <v>21</v>
      </c>
      <c r="V51">
        <v>0</v>
      </c>
      <c r="W51">
        <v>26</v>
      </c>
      <c r="X51">
        <v>26</v>
      </c>
      <c r="Y51">
        <v>0</v>
      </c>
      <c r="Z51">
        <v>27</v>
      </c>
      <c r="AA51">
        <v>27</v>
      </c>
      <c r="AB51">
        <v>0</v>
      </c>
    </row>
    <row r="52" spans="2:28" x14ac:dyDescent="0.25">
      <c r="B52" s="1"/>
      <c r="C52" s="1"/>
      <c r="D52" s="1"/>
      <c r="E52" s="1"/>
      <c r="F52" s="1"/>
      <c r="G52" s="48"/>
      <c r="H52" s="35" t="s">
        <v>68</v>
      </c>
      <c r="I52" s="112">
        <v>4009</v>
      </c>
      <c r="J52" s="10">
        <v>932</v>
      </c>
      <c r="K52" s="10">
        <v>698</v>
      </c>
      <c r="L52" s="45">
        <v>0.74892703862660948</v>
      </c>
      <c r="M52" s="10">
        <v>73</v>
      </c>
      <c r="N52" s="114">
        <v>65</v>
      </c>
      <c r="O52" s="57">
        <v>6.974248927038626E-2</v>
      </c>
      <c r="P52">
        <v>1</v>
      </c>
      <c r="Q52">
        <v>2</v>
      </c>
      <c r="R52">
        <v>2</v>
      </c>
      <c r="S52">
        <v>0</v>
      </c>
      <c r="T52">
        <v>4</v>
      </c>
      <c r="U52">
        <v>4</v>
      </c>
      <c r="V52">
        <v>0</v>
      </c>
      <c r="W52">
        <v>18</v>
      </c>
      <c r="X52">
        <v>17</v>
      </c>
      <c r="Y52">
        <v>1</v>
      </c>
      <c r="Z52">
        <v>49</v>
      </c>
      <c r="AA52">
        <v>41</v>
      </c>
      <c r="AB52">
        <v>8</v>
      </c>
    </row>
    <row r="53" spans="2:28" x14ac:dyDescent="0.25">
      <c r="B53" s="1"/>
      <c r="C53" s="1"/>
      <c r="D53" s="1"/>
      <c r="E53" s="1"/>
      <c r="F53" s="1"/>
      <c r="G53" s="48"/>
      <c r="H53" s="35" t="s">
        <v>70</v>
      </c>
      <c r="I53" s="112">
        <v>5725</v>
      </c>
      <c r="J53" s="10">
        <v>1616</v>
      </c>
      <c r="K53" s="10">
        <v>102</v>
      </c>
      <c r="L53" s="45">
        <v>6.3118811881188119E-2</v>
      </c>
      <c r="M53" s="10">
        <v>26</v>
      </c>
      <c r="N53" s="114">
        <v>24</v>
      </c>
      <c r="O53" s="57">
        <v>1.4851485148514851E-2</v>
      </c>
      <c r="P53">
        <v>0</v>
      </c>
      <c r="Q53">
        <v>6</v>
      </c>
      <c r="R53">
        <v>5</v>
      </c>
      <c r="S53">
        <v>1</v>
      </c>
      <c r="T53">
        <v>8</v>
      </c>
      <c r="U53">
        <v>8</v>
      </c>
      <c r="V53">
        <v>0</v>
      </c>
      <c r="W53">
        <v>3</v>
      </c>
      <c r="X53">
        <v>3</v>
      </c>
      <c r="Y53">
        <v>0</v>
      </c>
      <c r="Z53">
        <v>9</v>
      </c>
      <c r="AA53">
        <v>8</v>
      </c>
      <c r="AB53">
        <v>1</v>
      </c>
    </row>
    <row r="54" spans="2:28" x14ac:dyDescent="0.25">
      <c r="B54" s="1"/>
      <c r="C54" s="1"/>
      <c r="D54" s="1"/>
      <c r="E54" s="1"/>
      <c r="F54" s="1"/>
      <c r="G54" s="48"/>
      <c r="H54" s="35" t="s">
        <v>72</v>
      </c>
      <c r="I54" s="112">
        <v>14938</v>
      </c>
      <c r="J54" s="10">
        <v>3595</v>
      </c>
      <c r="K54" s="10">
        <v>1732</v>
      </c>
      <c r="L54" s="45">
        <v>0.48178025034770516</v>
      </c>
      <c r="M54" s="10">
        <v>758</v>
      </c>
      <c r="N54" s="114">
        <v>753</v>
      </c>
      <c r="O54" s="57">
        <v>0.20945757997218359</v>
      </c>
      <c r="P54">
        <v>5</v>
      </c>
      <c r="Q54">
        <v>340</v>
      </c>
      <c r="R54">
        <v>335</v>
      </c>
      <c r="S54">
        <v>5</v>
      </c>
      <c r="T54">
        <v>168</v>
      </c>
      <c r="U54">
        <v>168</v>
      </c>
      <c r="V54">
        <v>0</v>
      </c>
      <c r="W54">
        <v>120</v>
      </c>
      <c r="X54">
        <v>120</v>
      </c>
      <c r="Y54">
        <v>0</v>
      </c>
      <c r="Z54">
        <v>130</v>
      </c>
      <c r="AA54">
        <v>125</v>
      </c>
      <c r="AB54">
        <v>5</v>
      </c>
    </row>
    <row r="55" spans="2:28" x14ac:dyDescent="0.25">
      <c r="B55" s="1"/>
      <c r="C55" s="1"/>
      <c r="D55" s="1"/>
      <c r="E55" s="1"/>
      <c r="F55" s="1"/>
      <c r="G55" s="48"/>
      <c r="H55" s="36" t="s">
        <v>74</v>
      </c>
      <c r="I55" s="112">
        <v>3447</v>
      </c>
      <c r="J55" s="10">
        <v>860</v>
      </c>
      <c r="K55" s="10">
        <v>141</v>
      </c>
      <c r="L55" s="45">
        <v>0.16395348837209303</v>
      </c>
      <c r="M55" s="10">
        <v>129</v>
      </c>
      <c r="N55" s="114">
        <v>129</v>
      </c>
      <c r="O55" s="57">
        <v>0.15</v>
      </c>
      <c r="P55">
        <v>0</v>
      </c>
      <c r="Q55">
        <v>35</v>
      </c>
      <c r="R55">
        <v>35</v>
      </c>
      <c r="S55">
        <v>0</v>
      </c>
      <c r="T55">
        <v>29</v>
      </c>
      <c r="U55">
        <v>29</v>
      </c>
      <c r="V55">
        <v>0</v>
      </c>
      <c r="W55">
        <v>32</v>
      </c>
      <c r="X55">
        <v>32</v>
      </c>
      <c r="Y55">
        <v>0</v>
      </c>
      <c r="Z55">
        <v>33</v>
      </c>
      <c r="AA55">
        <v>33</v>
      </c>
      <c r="AB55">
        <v>0</v>
      </c>
    </row>
    <row r="56" spans="2:28" ht="15.75" thickBot="1" x14ac:dyDescent="0.3">
      <c r="B56" s="1"/>
      <c r="C56" s="1"/>
      <c r="D56" s="1"/>
      <c r="E56" s="1"/>
      <c r="F56" s="1"/>
      <c r="G56" s="48"/>
      <c r="H56" s="33" t="s">
        <v>19</v>
      </c>
      <c r="I56" s="112">
        <v>44814</v>
      </c>
      <c r="J56" s="10">
        <v>11158</v>
      </c>
      <c r="K56" s="10">
        <v>4815</v>
      </c>
      <c r="L56" s="45">
        <v>0.4315289478401147</v>
      </c>
      <c r="M56" s="10">
        <v>697</v>
      </c>
      <c r="N56" s="114">
        <v>653</v>
      </c>
      <c r="O56" s="57">
        <v>5.8523032801577342E-2</v>
      </c>
      <c r="P56">
        <v>90</v>
      </c>
      <c r="Q56">
        <v>82</v>
      </c>
      <c r="R56">
        <v>62</v>
      </c>
      <c r="S56">
        <v>20</v>
      </c>
      <c r="T56">
        <v>127</v>
      </c>
      <c r="U56">
        <v>103</v>
      </c>
      <c r="V56">
        <v>24</v>
      </c>
      <c r="W56">
        <v>161</v>
      </c>
      <c r="X56">
        <v>152</v>
      </c>
      <c r="Y56">
        <v>9</v>
      </c>
      <c r="Z56">
        <v>327</v>
      </c>
      <c r="AA56">
        <v>246</v>
      </c>
      <c r="AB56">
        <v>81</v>
      </c>
    </row>
    <row r="57" spans="2:28" ht="15.75" thickTop="1" x14ac:dyDescent="0.25">
      <c r="B57" s="1"/>
      <c r="C57" s="1"/>
      <c r="D57" s="1"/>
      <c r="E57" s="1"/>
      <c r="F57" s="1"/>
      <c r="G57" s="48"/>
      <c r="H57" s="34" t="s">
        <v>91</v>
      </c>
      <c r="I57" s="112">
        <v>7217</v>
      </c>
      <c r="J57" s="10">
        <v>1953</v>
      </c>
      <c r="K57" s="10">
        <v>178</v>
      </c>
      <c r="L57" s="45">
        <v>9.114183307731695E-2</v>
      </c>
      <c r="M57" s="10">
        <v>109</v>
      </c>
      <c r="N57" s="114">
        <v>91</v>
      </c>
      <c r="O57" s="57">
        <v>4.6594982078853049E-2</v>
      </c>
      <c r="P57">
        <v>1</v>
      </c>
      <c r="Q57">
        <v>22</v>
      </c>
      <c r="R57">
        <v>13</v>
      </c>
      <c r="S57">
        <v>9</v>
      </c>
      <c r="T57">
        <v>21</v>
      </c>
      <c r="U57">
        <v>13</v>
      </c>
      <c r="V57">
        <v>8</v>
      </c>
      <c r="W57">
        <v>16</v>
      </c>
      <c r="X57">
        <v>15</v>
      </c>
      <c r="Y57">
        <v>1</v>
      </c>
      <c r="Z57">
        <v>50</v>
      </c>
      <c r="AA57">
        <v>49</v>
      </c>
      <c r="AB57">
        <v>1</v>
      </c>
    </row>
    <row r="58" spans="2:28" x14ac:dyDescent="0.25">
      <c r="B58" s="1"/>
      <c r="C58" s="1"/>
      <c r="D58" s="1"/>
      <c r="E58" s="1"/>
      <c r="F58" s="1"/>
      <c r="G58" s="48"/>
      <c r="H58" s="35" t="s">
        <v>93</v>
      </c>
      <c r="I58" s="112">
        <v>6400</v>
      </c>
      <c r="J58" s="10">
        <v>1552</v>
      </c>
      <c r="K58" s="10">
        <v>1312</v>
      </c>
      <c r="L58" s="45">
        <v>0.84536082474226804</v>
      </c>
      <c r="M58" s="10">
        <v>29</v>
      </c>
      <c r="N58" s="114">
        <v>26</v>
      </c>
      <c r="O58" s="57">
        <v>1.6752577319587628E-2</v>
      </c>
      <c r="P58">
        <v>0</v>
      </c>
      <c r="Q58">
        <v>4</v>
      </c>
      <c r="R58">
        <v>2</v>
      </c>
      <c r="S58">
        <v>2</v>
      </c>
      <c r="T58">
        <v>4</v>
      </c>
      <c r="U58">
        <v>4</v>
      </c>
      <c r="V58">
        <v>0</v>
      </c>
      <c r="W58">
        <v>15</v>
      </c>
      <c r="X58">
        <v>14</v>
      </c>
      <c r="Y58">
        <v>1</v>
      </c>
      <c r="Z58">
        <v>6</v>
      </c>
      <c r="AA58">
        <v>6</v>
      </c>
      <c r="AB58">
        <v>0</v>
      </c>
    </row>
    <row r="59" spans="2:28" ht="15.75" thickTop="1" x14ac:dyDescent="0.25">
      <c r="B59" s="1"/>
      <c r="C59" s="1"/>
      <c r="D59" s="1"/>
      <c r="E59" s="1"/>
      <c r="F59" s="1"/>
      <c r="G59" s="48"/>
      <c r="H59" s="35" t="s">
        <v>89</v>
      </c>
      <c r="I59" s="112">
        <v>8276</v>
      </c>
      <c r="J59" s="10">
        <v>1855</v>
      </c>
      <c r="K59" s="10">
        <v>130</v>
      </c>
      <c r="L59" s="45">
        <v>7.0080862533692723E-2</v>
      </c>
      <c r="M59" s="10">
        <v>11</v>
      </c>
      <c r="N59" s="114">
        <v>1</v>
      </c>
      <c r="O59" s="57">
        <v>5.3908355795148253E-4</v>
      </c>
      <c r="P59">
        <v>0</v>
      </c>
      <c r="Q59">
        <v>2</v>
      </c>
      <c r="R59">
        <v>0</v>
      </c>
      <c r="S59">
        <v>2</v>
      </c>
      <c r="T59">
        <v>0</v>
      </c>
      <c r="U59">
        <v>0</v>
      </c>
      <c r="V59">
        <v>0</v>
      </c>
      <c r="W59">
        <v>1</v>
      </c>
      <c r="X59">
        <v>1</v>
      </c>
      <c r="Y59">
        <v>0</v>
      </c>
      <c r="Z59">
        <v>8</v>
      </c>
      <c r="AA59">
        <v>0</v>
      </c>
      <c r="AB59">
        <v>8</v>
      </c>
    </row>
    <row r="60" spans="2:28" x14ac:dyDescent="0.25">
      <c r="B60" s="1"/>
      <c r="C60" s="1"/>
      <c r="D60" s="1"/>
      <c r="E60" s="1"/>
      <c r="F60" s="1"/>
      <c r="G60" s="48"/>
      <c r="H60" s="35" t="s">
        <v>86</v>
      </c>
      <c r="I60" s="112">
        <v>7082</v>
      </c>
      <c r="J60" s="10">
        <v>1813</v>
      </c>
      <c r="K60" s="10">
        <v>104</v>
      </c>
      <c r="L60" s="45">
        <v>5.7363485934914506E-2</v>
      </c>
      <c r="M60" s="10">
        <v>46</v>
      </c>
      <c r="N60" s="114">
        <v>43</v>
      </c>
      <c r="O60" s="57">
        <v>2.3717595146166576E-2</v>
      </c>
      <c r="P60">
        <v>1</v>
      </c>
      <c r="Q60">
        <v>1</v>
      </c>
      <c r="R60">
        <v>1</v>
      </c>
      <c r="S60">
        <v>0</v>
      </c>
      <c r="T60">
        <v>7</v>
      </c>
      <c r="U60">
        <v>6</v>
      </c>
      <c r="V60">
        <v>1</v>
      </c>
      <c r="W60">
        <v>15</v>
      </c>
      <c r="X60">
        <v>13</v>
      </c>
      <c r="Y60">
        <v>2</v>
      </c>
      <c r="Z60">
        <v>23</v>
      </c>
      <c r="AA60">
        <v>22</v>
      </c>
      <c r="AB60">
        <v>1</v>
      </c>
    </row>
    <row r="61" spans="2:28" ht="15.75" thickBot="1" x14ac:dyDescent="0.3">
      <c r="B61" s="1"/>
      <c r="C61" s="1"/>
      <c r="D61" s="1"/>
      <c r="E61" s="1"/>
      <c r="F61" s="1"/>
      <c r="G61" s="48"/>
      <c r="H61" s="36" t="s">
        <v>95</v>
      </c>
      <c r="I61" s="112">
        <v>15839</v>
      </c>
      <c r="J61" s="10">
        <v>3985</v>
      </c>
      <c r="K61" s="10">
        <v>3091</v>
      </c>
      <c r="L61" s="45">
        <v>0.77565872020075277</v>
      </c>
      <c r="M61" s="10">
        <v>502</v>
      </c>
      <c r="N61" s="114">
        <v>492</v>
      </c>
      <c r="O61" s="57">
        <v>0.12346298619824342</v>
      </c>
      <c r="P61">
        <v>88</v>
      </c>
      <c r="Q61">
        <v>53</v>
      </c>
      <c r="R61">
        <v>46</v>
      </c>
      <c r="S61">
        <v>7</v>
      </c>
      <c r="T61">
        <v>95</v>
      </c>
      <c r="U61">
        <v>80</v>
      </c>
      <c r="V61">
        <v>15</v>
      </c>
      <c r="W61">
        <v>114</v>
      </c>
      <c r="X61">
        <v>109</v>
      </c>
      <c r="Y61">
        <v>5</v>
      </c>
      <c r="Z61">
        <v>240</v>
      </c>
      <c r="AA61">
        <v>169</v>
      </c>
      <c r="AB61">
        <v>71</v>
      </c>
    </row>
    <row r="62" spans="2:28" ht="15.75" thickTop="1" x14ac:dyDescent="0.25">
      <c r="B62" s="1"/>
      <c r="C62" s="1"/>
      <c r="D62" s="1"/>
      <c r="E62" s="1"/>
      <c r="F62" s="1"/>
      <c r="G62" s="48"/>
      <c r="H62" s="43" t="s">
        <v>20</v>
      </c>
      <c r="I62" s="115">
        <v>325074</v>
      </c>
      <c r="J62" s="116">
        <v>84331</v>
      </c>
      <c r="K62" s="116">
        <v>38824</v>
      </c>
      <c r="L62" s="46">
        <v>0.46037637404987491</v>
      </c>
      <c r="M62" s="116">
        <v>9931</v>
      </c>
      <c r="N62" s="117">
        <v>9462</v>
      </c>
      <c r="O62" s="60">
        <v>0.11220073282659994</v>
      </c>
      <c r="P62" s="118">
        <v>242</v>
      </c>
      <c r="Q62" s="118">
        <v>2968</v>
      </c>
      <c r="R62" s="118">
        <v>2096</v>
      </c>
      <c r="S62" s="118">
        <v>872</v>
      </c>
      <c r="T62" s="118">
        <v>2403</v>
      </c>
      <c r="U62" s="118">
        <v>2203</v>
      </c>
      <c r="V62" s="118">
        <v>200</v>
      </c>
      <c r="W62" s="118">
        <v>2309</v>
      </c>
      <c r="X62" s="118">
        <v>2166</v>
      </c>
      <c r="Y62" s="118">
        <v>143</v>
      </c>
      <c r="Z62" s="118">
        <v>2946</v>
      </c>
      <c r="AA62" s="118">
        <v>2755</v>
      </c>
      <c r="AB62" s="118">
        <v>191</v>
      </c>
    </row>
  </sheetData>
  <conditionalFormatting pivot="1" sqref="L16:L62">
    <cfRule type="cellIs" dxfId="949" priority="2" operator="greaterThanOrEqual">
      <formula>0.2</formula>
    </cfRule>
  </conditionalFormatting>
  <conditionalFormatting pivot="1" sqref="L16:L62">
    <cfRule type="cellIs" dxfId="948" priority="1" operator="lessThan">
      <formula>0.2</formula>
    </cfRule>
  </conditionalFormatting>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C20"/>
  <sheetViews>
    <sheetView workbookViewId="0">
      <selection activeCell="C22" sqref="C22"/>
    </sheetView>
  </sheetViews>
  <sheetFormatPr defaultRowHeight="15" x14ac:dyDescent="0.25"/>
  <cols>
    <col min="1" max="1" width="14.85546875" bestFit="1" customWidth="1"/>
    <col min="2" max="2" width="38.42578125" bestFit="1" customWidth="1"/>
    <col min="3" max="3" width="187.140625" bestFit="1" customWidth="1"/>
  </cols>
  <sheetData>
    <row r="1" spans="1:3" x14ac:dyDescent="0.25">
      <c r="A1" s="61" t="s">
        <v>105</v>
      </c>
    </row>
    <row r="2" spans="1:3" x14ac:dyDescent="0.25">
      <c r="A2" s="62" t="s">
        <v>106</v>
      </c>
      <c r="B2" s="62" t="s">
        <v>107</v>
      </c>
      <c r="C2" s="62" t="s">
        <v>108</v>
      </c>
    </row>
    <row r="3" spans="1:3" x14ac:dyDescent="0.25">
      <c r="A3">
        <v>1</v>
      </c>
      <c r="B3" t="s">
        <v>2</v>
      </c>
      <c r="C3" t="s">
        <v>109</v>
      </c>
    </row>
    <row r="4" spans="1:3" x14ac:dyDescent="0.25">
      <c r="A4">
        <v>2</v>
      </c>
      <c r="B4" t="s">
        <v>110</v>
      </c>
      <c r="C4" t="s">
        <v>111</v>
      </c>
    </row>
    <row r="5" spans="1:3" x14ac:dyDescent="0.25">
      <c r="A5">
        <v>3</v>
      </c>
      <c r="B5" t="s">
        <v>112</v>
      </c>
      <c r="C5" t="s">
        <v>113</v>
      </c>
    </row>
    <row r="6" spans="1:3" x14ac:dyDescent="0.25">
      <c r="A6">
        <v>4</v>
      </c>
      <c r="B6" t="s">
        <v>97</v>
      </c>
      <c r="C6" t="s">
        <v>114</v>
      </c>
    </row>
    <row r="7" spans="1:3" x14ac:dyDescent="0.25">
      <c r="A7">
        <v>5</v>
      </c>
      <c r="B7" t="s">
        <v>115</v>
      </c>
      <c r="C7" t="s">
        <v>116</v>
      </c>
    </row>
    <row r="8" spans="1:3" x14ac:dyDescent="0.25">
      <c r="A8">
        <v>6</v>
      </c>
      <c r="B8" t="s">
        <v>98</v>
      </c>
      <c r="C8" t="s">
        <v>117</v>
      </c>
    </row>
    <row r="9" spans="1:3" x14ac:dyDescent="0.25">
      <c r="A9">
        <v>7</v>
      </c>
      <c r="B9" t="s">
        <v>99</v>
      </c>
      <c r="C9" t="s">
        <v>118</v>
      </c>
    </row>
    <row r="10" spans="1:3" x14ac:dyDescent="0.25">
      <c r="A10">
        <v>8</v>
      </c>
      <c r="B10" t="s">
        <v>119</v>
      </c>
      <c r="C10" t="s">
        <v>120</v>
      </c>
    </row>
    <row r="12" spans="1:3" x14ac:dyDescent="0.25">
      <c r="A12" s="61" t="s">
        <v>121</v>
      </c>
    </row>
    <row r="13" spans="1:3" x14ac:dyDescent="0.25">
      <c r="A13" s="62" t="s">
        <v>106</v>
      </c>
      <c r="B13" s="62" t="s">
        <v>122</v>
      </c>
      <c r="C13" s="62" t="s">
        <v>108</v>
      </c>
    </row>
    <row r="16" spans="1:3" x14ac:dyDescent="0.25">
      <c r="A16" s="61" t="s">
        <v>123</v>
      </c>
      <c r="B16" t="s">
        <v>124</v>
      </c>
    </row>
    <row r="17" spans="2:2" x14ac:dyDescent="0.25">
      <c r="B17" t="s">
        <v>125</v>
      </c>
    </row>
    <row r="19" spans="2:2" x14ac:dyDescent="0.25">
      <c r="B19" t="s">
        <v>126</v>
      </c>
    </row>
    <row r="20" spans="2:2" x14ac:dyDescent="0.25">
      <c r="B20" t="s">
        <v>127</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5"/>
  <dimension ref="E7:E8"/>
  <sheetViews>
    <sheetView workbookViewId="0">
      <selection activeCell="E4" sqref="E4:E7"/>
    </sheetView>
  </sheetViews>
  <sheetFormatPr defaultRowHeight="15" x14ac:dyDescent="0.25"/>
  <sheetData>
    <row r="7" spans="5:5" x14ac:dyDescent="0.25">
      <c r="E7" s="6"/>
    </row>
    <row r="8" spans="5:5" x14ac:dyDescent="0.25">
      <c r="E8" s="6" t="s">
        <v>174</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B1:U53"/>
  <sheetViews>
    <sheetView showGridLines="0" showRowColHeaders="0" zoomScale="76" zoomScaleNormal="76" workbookViewId="0">
      <pane xSplit="8" ySplit="6" topLeftCell="I7" activePane="bottomRight" state="frozen"/>
      <selection pane="topRight" activeCell="H1" sqref="H1"/>
      <selection pane="bottomLeft" activeCell="A7" sqref="A7"/>
      <selection pane="bottomRight" activeCell="I31" sqref="I31"/>
    </sheetView>
  </sheetViews>
  <sheetFormatPr defaultRowHeight="15" x14ac:dyDescent="0.25"/>
  <cols>
    <col min="1" max="1" width="2.140625" customWidth="1"/>
    <col min="7" max="7" width="1.140625" customWidth="1"/>
    <col min="8" max="8" width="52.5703125" customWidth="1"/>
    <col min="9" max="9" width="41.140625" customWidth="1"/>
    <col min="10" max="10" width="18.42578125" customWidth="1"/>
    <col min="11" max="11" width="22.140625" customWidth="1"/>
    <col min="12" max="12" width="32.5703125" customWidth="1"/>
    <col min="13" max="13" width="40.140625" customWidth="1"/>
    <col min="14" max="14" width="24.85546875" customWidth="1"/>
    <col min="15" max="15" width="38.140625" customWidth="1"/>
    <col min="16" max="16" width="22.42578125" customWidth="1"/>
    <col min="17" max="17" width="27.85546875" customWidth="1"/>
    <col min="18" max="18" width="23.5703125" customWidth="1"/>
    <col min="19" max="19" width="28" customWidth="1"/>
    <col min="20" max="20" width="20.5703125" customWidth="1"/>
    <col min="21" max="21" width="21.140625" customWidth="1"/>
    <col min="22" max="22" width="52.42578125" customWidth="1"/>
    <col min="23" max="23" width="73" bestFit="1" customWidth="1"/>
  </cols>
  <sheetData>
    <row r="1" spans="2:21" ht="7.5" customHeight="1" x14ac:dyDescent="0.25"/>
    <row r="2" spans="2:21" hidden="1" x14ac:dyDescent="0.25"/>
    <row r="3" spans="2:21" ht="29.1" hidden="1" customHeight="1" x14ac:dyDescent="0.25"/>
    <row r="4" spans="2:21" ht="8.4499999999999993" customHeight="1" x14ac:dyDescent="0.25">
      <c r="H4" s="3"/>
    </row>
    <row r="5" spans="2:21" ht="27" customHeight="1" x14ac:dyDescent="0.25">
      <c r="B5" s="51" t="s">
        <v>1903</v>
      </c>
      <c r="C5" s="51"/>
      <c r="D5" s="51"/>
      <c r="E5" s="51"/>
      <c r="F5" s="51"/>
      <c r="H5" s="18"/>
      <c r="I5" s="19" t="s">
        <v>1902</v>
      </c>
      <c r="J5" s="19" t="s">
        <v>168</v>
      </c>
      <c r="K5" s="19" t="s">
        <v>169</v>
      </c>
      <c r="L5" s="19" t="s">
        <v>170</v>
      </c>
      <c r="M5" s="19" t="s">
        <v>203</v>
      </c>
      <c r="N5" s="20" t="s">
        <v>204</v>
      </c>
      <c r="O5" s="53" t="s">
        <v>205</v>
      </c>
      <c r="P5" s="54" t="s">
        <v>206</v>
      </c>
      <c r="Q5" s="54" t="s">
        <v>171</v>
      </c>
      <c r="R5" s="54" t="s">
        <v>207</v>
      </c>
      <c r="S5" s="54" t="s">
        <v>208</v>
      </c>
      <c r="T5" s="54" t="s">
        <v>172</v>
      </c>
      <c r="U5" s="55" t="s">
        <v>209</v>
      </c>
    </row>
    <row r="6" spans="2:21" ht="1.5" customHeight="1" x14ac:dyDescent="0.25">
      <c r="H6" s="119" t="s">
        <v>12</v>
      </c>
      <c r="I6" s="28" t="s">
        <v>146</v>
      </c>
      <c r="J6" s="29" t="s">
        <v>210</v>
      </c>
      <c r="K6" s="29" t="s">
        <v>211</v>
      </c>
      <c r="L6" s="29" t="s">
        <v>212</v>
      </c>
      <c r="M6" s="29" t="s">
        <v>213</v>
      </c>
      <c r="N6" s="29" t="s">
        <v>214</v>
      </c>
      <c r="O6" s="52" t="s">
        <v>215</v>
      </c>
      <c r="P6" s="29" t="s">
        <v>216</v>
      </c>
      <c r="Q6" s="29" t="s">
        <v>217</v>
      </c>
      <c r="R6" s="29" t="s">
        <v>218</v>
      </c>
      <c r="S6" s="29" t="s">
        <v>219</v>
      </c>
      <c r="T6" s="29" t="s">
        <v>220</v>
      </c>
      <c r="U6" s="30" t="s">
        <v>221</v>
      </c>
    </row>
    <row r="7" spans="2:21" x14ac:dyDescent="0.25">
      <c r="H7" s="3" t="s">
        <v>13</v>
      </c>
      <c r="I7" s="109">
        <v>1190</v>
      </c>
      <c r="J7" s="110">
        <v>1188</v>
      </c>
      <c r="K7" s="110">
        <v>1184</v>
      </c>
      <c r="L7" s="110">
        <v>1188</v>
      </c>
      <c r="M7" s="110">
        <v>1147</v>
      </c>
      <c r="N7" s="110">
        <v>1188</v>
      </c>
      <c r="O7" s="120">
        <v>1127</v>
      </c>
      <c r="P7" s="110">
        <v>1005</v>
      </c>
      <c r="Q7" s="110">
        <v>10</v>
      </c>
      <c r="R7" s="110">
        <v>267</v>
      </c>
      <c r="S7" s="110">
        <v>1081</v>
      </c>
      <c r="T7" s="110">
        <v>723</v>
      </c>
      <c r="U7" s="111">
        <v>8</v>
      </c>
    </row>
    <row r="8" spans="2:21" x14ac:dyDescent="0.25">
      <c r="H8" s="23" t="s">
        <v>76</v>
      </c>
      <c r="I8" s="112">
        <v>870</v>
      </c>
      <c r="J8" s="10">
        <v>870</v>
      </c>
      <c r="K8" s="10">
        <v>865</v>
      </c>
      <c r="L8" s="10">
        <v>870</v>
      </c>
      <c r="M8" s="10">
        <v>870</v>
      </c>
      <c r="N8" s="10">
        <v>869</v>
      </c>
      <c r="O8" s="121">
        <v>858</v>
      </c>
      <c r="P8" s="10">
        <v>832</v>
      </c>
      <c r="Q8" s="10">
        <v>7</v>
      </c>
      <c r="R8" s="10">
        <v>66</v>
      </c>
      <c r="S8" s="10">
        <v>857</v>
      </c>
      <c r="T8" s="10">
        <v>530</v>
      </c>
      <c r="U8" s="11">
        <v>6</v>
      </c>
    </row>
    <row r="9" spans="2:21" x14ac:dyDescent="0.25">
      <c r="H9" s="24" t="s">
        <v>79</v>
      </c>
      <c r="I9" s="112">
        <v>76</v>
      </c>
      <c r="J9" s="10">
        <v>76</v>
      </c>
      <c r="K9" s="10">
        <v>76</v>
      </c>
      <c r="L9" s="10">
        <v>75</v>
      </c>
      <c r="M9" s="10">
        <v>73</v>
      </c>
      <c r="N9" s="10">
        <v>75</v>
      </c>
      <c r="O9" s="121">
        <v>75</v>
      </c>
      <c r="P9" s="10">
        <v>4</v>
      </c>
      <c r="Q9" s="10">
        <v>0</v>
      </c>
      <c r="R9" s="10">
        <v>14</v>
      </c>
      <c r="S9" s="10">
        <v>74</v>
      </c>
      <c r="T9" s="10">
        <v>35</v>
      </c>
      <c r="U9" s="11">
        <v>0</v>
      </c>
    </row>
    <row r="10" spans="2:21" x14ac:dyDescent="0.25">
      <c r="H10" s="24" t="s">
        <v>82</v>
      </c>
      <c r="I10" s="112">
        <v>3</v>
      </c>
      <c r="J10" s="10">
        <v>3</v>
      </c>
      <c r="K10" s="10">
        <v>3</v>
      </c>
      <c r="L10" s="10">
        <v>3</v>
      </c>
      <c r="M10" s="10">
        <v>3</v>
      </c>
      <c r="N10" s="10">
        <v>3</v>
      </c>
      <c r="O10" s="121">
        <v>3</v>
      </c>
      <c r="P10" s="10">
        <v>3</v>
      </c>
      <c r="Q10" s="10">
        <v>0</v>
      </c>
      <c r="R10" s="10">
        <v>3</v>
      </c>
      <c r="S10" s="10">
        <v>3</v>
      </c>
      <c r="T10" s="10">
        <v>2</v>
      </c>
      <c r="U10" s="11">
        <v>0</v>
      </c>
    </row>
    <row r="11" spans="2:21" x14ac:dyDescent="0.25">
      <c r="H11" s="25" t="s">
        <v>84</v>
      </c>
      <c r="I11" s="112">
        <v>88</v>
      </c>
      <c r="J11" s="10">
        <v>87</v>
      </c>
      <c r="K11" s="10">
        <v>87</v>
      </c>
      <c r="L11" s="10">
        <v>88</v>
      </c>
      <c r="M11" s="10">
        <v>87</v>
      </c>
      <c r="N11" s="10">
        <v>88</v>
      </c>
      <c r="O11" s="121">
        <v>86</v>
      </c>
      <c r="P11" s="10">
        <v>76</v>
      </c>
      <c r="Q11" s="10">
        <v>2</v>
      </c>
      <c r="R11" s="10">
        <v>87</v>
      </c>
      <c r="S11" s="10">
        <v>88</v>
      </c>
      <c r="T11" s="10">
        <v>57</v>
      </c>
      <c r="U11" s="11">
        <v>2</v>
      </c>
    </row>
    <row r="12" spans="2:21" x14ac:dyDescent="0.25">
      <c r="H12" s="102" t="s">
        <v>1863</v>
      </c>
      <c r="I12" s="112">
        <v>153</v>
      </c>
      <c r="J12" s="10">
        <v>152</v>
      </c>
      <c r="K12" s="10">
        <v>153</v>
      </c>
      <c r="L12" s="10">
        <v>152</v>
      </c>
      <c r="M12" s="10">
        <v>114</v>
      </c>
      <c r="N12" s="10">
        <v>153</v>
      </c>
      <c r="O12" s="121">
        <v>105</v>
      </c>
      <c r="P12" s="10">
        <v>90</v>
      </c>
      <c r="Q12" s="10">
        <v>1</v>
      </c>
      <c r="R12" s="10">
        <v>97</v>
      </c>
      <c r="S12" s="10">
        <v>59</v>
      </c>
      <c r="T12" s="10">
        <v>99</v>
      </c>
      <c r="U12" s="11">
        <v>0</v>
      </c>
    </row>
    <row r="13" spans="2:21" x14ac:dyDescent="0.25">
      <c r="H13" s="3" t="s">
        <v>14</v>
      </c>
      <c r="I13" s="112">
        <v>2565</v>
      </c>
      <c r="J13" s="10">
        <v>2563</v>
      </c>
      <c r="K13" s="10">
        <v>2540</v>
      </c>
      <c r="L13" s="10">
        <v>2545</v>
      </c>
      <c r="M13" s="10">
        <v>2552</v>
      </c>
      <c r="N13" s="10">
        <v>2560</v>
      </c>
      <c r="O13" s="121">
        <v>2063</v>
      </c>
      <c r="P13" s="10">
        <v>2031</v>
      </c>
      <c r="Q13" s="10">
        <v>903</v>
      </c>
      <c r="R13" s="10">
        <v>1685</v>
      </c>
      <c r="S13" s="10">
        <v>2275</v>
      </c>
      <c r="T13" s="10">
        <v>2476</v>
      </c>
      <c r="U13" s="11">
        <v>678</v>
      </c>
    </row>
    <row r="14" spans="2:21" x14ac:dyDescent="0.25">
      <c r="H14" s="23" t="s">
        <v>35</v>
      </c>
      <c r="I14" s="112">
        <v>450</v>
      </c>
      <c r="J14" s="10">
        <v>450</v>
      </c>
      <c r="K14" s="10">
        <v>448</v>
      </c>
      <c r="L14" s="10">
        <v>449</v>
      </c>
      <c r="M14" s="10">
        <v>449</v>
      </c>
      <c r="N14" s="10">
        <v>449</v>
      </c>
      <c r="O14" s="121">
        <v>433</v>
      </c>
      <c r="P14" s="10">
        <v>206</v>
      </c>
      <c r="Q14" s="10">
        <v>115</v>
      </c>
      <c r="R14" s="10">
        <v>414</v>
      </c>
      <c r="S14" s="10">
        <v>432</v>
      </c>
      <c r="T14" s="10">
        <v>439</v>
      </c>
      <c r="U14" s="11">
        <v>287</v>
      </c>
    </row>
    <row r="15" spans="2:21" x14ac:dyDescent="0.25">
      <c r="H15" s="24" t="s">
        <v>39</v>
      </c>
      <c r="I15" s="112">
        <v>713</v>
      </c>
      <c r="J15" s="10">
        <v>712</v>
      </c>
      <c r="K15" s="10">
        <v>711</v>
      </c>
      <c r="L15" s="10">
        <v>707</v>
      </c>
      <c r="M15" s="10">
        <v>713</v>
      </c>
      <c r="N15" s="10">
        <v>713</v>
      </c>
      <c r="O15" s="121">
        <v>456</v>
      </c>
      <c r="P15" s="10">
        <v>594</v>
      </c>
      <c r="Q15" s="10">
        <v>585</v>
      </c>
      <c r="R15" s="10">
        <v>644</v>
      </c>
      <c r="S15" s="10">
        <v>710</v>
      </c>
      <c r="T15" s="10">
        <v>683</v>
      </c>
      <c r="U15" s="11">
        <v>1</v>
      </c>
    </row>
    <row r="16" spans="2:21" x14ac:dyDescent="0.25">
      <c r="H16" s="24" t="s">
        <v>43</v>
      </c>
      <c r="I16" s="112">
        <v>609</v>
      </c>
      <c r="J16" s="10">
        <v>608</v>
      </c>
      <c r="K16" s="10">
        <v>588</v>
      </c>
      <c r="L16" s="10">
        <v>599</v>
      </c>
      <c r="M16" s="10">
        <v>602</v>
      </c>
      <c r="N16" s="10">
        <v>606</v>
      </c>
      <c r="O16" s="121">
        <v>601</v>
      </c>
      <c r="P16" s="10">
        <v>463</v>
      </c>
      <c r="Q16" s="10">
        <v>5</v>
      </c>
      <c r="R16" s="10">
        <v>204</v>
      </c>
      <c r="S16" s="10">
        <v>598</v>
      </c>
      <c r="T16" s="10">
        <v>568</v>
      </c>
      <c r="U16" s="11">
        <v>270</v>
      </c>
    </row>
    <row r="17" spans="8:21" x14ac:dyDescent="0.25">
      <c r="H17" s="25" t="s">
        <v>41</v>
      </c>
      <c r="I17" s="112">
        <v>523</v>
      </c>
      <c r="J17" s="10">
        <v>523</v>
      </c>
      <c r="K17" s="10">
        <v>523</v>
      </c>
      <c r="L17" s="10">
        <v>520</v>
      </c>
      <c r="M17" s="10">
        <v>521</v>
      </c>
      <c r="N17" s="10">
        <v>522</v>
      </c>
      <c r="O17" s="121">
        <v>512</v>
      </c>
      <c r="P17" s="10">
        <v>513</v>
      </c>
      <c r="Q17" s="10">
        <v>24</v>
      </c>
      <c r="R17" s="10">
        <v>155</v>
      </c>
      <c r="S17" s="10">
        <v>520</v>
      </c>
      <c r="T17" s="10">
        <v>519</v>
      </c>
      <c r="U17" s="11">
        <v>119</v>
      </c>
    </row>
    <row r="18" spans="8:21" x14ac:dyDescent="0.25">
      <c r="H18" s="102" t="s">
        <v>164</v>
      </c>
      <c r="I18" s="112">
        <v>270</v>
      </c>
      <c r="J18" s="10">
        <v>270</v>
      </c>
      <c r="K18" s="10">
        <v>270</v>
      </c>
      <c r="L18" s="10">
        <v>270</v>
      </c>
      <c r="M18" s="10">
        <v>267</v>
      </c>
      <c r="N18" s="10">
        <v>270</v>
      </c>
      <c r="O18" s="121">
        <v>61</v>
      </c>
      <c r="P18" s="10">
        <v>255</v>
      </c>
      <c r="Q18" s="10">
        <v>174</v>
      </c>
      <c r="R18" s="10">
        <v>268</v>
      </c>
      <c r="S18" s="10">
        <v>15</v>
      </c>
      <c r="T18" s="10">
        <v>267</v>
      </c>
      <c r="U18" s="11">
        <v>1</v>
      </c>
    </row>
    <row r="19" spans="8:21" x14ac:dyDescent="0.25">
      <c r="H19" s="3" t="s">
        <v>15</v>
      </c>
      <c r="I19" s="112">
        <v>1265</v>
      </c>
      <c r="J19" s="10">
        <v>1211</v>
      </c>
      <c r="K19" s="10">
        <v>1223</v>
      </c>
      <c r="L19" s="10">
        <v>1229</v>
      </c>
      <c r="M19" s="10">
        <v>1128</v>
      </c>
      <c r="N19" s="10">
        <v>1253</v>
      </c>
      <c r="O19" s="121">
        <v>1080</v>
      </c>
      <c r="P19" s="10">
        <v>866</v>
      </c>
      <c r="Q19" s="10">
        <v>395</v>
      </c>
      <c r="R19" s="10">
        <v>985</v>
      </c>
      <c r="S19" s="10">
        <v>1009</v>
      </c>
      <c r="T19" s="10">
        <v>946</v>
      </c>
      <c r="U19" s="11">
        <v>264</v>
      </c>
    </row>
    <row r="20" spans="8:21" x14ac:dyDescent="0.25">
      <c r="H20" s="23" t="s">
        <v>28</v>
      </c>
      <c r="I20" s="112">
        <v>66</v>
      </c>
      <c r="J20" s="10">
        <v>65</v>
      </c>
      <c r="K20" s="10">
        <v>65</v>
      </c>
      <c r="L20" s="10">
        <v>66</v>
      </c>
      <c r="M20" s="10">
        <v>61</v>
      </c>
      <c r="N20" s="10">
        <v>66</v>
      </c>
      <c r="O20" s="121">
        <v>65</v>
      </c>
      <c r="P20" s="10">
        <v>22</v>
      </c>
      <c r="Q20" s="10">
        <v>0</v>
      </c>
      <c r="R20" s="10">
        <v>32</v>
      </c>
      <c r="S20" s="10">
        <v>63</v>
      </c>
      <c r="T20" s="10">
        <v>57</v>
      </c>
      <c r="U20" s="11">
        <v>44</v>
      </c>
    </row>
    <row r="21" spans="8:21" x14ac:dyDescent="0.25">
      <c r="H21" s="24" t="s">
        <v>21</v>
      </c>
      <c r="I21" s="112">
        <v>103</v>
      </c>
      <c r="J21" s="10">
        <v>58</v>
      </c>
      <c r="K21" s="10">
        <v>98</v>
      </c>
      <c r="L21" s="10">
        <v>74</v>
      </c>
      <c r="M21" s="10">
        <v>51</v>
      </c>
      <c r="N21" s="10">
        <v>97</v>
      </c>
      <c r="O21" s="121">
        <v>76</v>
      </c>
      <c r="P21" s="10">
        <v>46</v>
      </c>
      <c r="Q21" s="10">
        <v>4</v>
      </c>
      <c r="R21" s="10">
        <v>19</v>
      </c>
      <c r="S21" s="10">
        <v>48</v>
      </c>
      <c r="T21" s="10">
        <v>55</v>
      </c>
      <c r="U21" s="11">
        <v>23</v>
      </c>
    </row>
    <row r="22" spans="8:21" x14ac:dyDescent="0.25">
      <c r="H22" s="24" t="s">
        <v>24</v>
      </c>
      <c r="I22" s="112">
        <v>323</v>
      </c>
      <c r="J22" s="10">
        <v>320</v>
      </c>
      <c r="K22" s="10">
        <v>322</v>
      </c>
      <c r="L22" s="10">
        <v>319</v>
      </c>
      <c r="M22" s="10">
        <v>321</v>
      </c>
      <c r="N22" s="10">
        <v>323</v>
      </c>
      <c r="O22" s="121">
        <v>323</v>
      </c>
      <c r="P22" s="10">
        <v>286</v>
      </c>
      <c r="Q22" s="10">
        <v>256</v>
      </c>
      <c r="R22" s="10">
        <v>279</v>
      </c>
      <c r="S22" s="10">
        <v>322</v>
      </c>
      <c r="T22" s="10">
        <v>206</v>
      </c>
      <c r="U22" s="11">
        <v>115</v>
      </c>
    </row>
    <row r="23" spans="8:21" x14ac:dyDescent="0.25">
      <c r="H23" s="24" t="s">
        <v>30</v>
      </c>
      <c r="I23" s="112">
        <v>137</v>
      </c>
      <c r="J23" s="10">
        <v>136</v>
      </c>
      <c r="K23" s="10">
        <v>125</v>
      </c>
      <c r="L23" s="10">
        <v>137</v>
      </c>
      <c r="M23" s="10">
        <v>135</v>
      </c>
      <c r="N23" s="10">
        <v>137</v>
      </c>
      <c r="O23" s="121">
        <v>134</v>
      </c>
      <c r="P23" s="10">
        <v>135</v>
      </c>
      <c r="Q23" s="10">
        <v>92</v>
      </c>
      <c r="R23" s="10">
        <v>131</v>
      </c>
      <c r="S23" s="10">
        <v>126</v>
      </c>
      <c r="T23" s="10">
        <v>101</v>
      </c>
      <c r="U23" s="11">
        <v>69</v>
      </c>
    </row>
    <row r="24" spans="8:21" x14ac:dyDescent="0.25">
      <c r="H24" s="25" t="s">
        <v>32</v>
      </c>
      <c r="I24" s="112">
        <v>185</v>
      </c>
      <c r="J24" s="10">
        <v>182</v>
      </c>
      <c r="K24" s="10">
        <v>162</v>
      </c>
      <c r="L24" s="10">
        <v>184</v>
      </c>
      <c r="M24" s="10">
        <v>175</v>
      </c>
      <c r="N24" s="10">
        <v>179</v>
      </c>
      <c r="O24" s="121">
        <v>180</v>
      </c>
      <c r="P24" s="10">
        <v>69</v>
      </c>
      <c r="Q24" s="10">
        <v>2</v>
      </c>
      <c r="R24" s="10">
        <v>121</v>
      </c>
      <c r="S24" s="10">
        <v>161</v>
      </c>
      <c r="T24" s="10">
        <v>169</v>
      </c>
      <c r="U24" s="11">
        <v>2</v>
      </c>
    </row>
    <row r="25" spans="8:21" x14ac:dyDescent="0.25">
      <c r="H25" s="102" t="s">
        <v>162</v>
      </c>
      <c r="I25" s="112">
        <v>9</v>
      </c>
      <c r="J25" s="10">
        <v>9</v>
      </c>
      <c r="K25" s="10">
        <v>9</v>
      </c>
      <c r="L25" s="10">
        <v>9</v>
      </c>
      <c r="M25" s="10">
        <v>8</v>
      </c>
      <c r="N25" s="10">
        <v>9</v>
      </c>
      <c r="O25" s="121"/>
      <c r="P25" s="10">
        <v>8</v>
      </c>
      <c r="Q25" s="10"/>
      <c r="R25" s="10">
        <v>8</v>
      </c>
      <c r="S25" s="10"/>
      <c r="T25" s="10">
        <v>7</v>
      </c>
      <c r="U25" s="11"/>
    </row>
    <row r="26" spans="8:21" x14ac:dyDescent="0.25">
      <c r="H26" s="102" t="s">
        <v>163</v>
      </c>
      <c r="I26" s="112">
        <v>142</v>
      </c>
      <c r="J26" s="10">
        <v>142</v>
      </c>
      <c r="K26" s="10">
        <v>142</v>
      </c>
      <c r="L26" s="10">
        <v>141</v>
      </c>
      <c r="M26" s="10">
        <v>85</v>
      </c>
      <c r="N26" s="10">
        <v>142</v>
      </c>
      <c r="O26" s="121">
        <v>12</v>
      </c>
      <c r="P26" s="10">
        <v>134</v>
      </c>
      <c r="Q26" s="10">
        <v>1</v>
      </c>
      <c r="R26" s="10">
        <v>141</v>
      </c>
      <c r="S26" s="10">
        <v>2</v>
      </c>
      <c r="T26" s="10">
        <v>94</v>
      </c>
      <c r="U26" s="11"/>
    </row>
    <row r="27" spans="8:21" x14ac:dyDescent="0.25">
      <c r="H27" s="102" t="s">
        <v>1776</v>
      </c>
      <c r="I27" s="112">
        <v>300</v>
      </c>
      <c r="J27" s="10">
        <v>299</v>
      </c>
      <c r="K27" s="10">
        <v>300</v>
      </c>
      <c r="L27" s="10">
        <v>299</v>
      </c>
      <c r="M27" s="10">
        <v>292</v>
      </c>
      <c r="N27" s="10">
        <v>300</v>
      </c>
      <c r="O27" s="121">
        <v>290</v>
      </c>
      <c r="P27" s="10">
        <v>166</v>
      </c>
      <c r="Q27" s="10">
        <v>40</v>
      </c>
      <c r="R27" s="10">
        <v>254</v>
      </c>
      <c r="S27" s="10">
        <v>287</v>
      </c>
      <c r="T27" s="10">
        <v>257</v>
      </c>
      <c r="U27" s="11">
        <v>11</v>
      </c>
    </row>
    <row r="28" spans="8:21" x14ac:dyDescent="0.25">
      <c r="H28" s="3" t="s">
        <v>16</v>
      </c>
      <c r="I28" s="112">
        <v>2379</v>
      </c>
      <c r="J28" s="10">
        <v>2366</v>
      </c>
      <c r="K28" s="10">
        <v>2350</v>
      </c>
      <c r="L28" s="10">
        <v>2355</v>
      </c>
      <c r="M28" s="10">
        <v>2339</v>
      </c>
      <c r="N28" s="10">
        <v>2363</v>
      </c>
      <c r="O28" s="121">
        <v>2262</v>
      </c>
      <c r="P28" s="10">
        <v>1890</v>
      </c>
      <c r="Q28" s="10">
        <v>331</v>
      </c>
      <c r="R28" s="10">
        <v>1440</v>
      </c>
      <c r="S28" s="10">
        <v>2107</v>
      </c>
      <c r="T28" s="10">
        <v>1911</v>
      </c>
      <c r="U28" s="11">
        <v>705</v>
      </c>
    </row>
    <row r="29" spans="8:21" x14ac:dyDescent="0.25">
      <c r="H29" s="23" t="s">
        <v>55</v>
      </c>
      <c r="I29" s="112">
        <v>201</v>
      </c>
      <c r="J29" s="10">
        <v>200</v>
      </c>
      <c r="K29" s="10">
        <v>198</v>
      </c>
      <c r="L29" s="10">
        <v>200</v>
      </c>
      <c r="M29" s="10">
        <v>198</v>
      </c>
      <c r="N29" s="10">
        <v>201</v>
      </c>
      <c r="O29" s="121">
        <v>184</v>
      </c>
      <c r="P29" s="10">
        <v>155</v>
      </c>
      <c r="Q29" s="10">
        <v>2</v>
      </c>
      <c r="R29" s="10">
        <v>147</v>
      </c>
      <c r="S29" s="10">
        <v>182</v>
      </c>
      <c r="T29" s="10">
        <v>118</v>
      </c>
      <c r="U29" s="11">
        <v>15</v>
      </c>
    </row>
    <row r="30" spans="8:21" x14ac:dyDescent="0.25">
      <c r="H30" s="24" t="s">
        <v>57</v>
      </c>
      <c r="I30" s="112">
        <v>179</v>
      </c>
      <c r="J30" s="10">
        <v>178</v>
      </c>
      <c r="K30" s="10">
        <v>178</v>
      </c>
      <c r="L30" s="10">
        <v>176</v>
      </c>
      <c r="M30" s="10">
        <v>178</v>
      </c>
      <c r="N30" s="10">
        <v>179</v>
      </c>
      <c r="O30" s="121">
        <v>170</v>
      </c>
      <c r="P30" s="10">
        <v>98</v>
      </c>
      <c r="Q30" s="10">
        <v>0</v>
      </c>
      <c r="R30" s="10">
        <v>10</v>
      </c>
      <c r="S30" s="10">
        <v>162</v>
      </c>
      <c r="T30" s="10">
        <v>111</v>
      </c>
      <c r="U30" s="11">
        <v>80</v>
      </c>
    </row>
    <row r="31" spans="8:21" x14ac:dyDescent="0.25">
      <c r="H31" s="24" t="s">
        <v>59</v>
      </c>
      <c r="I31" s="112">
        <v>356</v>
      </c>
      <c r="J31" s="10">
        <v>356</v>
      </c>
      <c r="K31" s="10">
        <v>356</v>
      </c>
      <c r="L31" s="10">
        <v>356</v>
      </c>
      <c r="M31" s="10">
        <v>356</v>
      </c>
      <c r="N31" s="10">
        <v>356</v>
      </c>
      <c r="O31" s="121">
        <v>337</v>
      </c>
      <c r="P31" s="10">
        <v>248</v>
      </c>
      <c r="Q31" s="10">
        <v>291</v>
      </c>
      <c r="R31" s="10">
        <v>347</v>
      </c>
      <c r="S31" s="10">
        <v>352</v>
      </c>
      <c r="T31" s="10">
        <v>309</v>
      </c>
      <c r="U31" s="11">
        <v>59</v>
      </c>
    </row>
    <row r="32" spans="8:21" x14ac:dyDescent="0.25">
      <c r="H32" s="24" t="s">
        <v>51</v>
      </c>
      <c r="I32" s="112">
        <v>1148</v>
      </c>
      <c r="J32" s="10">
        <v>1148</v>
      </c>
      <c r="K32" s="10">
        <v>1145</v>
      </c>
      <c r="L32" s="10">
        <v>1142</v>
      </c>
      <c r="M32" s="10">
        <v>1146</v>
      </c>
      <c r="N32" s="10">
        <v>1148</v>
      </c>
      <c r="O32" s="121">
        <v>1146</v>
      </c>
      <c r="P32" s="10">
        <v>1131</v>
      </c>
      <c r="Q32" s="10">
        <v>16</v>
      </c>
      <c r="R32" s="10">
        <v>603</v>
      </c>
      <c r="S32" s="10">
        <v>1146</v>
      </c>
      <c r="T32" s="10">
        <v>1039</v>
      </c>
      <c r="U32" s="11">
        <v>381</v>
      </c>
    </row>
    <row r="33" spans="8:21" x14ac:dyDescent="0.25">
      <c r="H33" s="25" t="s">
        <v>61</v>
      </c>
      <c r="I33" s="112">
        <v>327</v>
      </c>
      <c r="J33" s="10">
        <v>325</v>
      </c>
      <c r="K33" s="10">
        <v>307</v>
      </c>
      <c r="L33" s="10">
        <v>325</v>
      </c>
      <c r="M33" s="10">
        <v>294</v>
      </c>
      <c r="N33" s="10">
        <v>318</v>
      </c>
      <c r="O33" s="121">
        <v>306</v>
      </c>
      <c r="P33" s="10">
        <v>119</v>
      </c>
      <c r="Q33" s="10">
        <v>3</v>
      </c>
      <c r="R33" s="10">
        <v>208</v>
      </c>
      <c r="S33" s="10">
        <v>174</v>
      </c>
      <c r="T33" s="10">
        <v>200</v>
      </c>
      <c r="U33" s="11">
        <v>146</v>
      </c>
    </row>
    <row r="34" spans="8:21" x14ac:dyDescent="0.25">
      <c r="H34" s="102" t="s">
        <v>166</v>
      </c>
      <c r="I34" s="112">
        <v>84</v>
      </c>
      <c r="J34" s="10">
        <v>76</v>
      </c>
      <c r="K34" s="10">
        <v>84</v>
      </c>
      <c r="L34" s="10">
        <v>75</v>
      </c>
      <c r="M34" s="10">
        <v>84</v>
      </c>
      <c r="N34" s="10">
        <v>77</v>
      </c>
      <c r="O34" s="121">
        <v>38</v>
      </c>
      <c r="P34" s="10">
        <v>75</v>
      </c>
      <c r="Q34" s="10">
        <v>1</v>
      </c>
      <c r="R34" s="10">
        <v>75</v>
      </c>
      <c r="S34" s="10">
        <v>10</v>
      </c>
      <c r="T34" s="10">
        <v>71</v>
      </c>
      <c r="U34" s="11">
        <v>1</v>
      </c>
    </row>
    <row r="35" spans="8:21" x14ac:dyDescent="0.25">
      <c r="H35" s="102" t="s">
        <v>1827</v>
      </c>
      <c r="I35" s="112">
        <v>84</v>
      </c>
      <c r="J35" s="10">
        <v>83</v>
      </c>
      <c r="K35" s="10">
        <v>82</v>
      </c>
      <c r="L35" s="10">
        <v>81</v>
      </c>
      <c r="M35" s="10">
        <v>83</v>
      </c>
      <c r="N35" s="10">
        <v>84</v>
      </c>
      <c r="O35" s="121">
        <v>81</v>
      </c>
      <c r="P35" s="10">
        <v>64</v>
      </c>
      <c r="Q35" s="10">
        <v>18</v>
      </c>
      <c r="R35" s="10">
        <v>50</v>
      </c>
      <c r="S35" s="10">
        <v>81</v>
      </c>
      <c r="T35" s="10">
        <v>63</v>
      </c>
      <c r="U35" s="11">
        <v>23</v>
      </c>
    </row>
    <row r="36" spans="8:21" x14ac:dyDescent="0.25">
      <c r="H36" s="3" t="s">
        <v>17</v>
      </c>
      <c r="I36" s="112">
        <v>747</v>
      </c>
      <c r="J36" s="10">
        <v>745</v>
      </c>
      <c r="K36" s="10">
        <v>746</v>
      </c>
      <c r="L36" s="10">
        <v>732</v>
      </c>
      <c r="M36" s="10">
        <v>733</v>
      </c>
      <c r="N36" s="10">
        <v>747</v>
      </c>
      <c r="O36" s="121">
        <v>382</v>
      </c>
      <c r="P36" s="10">
        <v>651</v>
      </c>
      <c r="Q36" s="10">
        <v>222</v>
      </c>
      <c r="R36" s="10">
        <v>543</v>
      </c>
      <c r="S36" s="10">
        <v>362</v>
      </c>
      <c r="T36" s="10">
        <v>485</v>
      </c>
      <c r="U36" s="11">
        <v>285</v>
      </c>
    </row>
    <row r="37" spans="8:21" x14ac:dyDescent="0.25">
      <c r="H37" s="23" t="s">
        <v>48</v>
      </c>
      <c r="I37" s="112">
        <v>321</v>
      </c>
      <c r="J37" s="10">
        <v>319</v>
      </c>
      <c r="K37" s="10">
        <v>320</v>
      </c>
      <c r="L37" s="10">
        <v>306</v>
      </c>
      <c r="M37" s="10">
        <v>311</v>
      </c>
      <c r="N37" s="10">
        <v>321</v>
      </c>
      <c r="O37" s="121">
        <v>319</v>
      </c>
      <c r="P37" s="10">
        <v>254</v>
      </c>
      <c r="Q37" s="10">
        <v>10</v>
      </c>
      <c r="R37" s="10">
        <v>315</v>
      </c>
      <c r="S37" s="10">
        <v>317</v>
      </c>
      <c r="T37" s="10">
        <v>182</v>
      </c>
      <c r="U37" s="11">
        <v>281</v>
      </c>
    </row>
    <row r="38" spans="8:21" x14ac:dyDescent="0.25">
      <c r="H38" s="25" t="s">
        <v>45</v>
      </c>
      <c r="I38" s="112">
        <v>30</v>
      </c>
      <c r="J38" s="10">
        <v>30</v>
      </c>
      <c r="K38" s="10">
        <v>30</v>
      </c>
      <c r="L38" s="10">
        <v>30</v>
      </c>
      <c r="M38" s="10">
        <v>28</v>
      </c>
      <c r="N38" s="10">
        <v>30</v>
      </c>
      <c r="O38" s="121">
        <v>27</v>
      </c>
      <c r="P38" s="10">
        <v>25</v>
      </c>
      <c r="Q38" s="10">
        <v>5</v>
      </c>
      <c r="R38" s="10">
        <v>25</v>
      </c>
      <c r="S38" s="10">
        <v>28</v>
      </c>
      <c r="T38" s="10">
        <v>22</v>
      </c>
      <c r="U38" s="11">
        <v>4</v>
      </c>
    </row>
    <row r="39" spans="8:21" x14ac:dyDescent="0.25">
      <c r="H39" s="102" t="s">
        <v>165</v>
      </c>
      <c r="I39" s="112">
        <v>396</v>
      </c>
      <c r="J39" s="10">
        <v>396</v>
      </c>
      <c r="K39" s="10">
        <v>396</v>
      </c>
      <c r="L39" s="10">
        <v>396</v>
      </c>
      <c r="M39" s="10">
        <v>394</v>
      </c>
      <c r="N39" s="10">
        <v>396</v>
      </c>
      <c r="O39" s="121">
        <v>36</v>
      </c>
      <c r="P39" s="10">
        <v>372</v>
      </c>
      <c r="Q39" s="10">
        <v>207</v>
      </c>
      <c r="R39" s="10">
        <v>203</v>
      </c>
      <c r="S39" s="10">
        <v>17</v>
      </c>
      <c r="T39" s="10">
        <v>281</v>
      </c>
      <c r="U39" s="11"/>
    </row>
    <row r="40" spans="8:21" x14ac:dyDescent="0.25">
      <c r="H40" s="3" t="s">
        <v>18</v>
      </c>
      <c r="I40" s="112">
        <v>1088</v>
      </c>
      <c r="J40" s="10">
        <v>1085</v>
      </c>
      <c r="K40" s="10">
        <v>1080</v>
      </c>
      <c r="L40" s="10">
        <v>1085</v>
      </c>
      <c r="M40" s="10">
        <v>1080</v>
      </c>
      <c r="N40" s="10">
        <v>1088</v>
      </c>
      <c r="O40" s="121">
        <v>773</v>
      </c>
      <c r="P40" s="10">
        <v>827</v>
      </c>
      <c r="Q40" s="10">
        <v>832</v>
      </c>
      <c r="R40" s="10">
        <v>976</v>
      </c>
      <c r="S40" s="10">
        <v>1043</v>
      </c>
      <c r="T40" s="10">
        <v>688</v>
      </c>
      <c r="U40" s="11">
        <v>143</v>
      </c>
    </row>
    <row r="41" spans="8:21" x14ac:dyDescent="0.25">
      <c r="H41" s="23" t="s">
        <v>5</v>
      </c>
      <c r="I41" s="112">
        <v>12</v>
      </c>
      <c r="J41" s="10">
        <v>10</v>
      </c>
      <c r="K41" s="10">
        <v>11</v>
      </c>
      <c r="L41" s="10">
        <v>10</v>
      </c>
      <c r="M41" s="10">
        <v>11</v>
      </c>
      <c r="N41" s="10">
        <v>12</v>
      </c>
      <c r="O41" s="121">
        <v>8</v>
      </c>
      <c r="P41" s="10">
        <v>1</v>
      </c>
      <c r="Q41" s="10">
        <v>0</v>
      </c>
      <c r="R41" s="10">
        <v>4</v>
      </c>
      <c r="S41" s="10">
        <v>3</v>
      </c>
      <c r="T41" s="10">
        <v>11</v>
      </c>
      <c r="U41" s="11">
        <v>0</v>
      </c>
    </row>
    <row r="42" spans="8:21" x14ac:dyDescent="0.25">
      <c r="H42" s="24" t="s">
        <v>66</v>
      </c>
      <c r="I42" s="112">
        <v>90</v>
      </c>
      <c r="J42" s="10">
        <v>90</v>
      </c>
      <c r="K42" s="10">
        <v>90</v>
      </c>
      <c r="L42" s="10">
        <v>90</v>
      </c>
      <c r="M42" s="10">
        <v>90</v>
      </c>
      <c r="N42" s="10">
        <v>90</v>
      </c>
      <c r="O42" s="121">
        <v>89</v>
      </c>
      <c r="P42" s="10">
        <v>63</v>
      </c>
      <c r="Q42" s="10">
        <v>1</v>
      </c>
      <c r="R42" s="10">
        <v>90</v>
      </c>
      <c r="S42" s="10">
        <v>90</v>
      </c>
      <c r="T42" s="10">
        <v>48</v>
      </c>
      <c r="U42" s="11">
        <v>84</v>
      </c>
    </row>
    <row r="43" spans="8:21" x14ac:dyDescent="0.25">
      <c r="H43" s="24" t="s">
        <v>68</v>
      </c>
      <c r="I43" s="112">
        <v>73</v>
      </c>
      <c r="J43" s="10">
        <v>72</v>
      </c>
      <c r="K43" s="10">
        <v>66</v>
      </c>
      <c r="L43" s="10">
        <v>73</v>
      </c>
      <c r="M43" s="10">
        <v>72</v>
      </c>
      <c r="N43" s="10">
        <v>73</v>
      </c>
      <c r="O43" s="121">
        <v>68</v>
      </c>
      <c r="P43" s="10">
        <v>61</v>
      </c>
      <c r="Q43" s="10">
        <v>33</v>
      </c>
      <c r="R43" s="10">
        <v>40</v>
      </c>
      <c r="S43" s="10">
        <v>44</v>
      </c>
      <c r="T43" s="10">
        <v>52</v>
      </c>
      <c r="U43" s="11">
        <v>13</v>
      </c>
    </row>
    <row r="44" spans="8:21" x14ac:dyDescent="0.25">
      <c r="H44" s="24" t="s">
        <v>70</v>
      </c>
      <c r="I44" s="112">
        <v>26</v>
      </c>
      <c r="J44" s="10">
        <v>26</v>
      </c>
      <c r="K44" s="10">
        <v>26</v>
      </c>
      <c r="L44" s="10">
        <v>26</v>
      </c>
      <c r="M44" s="10">
        <v>24</v>
      </c>
      <c r="N44" s="10">
        <v>26</v>
      </c>
      <c r="O44" s="121">
        <v>26</v>
      </c>
      <c r="P44" s="10">
        <v>19</v>
      </c>
      <c r="Q44" s="10">
        <v>1</v>
      </c>
      <c r="R44" s="10">
        <v>26</v>
      </c>
      <c r="S44" s="10">
        <v>19</v>
      </c>
      <c r="T44" s="10">
        <v>23</v>
      </c>
      <c r="U44" s="11">
        <v>0</v>
      </c>
    </row>
    <row r="45" spans="8:21" x14ac:dyDescent="0.25">
      <c r="H45" s="24" t="s">
        <v>72</v>
      </c>
      <c r="I45" s="112">
        <v>758</v>
      </c>
      <c r="J45" s="10">
        <v>758</v>
      </c>
      <c r="K45" s="10">
        <v>758</v>
      </c>
      <c r="L45" s="10">
        <v>757</v>
      </c>
      <c r="M45" s="10">
        <v>754</v>
      </c>
      <c r="N45" s="10">
        <v>758</v>
      </c>
      <c r="O45" s="121">
        <v>453</v>
      </c>
      <c r="P45" s="10">
        <v>557</v>
      </c>
      <c r="Q45" s="10">
        <v>668</v>
      </c>
      <c r="R45" s="10">
        <v>687</v>
      </c>
      <c r="S45" s="10">
        <v>758</v>
      </c>
      <c r="T45" s="10">
        <v>442</v>
      </c>
      <c r="U45" s="11">
        <v>0</v>
      </c>
    </row>
    <row r="46" spans="8:21" x14ac:dyDescent="0.25">
      <c r="H46" s="25" t="s">
        <v>74</v>
      </c>
      <c r="I46" s="112">
        <v>129</v>
      </c>
      <c r="J46" s="10">
        <v>129</v>
      </c>
      <c r="K46" s="10">
        <v>129</v>
      </c>
      <c r="L46" s="10">
        <v>129</v>
      </c>
      <c r="M46" s="10">
        <v>129</v>
      </c>
      <c r="N46" s="10">
        <v>129</v>
      </c>
      <c r="O46" s="121">
        <v>129</v>
      </c>
      <c r="P46" s="10">
        <v>126</v>
      </c>
      <c r="Q46" s="10">
        <v>129</v>
      </c>
      <c r="R46" s="10">
        <v>129</v>
      </c>
      <c r="S46" s="10">
        <v>129</v>
      </c>
      <c r="T46" s="10">
        <v>112</v>
      </c>
      <c r="U46" s="11">
        <v>46</v>
      </c>
    </row>
    <row r="47" spans="8:21" x14ac:dyDescent="0.25">
      <c r="H47" s="3" t="s">
        <v>19</v>
      </c>
      <c r="I47" s="112">
        <v>697</v>
      </c>
      <c r="J47" s="10">
        <v>674</v>
      </c>
      <c r="K47" s="10">
        <v>694</v>
      </c>
      <c r="L47" s="10">
        <v>676</v>
      </c>
      <c r="M47" s="10">
        <v>664</v>
      </c>
      <c r="N47" s="10">
        <v>693</v>
      </c>
      <c r="O47" s="121">
        <v>652</v>
      </c>
      <c r="P47" s="10">
        <v>596</v>
      </c>
      <c r="Q47" s="10">
        <v>9</v>
      </c>
      <c r="R47" s="10">
        <v>566</v>
      </c>
      <c r="S47" s="10">
        <v>663</v>
      </c>
      <c r="T47" s="10">
        <v>640</v>
      </c>
      <c r="U47" s="11">
        <v>336</v>
      </c>
    </row>
    <row r="48" spans="8:21" x14ac:dyDescent="0.25">
      <c r="H48" s="23" t="s">
        <v>89</v>
      </c>
      <c r="I48" s="112">
        <v>11</v>
      </c>
      <c r="J48" s="10">
        <v>3</v>
      </c>
      <c r="K48" s="10">
        <v>10</v>
      </c>
      <c r="L48" s="10">
        <v>6</v>
      </c>
      <c r="M48" s="10">
        <v>2</v>
      </c>
      <c r="N48" s="10">
        <v>10</v>
      </c>
      <c r="O48" s="121">
        <v>4</v>
      </c>
      <c r="P48" s="10">
        <v>2</v>
      </c>
      <c r="Q48" s="10">
        <v>0</v>
      </c>
      <c r="R48" s="10">
        <v>1</v>
      </c>
      <c r="S48" s="10">
        <v>4</v>
      </c>
      <c r="T48" s="10">
        <v>4</v>
      </c>
      <c r="U48" s="11">
        <v>1</v>
      </c>
    </row>
    <row r="49" spans="8:21" x14ac:dyDescent="0.25">
      <c r="H49" s="24" t="s">
        <v>91</v>
      </c>
      <c r="I49" s="112">
        <v>109</v>
      </c>
      <c r="J49" s="10">
        <v>100</v>
      </c>
      <c r="K49" s="10">
        <v>108</v>
      </c>
      <c r="L49" s="10">
        <v>100</v>
      </c>
      <c r="M49" s="10">
        <v>91</v>
      </c>
      <c r="N49" s="10">
        <v>108</v>
      </c>
      <c r="O49" s="121">
        <v>91</v>
      </c>
      <c r="P49" s="10">
        <v>60</v>
      </c>
      <c r="Q49" s="10">
        <v>2</v>
      </c>
      <c r="R49" s="10">
        <v>26</v>
      </c>
      <c r="S49" s="10">
        <v>96</v>
      </c>
      <c r="T49" s="10">
        <v>85</v>
      </c>
      <c r="U49" s="11">
        <v>15</v>
      </c>
    </row>
    <row r="50" spans="8:21" x14ac:dyDescent="0.25">
      <c r="H50" s="24" t="s">
        <v>93</v>
      </c>
      <c r="I50" s="112">
        <v>29</v>
      </c>
      <c r="J50" s="10">
        <v>29</v>
      </c>
      <c r="K50" s="10">
        <v>29</v>
      </c>
      <c r="L50" s="10">
        <v>29</v>
      </c>
      <c r="M50" s="10">
        <v>26</v>
      </c>
      <c r="N50" s="10">
        <v>29</v>
      </c>
      <c r="O50" s="121">
        <v>24</v>
      </c>
      <c r="P50" s="10">
        <v>19</v>
      </c>
      <c r="Q50" s="10">
        <v>3</v>
      </c>
      <c r="R50" s="10">
        <v>27</v>
      </c>
      <c r="S50" s="10">
        <v>29</v>
      </c>
      <c r="T50" s="10">
        <v>26</v>
      </c>
      <c r="U50" s="11">
        <v>3</v>
      </c>
    </row>
    <row r="51" spans="8:21" x14ac:dyDescent="0.25">
      <c r="H51" s="24" t="s">
        <v>86</v>
      </c>
      <c r="I51" s="112">
        <v>46</v>
      </c>
      <c r="J51" s="10">
        <v>45</v>
      </c>
      <c r="K51" s="10">
        <v>46</v>
      </c>
      <c r="L51" s="10">
        <v>46</v>
      </c>
      <c r="M51" s="10">
        <v>44</v>
      </c>
      <c r="N51" s="10">
        <v>46</v>
      </c>
      <c r="O51" s="121">
        <v>37</v>
      </c>
      <c r="P51" s="10">
        <v>41</v>
      </c>
      <c r="Q51" s="10">
        <v>3</v>
      </c>
      <c r="R51" s="10">
        <v>20</v>
      </c>
      <c r="S51" s="10">
        <v>44</v>
      </c>
      <c r="T51" s="10">
        <v>38</v>
      </c>
      <c r="U51" s="11">
        <v>9</v>
      </c>
    </row>
    <row r="52" spans="8:21" ht="15.75" thickBot="1" x14ac:dyDescent="0.3">
      <c r="H52" s="25" t="s">
        <v>95</v>
      </c>
      <c r="I52" s="112">
        <v>502</v>
      </c>
      <c r="J52" s="10">
        <v>497</v>
      </c>
      <c r="K52" s="10">
        <v>501</v>
      </c>
      <c r="L52" s="10">
        <v>495</v>
      </c>
      <c r="M52" s="10">
        <v>501</v>
      </c>
      <c r="N52" s="10">
        <v>500</v>
      </c>
      <c r="O52" s="121">
        <v>496</v>
      </c>
      <c r="P52" s="10">
        <v>474</v>
      </c>
      <c r="Q52" s="10">
        <v>1</v>
      </c>
      <c r="R52" s="10">
        <v>492</v>
      </c>
      <c r="S52" s="10">
        <v>490</v>
      </c>
      <c r="T52" s="10">
        <v>487</v>
      </c>
      <c r="U52" s="11">
        <v>308</v>
      </c>
    </row>
    <row r="53" spans="8:21" ht="15.75" thickTop="1" x14ac:dyDescent="0.25">
      <c r="H53" s="56" t="s">
        <v>20</v>
      </c>
      <c r="I53" s="122">
        <v>9931</v>
      </c>
      <c r="J53" s="123">
        <v>9832</v>
      </c>
      <c r="K53" s="123">
        <v>9817</v>
      </c>
      <c r="L53" s="123">
        <v>9810</v>
      </c>
      <c r="M53" s="123">
        <v>9643</v>
      </c>
      <c r="N53" s="123">
        <v>9892</v>
      </c>
      <c r="O53" s="124">
        <v>8339</v>
      </c>
      <c r="P53" s="123">
        <v>7866</v>
      </c>
      <c r="Q53" s="123">
        <v>2702</v>
      </c>
      <c r="R53" s="123">
        <v>6462</v>
      </c>
      <c r="S53" s="123">
        <v>8540</v>
      </c>
      <c r="T53" s="123">
        <v>7869</v>
      </c>
      <c r="U53" s="125">
        <v>2419</v>
      </c>
    </row>
  </sheetData>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9"/>
  <dimension ref="A3:A23"/>
  <sheetViews>
    <sheetView workbookViewId="0">
      <selection activeCell="F29" sqref="F29"/>
    </sheetView>
  </sheetViews>
  <sheetFormatPr defaultRowHeight="15" x14ac:dyDescent="0.25"/>
  <cols>
    <col min="1" max="1" width="12.5703125" bestFit="1" customWidth="1"/>
  </cols>
  <sheetData>
    <row r="3" spans="1:1" x14ac:dyDescent="0.25">
      <c r="A3" t="s">
        <v>201</v>
      </c>
    </row>
    <row r="4" spans="1:1" x14ac:dyDescent="0.25">
      <c r="A4">
        <v>1</v>
      </c>
    </row>
    <row r="5" spans="1:1" x14ac:dyDescent="0.25">
      <c r="A5">
        <v>1</v>
      </c>
    </row>
    <row r="6" spans="1:1" x14ac:dyDescent="0.25">
      <c r="A6">
        <v>1</v>
      </c>
    </row>
    <row r="7" spans="1:1" x14ac:dyDescent="0.25">
      <c r="A7">
        <v>1</v>
      </c>
    </row>
    <row r="8" spans="1:1" x14ac:dyDescent="0.25">
      <c r="A8">
        <v>1</v>
      </c>
    </row>
    <row r="9" spans="1:1" x14ac:dyDescent="0.25">
      <c r="A9">
        <v>1</v>
      </c>
    </row>
    <row r="10" spans="1:1" x14ac:dyDescent="0.25">
      <c r="A10">
        <v>1</v>
      </c>
    </row>
    <row r="11" spans="1:1" x14ac:dyDescent="0.25">
      <c r="A11">
        <v>1</v>
      </c>
    </row>
    <row r="12" spans="1:1" x14ac:dyDescent="0.25">
      <c r="A12">
        <v>1</v>
      </c>
    </row>
    <row r="13" spans="1:1" x14ac:dyDescent="0.25">
      <c r="A13">
        <v>1</v>
      </c>
    </row>
    <row r="14" spans="1:1" x14ac:dyDescent="0.25">
      <c r="A14">
        <v>1</v>
      </c>
    </row>
    <row r="15" spans="1:1" x14ac:dyDescent="0.25">
      <c r="A15">
        <v>1</v>
      </c>
    </row>
    <row r="16" spans="1:1" x14ac:dyDescent="0.25">
      <c r="A16">
        <v>1</v>
      </c>
    </row>
    <row r="17" spans="1:1" x14ac:dyDescent="0.25">
      <c r="A17">
        <v>1</v>
      </c>
    </row>
    <row r="18" spans="1:1" x14ac:dyDescent="0.25">
      <c r="A18">
        <v>1</v>
      </c>
    </row>
    <row r="19" spans="1:1" x14ac:dyDescent="0.25">
      <c r="A19">
        <v>1</v>
      </c>
    </row>
    <row r="20" spans="1:1" x14ac:dyDescent="0.25">
      <c r="A20">
        <v>1</v>
      </c>
    </row>
    <row r="21" spans="1:1" x14ac:dyDescent="0.25">
      <c r="A21">
        <v>1</v>
      </c>
    </row>
    <row r="22" spans="1:1" x14ac:dyDescent="0.25">
      <c r="A22">
        <v>1</v>
      </c>
    </row>
    <row r="23" spans="1:1" x14ac:dyDescent="0.25">
      <c r="A23">
        <v>1</v>
      </c>
    </row>
  </sheetData>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G1:V96"/>
  <sheetViews>
    <sheetView showGridLines="0" zoomScale="81" zoomScaleNormal="81" workbookViewId="0">
      <selection activeCell="G106" sqref="G106"/>
    </sheetView>
  </sheetViews>
  <sheetFormatPr defaultRowHeight="15" x14ac:dyDescent="0.25"/>
  <cols>
    <col min="1" max="1" width="2.140625" customWidth="1"/>
    <col min="6" max="6" width="8.140625" customWidth="1"/>
    <col min="7" max="7" width="65.42578125" bestFit="1" customWidth="1"/>
    <col min="8" max="8" width="46.28515625" bestFit="1" customWidth="1"/>
    <col min="9" max="9" width="25.140625" bestFit="1" customWidth="1"/>
    <col min="10" max="10" width="29.42578125" bestFit="1" customWidth="1"/>
    <col min="11" max="11" width="48.140625" bestFit="1" customWidth="1"/>
    <col min="12" max="12" width="52.5703125" bestFit="1" customWidth="1"/>
    <col min="13" max="13" width="35.42578125" bestFit="1" customWidth="1"/>
    <col min="14" max="14" width="50" bestFit="1" customWidth="1"/>
    <col min="15" max="15" width="36.85546875" bestFit="1" customWidth="1"/>
    <col min="16" max="16" width="40.85546875" bestFit="1" customWidth="1"/>
    <col min="17" max="17" width="32.5703125" bestFit="1" customWidth="1"/>
    <col min="18" max="18" width="37.85546875" bestFit="1" customWidth="1"/>
    <col min="19" max="19" width="53.42578125" bestFit="1" customWidth="1"/>
    <col min="20" max="20" width="29.42578125" bestFit="1" customWidth="1"/>
    <col min="21" max="21" width="33.42578125" customWidth="1"/>
    <col min="22" max="22" width="36.28515625" customWidth="1"/>
    <col min="23" max="23" width="30" customWidth="1"/>
  </cols>
  <sheetData>
    <row r="1" spans="7:22" ht="8.4499999999999993" customHeight="1" x14ac:dyDescent="0.25">
      <c r="G1" s="3"/>
    </row>
    <row r="2" spans="7:22" ht="15.75" x14ac:dyDescent="0.25">
      <c r="G2" s="13" t="s">
        <v>128</v>
      </c>
      <c r="H2" s="14" t="s">
        <v>1</v>
      </c>
      <c r="I2" s="14" t="s">
        <v>167</v>
      </c>
      <c r="J2" s="14" t="s">
        <v>222</v>
      </c>
      <c r="K2" s="15" t="s">
        <v>132</v>
      </c>
      <c r="L2" s="16" t="s">
        <v>133</v>
      </c>
      <c r="M2" s="16" t="s">
        <v>134</v>
      </c>
      <c r="N2" s="16" t="s">
        <v>135</v>
      </c>
      <c r="O2" s="16" t="s">
        <v>223</v>
      </c>
      <c r="P2" s="16" t="s">
        <v>137</v>
      </c>
      <c r="Q2" s="16" t="s">
        <v>138</v>
      </c>
      <c r="R2" s="16" t="s">
        <v>224</v>
      </c>
      <c r="S2" s="16" t="s">
        <v>225</v>
      </c>
      <c r="T2" s="17" t="s">
        <v>141</v>
      </c>
      <c r="U2" s="17" t="s">
        <v>226</v>
      </c>
      <c r="V2" s="17" t="s">
        <v>227</v>
      </c>
    </row>
    <row r="3" spans="7:22" hidden="1" x14ac:dyDescent="0.25">
      <c r="G3" s="22" t="s">
        <v>12</v>
      </c>
      <c r="H3" t="s">
        <v>2954</v>
      </c>
      <c r="I3" t="s">
        <v>2956</v>
      </c>
      <c r="J3" t="s">
        <v>2955</v>
      </c>
      <c r="K3" t="s">
        <v>2957</v>
      </c>
      <c r="L3" t="s">
        <v>151</v>
      </c>
      <c r="M3" t="s">
        <v>152</v>
      </c>
      <c r="N3" t="s">
        <v>2958</v>
      </c>
      <c r="O3" t="s">
        <v>154</v>
      </c>
      <c r="P3" t="s">
        <v>228</v>
      </c>
      <c r="Q3" t="s">
        <v>2959</v>
      </c>
      <c r="R3" t="s">
        <v>157</v>
      </c>
      <c r="S3" t="s">
        <v>158</v>
      </c>
      <c r="T3" t="s">
        <v>2960</v>
      </c>
      <c r="U3" t="s">
        <v>160</v>
      </c>
      <c r="V3" t="s">
        <v>161</v>
      </c>
    </row>
    <row r="4" spans="7:22" x14ac:dyDescent="0.25">
      <c r="G4" s="3" t="s">
        <v>229</v>
      </c>
      <c r="H4">
        <v>1087</v>
      </c>
      <c r="I4">
        <v>236</v>
      </c>
      <c r="J4">
        <v>233</v>
      </c>
      <c r="K4">
        <v>32</v>
      </c>
      <c r="L4">
        <v>29</v>
      </c>
      <c r="M4">
        <v>3</v>
      </c>
      <c r="N4">
        <v>63</v>
      </c>
      <c r="O4">
        <v>63</v>
      </c>
      <c r="P4">
        <v>0</v>
      </c>
      <c r="Q4">
        <v>76</v>
      </c>
      <c r="R4">
        <v>76</v>
      </c>
      <c r="S4">
        <v>0</v>
      </c>
      <c r="T4">
        <v>65</v>
      </c>
      <c r="U4">
        <v>65</v>
      </c>
      <c r="V4">
        <v>-65</v>
      </c>
    </row>
    <row r="5" spans="7:22" x14ac:dyDescent="0.25">
      <c r="G5" s="3" t="s">
        <v>2950</v>
      </c>
      <c r="H5">
        <v>1189</v>
      </c>
      <c r="I5">
        <v>115</v>
      </c>
      <c r="J5">
        <v>115</v>
      </c>
      <c r="K5">
        <v>24</v>
      </c>
      <c r="L5">
        <v>24</v>
      </c>
      <c r="M5">
        <v>0</v>
      </c>
      <c r="N5">
        <v>17</v>
      </c>
      <c r="O5">
        <v>17</v>
      </c>
      <c r="P5">
        <v>0</v>
      </c>
      <c r="Q5">
        <v>40</v>
      </c>
      <c r="R5">
        <v>40</v>
      </c>
      <c r="S5">
        <v>0</v>
      </c>
      <c r="T5">
        <v>34</v>
      </c>
      <c r="U5">
        <v>34</v>
      </c>
      <c r="V5">
        <v>-34</v>
      </c>
    </row>
    <row r="6" spans="7:22" x14ac:dyDescent="0.25">
      <c r="G6" s="3" t="s">
        <v>2951</v>
      </c>
      <c r="H6">
        <v>1248</v>
      </c>
      <c r="I6">
        <v>166</v>
      </c>
      <c r="J6">
        <v>164</v>
      </c>
      <c r="K6">
        <v>21</v>
      </c>
      <c r="L6">
        <v>21</v>
      </c>
      <c r="M6">
        <v>0</v>
      </c>
      <c r="N6">
        <v>64</v>
      </c>
      <c r="O6">
        <v>64</v>
      </c>
      <c r="P6">
        <v>0</v>
      </c>
      <c r="Q6">
        <v>29</v>
      </c>
      <c r="R6">
        <v>29</v>
      </c>
      <c r="S6">
        <v>0</v>
      </c>
      <c r="T6">
        <v>52</v>
      </c>
      <c r="U6">
        <v>50</v>
      </c>
      <c r="V6">
        <v>-48</v>
      </c>
    </row>
    <row r="7" spans="7:22" x14ac:dyDescent="0.25">
      <c r="G7" s="3" t="s">
        <v>2931</v>
      </c>
      <c r="H7">
        <v>15</v>
      </c>
      <c r="I7">
        <v>11</v>
      </c>
      <c r="J7">
        <v>10</v>
      </c>
      <c r="K7">
        <v>11</v>
      </c>
      <c r="L7">
        <v>10</v>
      </c>
      <c r="M7">
        <v>1</v>
      </c>
      <c r="N7">
        <v>0</v>
      </c>
      <c r="O7">
        <v>0</v>
      </c>
      <c r="P7">
        <v>0</v>
      </c>
      <c r="Q7">
        <v>0</v>
      </c>
      <c r="R7">
        <v>0</v>
      </c>
      <c r="S7">
        <v>0</v>
      </c>
      <c r="T7">
        <v>0</v>
      </c>
      <c r="U7">
        <v>0</v>
      </c>
      <c r="V7">
        <v>0</v>
      </c>
    </row>
    <row r="8" spans="7:22" x14ac:dyDescent="0.25">
      <c r="G8" s="3" t="s">
        <v>2949</v>
      </c>
      <c r="H8">
        <v>1043</v>
      </c>
      <c r="I8">
        <v>98</v>
      </c>
      <c r="J8">
        <v>97</v>
      </c>
      <c r="K8">
        <v>1</v>
      </c>
      <c r="L8">
        <v>1</v>
      </c>
      <c r="M8">
        <v>0</v>
      </c>
      <c r="N8">
        <v>8</v>
      </c>
      <c r="O8">
        <v>8</v>
      </c>
      <c r="P8">
        <v>0</v>
      </c>
      <c r="Q8">
        <v>44</v>
      </c>
      <c r="R8">
        <v>43</v>
      </c>
      <c r="S8">
        <v>1</v>
      </c>
      <c r="T8">
        <v>45</v>
      </c>
      <c r="U8">
        <v>45</v>
      </c>
      <c r="V8">
        <v>-45</v>
      </c>
    </row>
    <row r="9" spans="7:22" x14ac:dyDescent="0.25">
      <c r="G9" s="3" t="s">
        <v>2944</v>
      </c>
      <c r="H9">
        <v>3</v>
      </c>
      <c r="I9">
        <v>0</v>
      </c>
      <c r="J9">
        <v>0</v>
      </c>
      <c r="K9">
        <v>0</v>
      </c>
      <c r="L9">
        <v>0</v>
      </c>
      <c r="M9">
        <v>0</v>
      </c>
      <c r="N9">
        <v>0</v>
      </c>
      <c r="O9">
        <v>0</v>
      </c>
      <c r="P9">
        <v>0</v>
      </c>
      <c r="Q9">
        <v>0</v>
      </c>
      <c r="R9">
        <v>0</v>
      </c>
      <c r="S9">
        <v>0</v>
      </c>
      <c r="T9">
        <v>0</v>
      </c>
      <c r="U9">
        <v>0</v>
      </c>
      <c r="V9">
        <v>0</v>
      </c>
    </row>
    <row r="10" spans="7:22" x14ac:dyDescent="0.25">
      <c r="G10" s="3" t="s">
        <v>2943</v>
      </c>
      <c r="H10">
        <v>0</v>
      </c>
      <c r="I10">
        <v>0</v>
      </c>
      <c r="J10">
        <v>0</v>
      </c>
      <c r="K10">
        <v>0</v>
      </c>
      <c r="L10">
        <v>0</v>
      </c>
      <c r="M10">
        <v>0</v>
      </c>
      <c r="N10">
        <v>0</v>
      </c>
      <c r="O10">
        <v>0</v>
      </c>
      <c r="P10">
        <v>0</v>
      </c>
      <c r="Q10">
        <v>0</v>
      </c>
      <c r="R10">
        <v>0</v>
      </c>
      <c r="S10">
        <v>0</v>
      </c>
      <c r="T10">
        <v>0</v>
      </c>
      <c r="U10">
        <v>0</v>
      </c>
      <c r="V10">
        <v>0</v>
      </c>
    </row>
    <row r="11" spans="7:22" x14ac:dyDescent="0.25">
      <c r="G11" s="3" t="s">
        <v>2939</v>
      </c>
      <c r="H11">
        <v>0</v>
      </c>
      <c r="I11">
        <v>0</v>
      </c>
      <c r="J11">
        <v>0</v>
      </c>
      <c r="K11">
        <v>0</v>
      </c>
      <c r="L11">
        <v>0</v>
      </c>
      <c r="M11">
        <v>0</v>
      </c>
      <c r="N11">
        <v>0</v>
      </c>
      <c r="O11">
        <v>0</v>
      </c>
      <c r="P11">
        <v>0</v>
      </c>
      <c r="Q11">
        <v>0</v>
      </c>
      <c r="R11">
        <v>0</v>
      </c>
      <c r="S11">
        <v>0</v>
      </c>
      <c r="T11">
        <v>0</v>
      </c>
      <c r="U11">
        <v>0</v>
      </c>
      <c r="V11">
        <v>0</v>
      </c>
    </row>
    <row r="12" spans="7:22" x14ac:dyDescent="0.25">
      <c r="G12" s="3" t="s">
        <v>2938</v>
      </c>
      <c r="H12">
        <v>2</v>
      </c>
      <c r="I12">
        <v>0</v>
      </c>
      <c r="J12">
        <v>0</v>
      </c>
      <c r="K12">
        <v>0</v>
      </c>
      <c r="L12">
        <v>0</v>
      </c>
      <c r="M12">
        <v>0</v>
      </c>
      <c r="N12">
        <v>0</v>
      </c>
      <c r="O12">
        <v>0</v>
      </c>
      <c r="P12">
        <v>0</v>
      </c>
      <c r="Q12">
        <v>0</v>
      </c>
      <c r="R12">
        <v>0</v>
      </c>
      <c r="S12">
        <v>0</v>
      </c>
      <c r="T12">
        <v>0</v>
      </c>
      <c r="U12">
        <v>0</v>
      </c>
      <c r="V12">
        <v>0</v>
      </c>
    </row>
    <row r="13" spans="7:22" x14ac:dyDescent="0.25">
      <c r="G13" s="3" t="s">
        <v>2940</v>
      </c>
      <c r="H13">
        <v>1</v>
      </c>
      <c r="I13">
        <v>0</v>
      </c>
      <c r="J13">
        <v>0</v>
      </c>
      <c r="K13">
        <v>0</v>
      </c>
      <c r="L13">
        <v>0</v>
      </c>
      <c r="M13">
        <v>0</v>
      </c>
      <c r="N13">
        <v>0</v>
      </c>
      <c r="O13">
        <v>0</v>
      </c>
      <c r="P13">
        <v>0</v>
      </c>
      <c r="Q13">
        <v>0</v>
      </c>
      <c r="R13">
        <v>0</v>
      </c>
      <c r="S13">
        <v>0</v>
      </c>
      <c r="T13">
        <v>0</v>
      </c>
      <c r="U13">
        <v>0</v>
      </c>
      <c r="V13">
        <v>0</v>
      </c>
    </row>
    <row r="14" spans="7:22" x14ac:dyDescent="0.25">
      <c r="G14" s="3" t="s">
        <v>2942</v>
      </c>
      <c r="H14">
        <v>2</v>
      </c>
      <c r="I14">
        <v>0</v>
      </c>
      <c r="J14">
        <v>0</v>
      </c>
      <c r="K14">
        <v>0</v>
      </c>
      <c r="L14">
        <v>0</v>
      </c>
      <c r="M14">
        <v>0</v>
      </c>
      <c r="N14">
        <v>0</v>
      </c>
      <c r="O14">
        <v>0</v>
      </c>
      <c r="P14">
        <v>0</v>
      </c>
      <c r="Q14">
        <v>0</v>
      </c>
      <c r="R14">
        <v>0</v>
      </c>
      <c r="S14">
        <v>0</v>
      </c>
      <c r="T14">
        <v>0</v>
      </c>
      <c r="U14">
        <v>0</v>
      </c>
      <c r="V14">
        <v>0</v>
      </c>
    </row>
    <row r="15" spans="7:22" x14ac:dyDescent="0.25">
      <c r="G15" s="3" t="s">
        <v>2941</v>
      </c>
      <c r="H15">
        <v>1</v>
      </c>
      <c r="I15">
        <v>0</v>
      </c>
      <c r="J15">
        <v>0</v>
      </c>
      <c r="K15">
        <v>0</v>
      </c>
      <c r="L15">
        <v>0</v>
      </c>
      <c r="M15">
        <v>0</v>
      </c>
      <c r="N15">
        <v>0</v>
      </c>
      <c r="O15">
        <v>0</v>
      </c>
      <c r="P15">
        <v>0</v>
      </c>
      <c r="Q15">
        <v>0</v>
      </c>
      <c r="R15">
        <v>0</v>
      </c>
      <c r="S15">
        <v>0</v>
      </c>
      <c r="T15">
        <v>0</v>
      </c>
      <c r="U15">
        <v>0</v>
      </c>
      <c r="V15">
        <v>0</v>
      </c>
    </row>
    <row r="16" spans="7:22" x14ac:dyDescent="0.25">
      <c r="G16" s="3" t="s">
        <v>2953</v>
      </c>
      <c r="H16">
        <v>15</v>
      </c>
      <c r="I16">
        <v>2</v>
      </c>
      <c r="J16">
        <v>2</v>
      </c>
      <c r="K16">
        <v>0</v>
      </c>
      <c r="L16">
        <v>0</v>
      </c>
      <c r="M16">
        <v>0</v>
      </c>
      <c r="N16">
        <v>0</v>
      </c>
      <c r="O16">
        <v>0</v>
      </c>
      <c r="P16">
        <v>0</v>
      </c>
      <c r="Q16">
        <v>1</v>
      </c>
      <c r="R16">
        <v>1</v>
      </c>
      <c r="S16">
        <v>0</v>
      </c>
      <c r="T16">
        <v>1</v>
      </c>
      <c r="U16">
        <v>1</v>
      </c>
      <c r="V16">
        <v>-1</v>
      </c>
    </row>
    <row r="17" spans="7:22" x14ac:dyDescent="0.25">
      <c r="G17" s="3" t="s">
        <v>2952</v>
      </c>
      <c r="H17">
        <v>21</v>
      </c>
      <c r="I17">
        <v>13</v>
      </c>
      <c r="J17">
        <v>13</v>
      </c>
      <c r="K17">
        <v>0</v>
      </c>
      <c r="L17">
        <v>0</v>
      </c>
      <c r="M17">
        <v>0</v>
      </c>
      <c r="N17">
        <v>0</v>
      </c>
      <c r="O17">
        <v>0</v>
      </c>
      <c r="P17">
        <v>0</v>
      </c>
      <c r="Q17">
        <v>12</v>
      </c>
      <c r="R17">
        <v>12</v>
      </c>
      <c r="S17">
        <v>0</v>
      </c>
      <c r="T17">
        <v>1</v>
      </c>
      <c r="U17">
        <v>1</v>
      </c>
      <c r="V17">
        <v>-1</v>
      </c>
    </row>
    <row r="18" spans="7:22" x14ac:dyDescent="0.25">
      <c r="G18" s="3" t="s">
        <v>2946</v>
      </c>
      <c r="H18">
        <v>1</v>
      </c>
      <c r="I18">
        <v>1</v>
      </c>
      <c r="J18">
        <v>1</v>
      </c>
      <c r="K18">
        <v>0</v>
      </c>
      <c r="L18">
        <v>0</v>
      </c>
      <c r="M18">
        <v>0</v>
      </c>
      <c r="N18">
        <v>0</v>
      </c>
      <c r="O18">
        <v>0</v>
      </c>
      <c r="P18">
        <v>0</v>
      </c>
      <c r="Q18">
        <v>0</v>
      </c>
      <c r="R18">
        <v>0</v>
      </c>
      <c r="S18">
        <v>0</v>
      </c>
      <c r="T18">
        <v>1</v>
      </c>
      <c r="U18">
        <v>1</v>
      </c>
      <c r="V18">
        <v>-1</v>
      </c>
    </row>
    <row r="19" spans="7:22" hidden="1" x14ac:dyDescent="0.25">
      <c r="G19" s="3" t="s">
        <v>2945</v>
      </c>
      <c r="H19">
        <v>1</v>
      </c>
      <c r="I19">
        <v>0</v>
      </c>
      <c r="J19">
        <v>0</v>
      </c>
      <c r="K19">
        <v>0</v>
      </c>
      <c r="L19">
        <v>0</v>
      </c>
      <c r="M19">
        <v>0</v>
      </c>
      <c r="N19">
        <v>0</v>
      </c>
      <c r="O19">
        <v>0</v>
      </c>
      <c r="P19">
        <v>0</v>
      </c>
      <c r="Q19">
        <v>0</v>
      </c>
      <c r="R19">
        <v>0</v>
      </c>
      <c r="S19">
        <v>0</v>
      </c>
      <c r="T19">
        <v>0</v>
      </c>
      <c r="U19">
        <v>0</v>
      </c>
      <c r="V19">
        <v>0</v>
      </c>
    </row>
    <row r="20" spans="7:22" x14ac:dyDescent="0.25">
      <c r="G20" s="3" t="s">
        <v>2948</v>
      </c>
      <c r="H20">
        <v>1</v>
      </c>
      <c r="I20">
        <v>0</v>
      </c>
      <c r="J20">
        <v>0</v>
      </c>
      <c r="K20">
        <v>0</v>
      </c>
      <c r="L20">
        <v>0</v>
      </c>
      <c r="M20">
        <v>0</v>
      </c>
      <c r="N20">
        <v>0</v>
      </c>
      <c r="O20">
        <v>0</v>
      </c>
      <c r="P20">
        <v>0</v>
      </c>
      <c r="Q20">
        <v>0</v>
      </c>
      <c r="R20">
        <v>0</v>
      </c>
      <c r="S20">
        <v>0</v>
      </c>
      <c r="T20">
        <v>0</v>
      </c>
      <c r="U20">
        <v>0</v>
      </c>
      <c r="V20">
        <v>0</v>
      </c>
    </row>
    <row r="21" spans="7:22" x14ac:dyDescent="0.25">
      <c r="G21" s="3" t="s">
        <v>2947</v>
      </c>
      <c r="H21">
        <v>1</v>
      </c>
      <c r="I21">
        <v>0</v>
      </c>
      <c r="J21">
        <v>0</v>
      </c>
      <c r="K21">
        <v>0</v>
      </c>
      <c r="L21">
        <v>0</v>
      </c>
      <c r="M21">
        <v>0</v>
      </c>
      <c r="N21">
        <v>0</v>
      </c>
      <c r="O21">
        <v>0</v>
      </c>
      <c r="P21">
        <v>0</v>
      </c>
      <c r="Q21">
        <v>0</v>
      </c>
      <c r="R21">
        <v>0</v>
      </c>
      <c r="S21">
        <v>0</v>
      </c>
      <c r="T21">
        <v>0</v>
      </c>
      <c r="U21">
        <v>0</v>
      </c>
      <c r="V21">
        <v>0</v>
      </c>
    </row>
    <row r="22" spans="7:22" x14ac:dyDescent="0.25">
      <c r="G22" s="3" t="s">
        <v>2937</v>
      </c>
      <c r="H22">
        <v>0</v>
      </c>
      <c r="I22">
        <v>0</v>
      </c>
      <c r="J22">
        <v>0</v>
      </c>
      <c r="K22">
        <v>0</v>
      </c>
      <c r="L22">
        <v>0</v>
      </c>
      <c r="M22">
        <v>0</v>
      </c>
      <c r="N22">
        <v>0</v>
      </c>
      <c r="O22">
        <v>0</v>
      </c>
      <c r="P22">
        <v>0</v>
      </c>
      <c r="Q22">
        <v>0</v>
      </c>
      <c r="R22">
        <v>0</v>
      </c>
      <c r="S22">
        <v>0</v>
      </c>
      <c r="T22">
        <v>0</v>
      </c>
      <c r="U22">
        <v>0</v>
      </c>
      <c r="V22">
        <v>0</v>
      </c>
    </row>
    <row r="23" spans="7:22" x14ac:dyDescent="0.25">
      <c r="G23" s="3" t="s">
        <v>2918</v>
      </c>
      <c r="H23">
        <v>4</v>
      </c>
      <c r="I23">
        <v>1</v>
      </c>
      <c r="J23">
        <v>1</v>
      </c>
      <c r="K23">
        <v>0</v>
      </c>
      <c r="L23">
        <v>0</v>
      </c>
      <c r="M23">
        <v>0</v>
      </c>
      <c r="N23">
        <v>0</v>
      </c>
      <c r="O23">
        <v>0</v>
      </c>
      <c r="P23">
        <v>0</v>
      </c>
      <c r="Q23">
        <v>0</v>
      </c>
      <c r="R23">
        <v>0</v>
      </c>
      <c r="S23">
        <v>0</v>
      </c>
      <c r="T23">
        <v>1</v>
      </c>
      <c r="U23">
        <v>1</v>
      </c>
      <c r="V23">
        <v>-1</v>
      </c>
    </row>
    <row r="24" spans="7:22" x14ac:dyDescent="0.25">
      <c r="G24" s="3" t="s">
        <v>2925</v>
      </c>
      <c r="H24">
        <v>0</v>
      </c>
      <c r="I24">
        <v>0</v>
      </c>
      <c r="J24">
        <v>0</v>
      </c>
      <c r="K24">
        <v>0</v>
      </c>
      <c r="L24">
        <v>0</v>
      </c>
      <c r="M24">
        <v>0</v>
      </c>
      <c r="N24">
        <v>0</v>
      </c>
      <c r="O24">
        <v>0</v>
      </c>
      <c r="P24">
        <v>0</v>
      </c>
      <c r="Q24">
        <v>0</v>
      </c>
      <c r="R24">
        <v>0</v>
      </c>
      <c r="S24">
        <v>0</v>
      </c>
      <c r="T24">
        <v>0</v>
      </c>
      <c r="U24">
        <v>0</v>
      </c>
      <c r="V24">
        <v>0</v>
      </c>
    </row>
    <row r="25" spans="7:22" x14ac:dyDescent="0.25">
      <c r="G25" s="3" t="s">
        <v>2922</v>
      </c>
      <c r="H25">
        <v>2</v>
      </c>
      <c r="I25">
        <v>0</v>
      </c>
      <c r="J25">
        <v>0</v>
      </c>
      <c r="K25">
        <v>0</v>
      </c>
      <c r="L25">
        <v>0</v>
      </c>
      <c r="M25">
        <v>0</v>
      </c>
      <c r="N25">
        <v>0</v>
      </c>
      <c r="O25">
        <v>0</v>
      </c>
      <c r="P25">
        <v>0</v>
      </c>
      <c r="Q25">
        <v>0</v>
      </c>
      <c r="R25">
        <v>0</v>
      </c>
      <c r="S25">
        <v>0</v>
      </c>
      <c r="T25">
        <v>0</v>
      </c>
      <c r="U25">
        <v>0</v>
      </c>
      <c r="V25">
        <v>0</v>
      </c>
    </row>
    <row r="26" spans="7:22" x14ac:dyDescent="0.25">
      <c r="G26" s="3" t="s">
        <v>2924</v>
      </c>
      <c r="H26">
        <v>2</v>
      </c>
      <c r="I26">
        <v>1</v>
      </c>
      <c r="J26">
        <v>1</v>
      </c>
      <c r="K26">
        <v>1</v>
      </c>
      <c r="L26">
        <v>1</v>
      </c>
      <c r="M26">
        <v>0</v>
      </c>
      <c r="N26">
        <v>0</v>
      </c>
      <c r="O26">
        <v>0</v>
      </c>
      <c r="P26">
        <v>0</v>
      </c>
      <c r="Q26">
        <v>0</v>
      </c>
      <c r="R26">
        <v>0</v>
      </c>
      <c r="S26">
        <v>0</v>
      </c>
      <c r="T26">
        <v>0</v>
      </c>
      <c r="U26">
        <v>0</v>
      </c>
      <c r="V26">
        <v>0</v>
      </c>
    </row>
    <row r="27" spans="7:22" x14ac:dyDescent="0.25">
      <c r="G27" s="3" t="s">
        <v>2921</v>
      </c>
      <c r="H27">
        <v>7</v>
      </c>
      <c r="I27">
        <v>2</v>
      </c>
      <c r="J27">
        <v>2</v>
      </c>
      <c r="K27">
        <v>0</v>
      </c>
      <c r="L27">
        <v>0</v>
      </c>
      <c r="M27">
        <v>0</v>
      </c>
      <c r="N27">
        <v>0</v>
      </c>
      <c r="O27">
        <v>0</v>
      </c>
      <c r="P27">
        <v>0</v>
      </c>
      <c r="Q27">
        <v>2</v>
      </c>
      <c r="R27">
        <v>2</v>
      </c>
      <c r="S27">
        <v>0</v>
      </c>
      <c r="T27">
        <v>0</v>
      </c>
      <c r="U27">
        <v>0</v>
      </c>
      <c r="V27">
        <v>0</v>
      </c>
    </row>
    <row r="28" spans="7:22" x14ac:dyDescent="0.25">
      <c r="G28" s="3" t="s">
        <v>2920</v>
      </c>
      <c r="H28">
        <v>6</v>
      </c>
      <c r="I28">
        <v>1</v>
      </c>
      <c r="J28">
        <v>1</v>
      </c>
      <c r="K28">
        <v>1</v>
      </c>
      <c r="L28">
        <v>1</v>
      </c>
      <c r="M28">
        <v>0</v>
      </c>
      <c r="N28">
        <v>0</v>
      </c>
      <c r="O28">
        <v>0</v>
      </c>
      <c r="P28">
        <v>0</v>
      </c>
      <c r="Q28">
        <v>0</v>
      </c>
      <c r="R28">
        <v>0</v>
      </c>
      <c r="S28">
        <v>0</v>
      </c>
      <c r="T28">
        <v>0</v>
      </c>
      <c r="U28">
        <v>0</v>
      </c>
      <c r="V28">
        <v>0</v>
      </c>
    </row>
    <row r="29" spans="7:22" x14ac:dyDescent="0.25">
      <c r="G29" s="3" t="s">
        <v>2917</v>
      </c>
      <c r="H29">
        <v>1</v>
      </c>
      <c r="I29">
        <v>0</v>
      </c>
      <c r="J29">
        <v>0</v>
      </c>
      <c r="K29">
        <v>0</v>
      </c>
      <c r="L29">
        <v>0</v>
      </c>
      <c r="M29">
        <v>0</v>
      </c>
      <c r="N29">
        <v>0</v>
      </c>
      <c r="O29">
        <v>0</v>
      </c>
      <c r="P29">
        <v>0</v>
      </c>
      <c r="Q29">
        <v>0</v>
      </c>
      <c r="R29">
        <v>0</v>
      </c>
      <c r="S29">
        <v>0</v>
      </c>
      <c r="T29">
        <v>0</v>
      </c>
      <c r="U29">
        <v>0</v>
      </c>
      <c r="V29">
        <v>0</v>
      </c>
    </row>
    <row r="30" spans="7:22" x14ac:dyDescent="0.25">
      <c r="G30" s="3" t="s">
        <v>2919</v>
      </c>
      <c r="H30">
        <v>9</v>
      </c>
      <c r="I30">
        <v>8</v>
      </c>
      <c r="J30">
        <v>7</v>
      </c>
      <c r="K30">
        <v>0</v>
      </c>
      <c r="L30">
        <v>0</v>
      </c>
      <c r="M30">
        <v>0</v>
      </c>
      <c r="N30">
        <v>0</v>
      </c>
      <c r="O30">
        <v>0</v>
      </c>
      <c r="P30">
        <v>0</v>
      </c>
      <c r="Q30">
        <v>8</v>
      </c>
      <c r="R30">
        <v>7</v>
      </c>
      <c r="S30">
        <v>1</v>
      </c>
      <c r="T30">
        <v>0</v>
      </c>
      <c r="U30">
        <v>0</v>
      </c>
      <c r="V30">
        <v>0</v>
      </c>
    </row>
    <row r="31" spans="7:22" x14ac:dyDescent="0.25">
      <c r="G31" s="3" t="s">
        <v>2923</v>
      </c>
      <c r="H31">
        <v>5</v>
      </c>
      <c r="I31">
        <v>0</v>
      </c>
      <c r="J31">
        <v>0</v>
      </c>
      <c r="K31">
        <v>0</v>
      </c>
      <c r="L31">
        <v>0</v>
      </c>
      <c r="M31">
        <v>0</v>
      </c>
      <c r="N31">
        <v>0</v>
      </c>
      <c r="O31">
        <v>0</v>
      </c>
      <c r="P31">
        <v>0</v>
      </c>
      <c r="Q31">
        <v>0</v>
      </c>
      <c r="R31">
        <v>0</v>
      </c>
      <c r="S31">
        <v>0</v>
      </c>
      <c r="T31">
        <v>0</v>
      </c>
      <c r="U31">
        <v>0</v>
      </c>
      <c r="V31">
        <v>0</v>
      </c>
    </row>
    <row r="32" spans="7:22" x14ac:dyDescent="0.25">
      <c r="G32" s="3" t="s">
        <v>2916</v>
      </c>
      <c r="H32">
        <v>1</v>
      </c>
      <c r="I32">
        <v>0</v>
      </c>
      <c r="J32">
        <v>0</v>
      </c>
      <c r="K32">
        <v>0</v>
      </c>
      <c r="L32">
        <v>0</v>
      </c>
      <c r="M32">
        <v>0</v>
      </c>
      <c r="N32">
        <v>0</v>
      </c>
      <c r="O32">
        <v>0</v>
      </c>
      <c r="P32">
        <v>0</v>
      </c>
      <c r="Q32">
        <v>0</v>
      </c>
      <c r="R32">
        <v>0</v>
      </c>
      <c r="S32">
        <v>0</v>
      </c>
      <c r="T32">
        <v>0</v>
      </c>
      <c r="U32">
        <v>0</v>
      </c>
      <c r="V32">
        <v>0</v>
      </c>
    </row>
    <row r="33" spans="7:22" x14ac:dyDescent="0.25">
      <c r="G33" s="3" t="s">
        <v>2933</v>
      </c>
      <c r="H33">
        <v>1</v>
      </c>
      <c r="I33">
        <v>1</v>
      </c>
      <c r="J33">
        <v>1</v>
      </c>
      <c r="K33">
        <v>0</v>
      </c>
      <c r="L33">
        <v>0</v>
      </c>
      <c r="M33">
        <v>0</v>
      </c>
      <c r="N33">
        <v>0</v>
      </c>
      <c r="O33">
        <v>0</v>
      </c>
      <c r="P33">
        <v>0</v>
      </c>
      <c r="Q33">
        <v>1</v>
      </c>
      <c r="R33">
        <v>1</v>
      </c>
      <c r="S33">
        <v>0</v>
      </c>
      <c r="T33">
        <v>0</v>
      </c>
      <c r="U33">
        <v>0</v>
      </c>
      <c r="V33">
        <v>0</v>
      </c>
    </row>
    <row r="34" spans="7:22" x14ac:dyDescent="0.25">
      <c r="G34" s="3" t="s">
        <v>2932</v>
      </c>
      <c r="H34">
        <v>0</v>
      </c>
      <c r="I34">
        <v>0</v>
      </c>
      <c r="J34">
        <v>0</v>
      </c>
      <c r="K34">
        <v>0</v>
      </c>
      <c r="L34">
        <v>0</v>
      </c>
      <c r="M34">
        <v>0</v>
      </c>
      <c r="N34">
        <v>0</v>
      </c>
      <c r="O34">
        <v>0</v>
      </c>
      <c r="P34">
        <v>0</v>
      </c>
      <c r="Q34">
        <v>0</v>
      </c>
      <c r="R34">
        <v>0</v>
      </c>
      <c r="S34">
        <v>0</v>
      </c>
      <c r="T34">
        <v>0</v>
      </c>
      <c r="U34">
        <v>0</v>
      </c>
      <c r="V34">
        <v>0</v>
      </c>
    </row>
    <row r="35" spans="7:22" x14ac:dyDescent="0.25">
      <c r="G35" s="3" t="s">
        <v>2934</v>
      </c>
      <c r="H35">
        <v>1</v>
      </c>
      <c r="I35">
        <v>0</v>
      </c>
      <c r="J35">
        <v>0</v>
      </c>
      <c r="K35">
        <v>0</v>
      </c>
      <c r="L35">
        <v>0</v>
      </c>
      <c r="M35">
        <v>0</v>
      </c>
      <c r="N35">
        <v>0</v>
      </c>
      <c r="O35">
        <v>0</v>
      </c>
      <c r="P35">
        <v>0</v>
      </c>
      <c r="Q35">
        <v>0</v>
      </c>
      <c r="R35">
        <v>0</v>
      </c>
      <c r="S35">
        <v>0</v>
      </c>
      <c r="T35">
        <v>0</v>
      </c>
      <c r="U35">
        <v>0</v>
      </c>
      <c r="V35">
        <v>0</v>
      </c>
    </row>
    <row r="36" spans="7:22" x14ac:dyDescent="0.25">
      <c r="G36" s="3" t="s">
        <v>2936</v>
      </c>
      <c r="H36">
        <v>0</v>
      </c>
      <c r="I36">
        <v>0</v>
      </c>
      <c r="J36">
        <v>0</v>
      </c>
      <c r="K36">
        <v>0</v>
      </c>
      <c r="L36">
        <v>0</v>
      </c>
      <c r="M36">
        <v>0</v>
      </c>
      <c r="N36">
        <v>0</v>
      </c>
      <c r="O36">
        <v>0</v>
      </c>
      <c r="P36">
        <v>0</v>
      </c>
      <c r="Q36">
        <v>0</v>
      </c>
      <c r="R36">
        <v>0</v>
      </c>
      <c r="S36">
        <v>0</v>
      </c>
      <c r="T36">
        <v>0</v>
      </c>
      <c r="U36">
        <v>0</v>
      </c>
      <c r="V36">
        <v>0</v>
      </c>
    </row>
    <row r="37" spans="7:22" x14ac:dyDescent="0.25">
      <c r="G37" s="3" t="s">
        <v>2935</v>
      </c>
      <c r="H37">
        <v>0</v>
      </c>
      <c r="I37">
        <v>0</v>
      </c>
      <c r="J37">
        <v>0</v>
      </c>
      <c r="K37">
        <v>0</v>
      </c>
      <c r="L37">
        <v>0</v>
      </c>
      <c r="M37">
        <v>0</v>
      </c>
      <c r="N37">
        <v>0</v>
      </c>
      <c r="O37">
        <v>0</v>
      </c>
      <c r="P37">
        <v>0</v>
      </c>
      <c r="Q37">
        <v>0</v>
      </c>
      <c r="R37">
        <v>0</v>
      </c>
      <c r="S37">
        <v>0</v>
      </c>
      <c r="T37">
        <v>0</v>
      </c>
      <c r="U37">
        <v>0</v>
      </c>
      <c r="V37">
        <v>0</v>
      </c>
    </row>
    <row r="38" spans="7:22" x14ac:dyDescent="0.25">
      <c r="G38" s="3" t="s">
        <v>2927</v>
      </c>
      <c r="H38">
        <v>1</v>
      </c>
      <c r="I38">
        <v>0</v>
      </c>
      <c r="J38">
        <v>0</v>
      </c>
      <c r="K38">
        <v>0</v>
      </c>
      <c r="L38">
        <v>0</v>
      </c>
      <c r="M38">
        <v>0</v>
      </c>
      <c r="N38">
        <v>0</v>
      </c>
      <c r="O38">
        <v>0</v>
      </c>
      <c r="P38">
        <v>0</v>
      </c>
      <c r="Q38">
        <v>0</v>
      </c>
      <c r="R38">
        <v>0</v>
      </c>
      <c r="S38">
        <v>0</v>
      </c>
      <c r="T38">
        <v>0</v>
      </c>
      <c r="U38">
        <v>0</v>
      </c>
      <c r="V38">
        <v>0</v>
      </c>
    </row>
    <row r="39" spans="7:22" x14ac:dyDescent="0.25">
      <c r="G39" s="3" t="s">
        <v>2926</v>
      </c>
      <c r="H39">
        <v>2</v>
      </c>
      <c r="I39">
        <v>0</v>
      </c>
      <c r="J39">
        <v>0</v>
      </c>
      <c r="K39">
        <v>0</v>
      </c>
      <c r="L39">
        <v>0</v>
      </c>
      <c r="M39">
        <v>0</v>
      </c>
      <c r="N39">
        <v>0</v>
      </c>
      <c r="O39">
        <v>0</v>
      </c>
      <c r="P39">
        <v>0</v>
      </c>
      <c r="Q39">
        <v>0</v>
      </c>
      <c r="R39">
        <v>0</v>
      </c>
      <c r="S39">
        <v>0</v>
      </c>
      <c r="T39">
        <v>0</v>
      </c>
      <c r="U39">
        <v>0</v>
      </c>
      <c r="V39">
        <v>0</v>
      </c>
    </row>
    <row r="40" spans="7:22" x14ac:dyDescent="0.25">
      <c r="G40" s="3" t="s">
        <v>2928</v>
      </c>
      <c r="H40">
        <v>0</v>
      </c>
      <c r="I40">
        <v>0</v>
      </c>
      <c r="J40">
        <v>0</v>
      </c>
      <c r="K40">
        <v>0</v>
      </c>
      <c r="L40">
        <v>0</v>
      </c>
      <c r="M40">
        <v>0</v>
      </c>
      <c r="N40">
        <v>0</v>
      </c>
      <c r="O40">
        <v>0</v>
      </c>
      <c r="P40">
        <v>0</v>
      </c>
      <c r="Q40">
        <v>0</v>
      </c>
      <c r="R40">
        <v>0</v>
      </c>
      <c r="S40">
        <v>0</v>
      </c>
      <c r="T40">
        <v>0</v>
      </c>
      <c r="U40">
        <v>0</v>
      </c>
      <c r="V40">
        <v>0</v>
      </c>
    </row>
    <row r="41" spans="7:22" x14ac:dyDescent="0.25">
      <c r="G41" s="3" t="s">
        <v>2930</v>
      </c>
      <c r="H41">
        <v>8</v>
      </c>
      <c r="I41">
        <v>0</v>
      </c>
      <c r="J41">
        <v>0</v>
      </c>
      <c r="K41">
        <v>0</v>
      </c>
      <c r="L41">
        <v>0</v>
      </c>
      <c r="M41">
        <v>0</v>
      </c>
      <c r="N41">
        <v>0</v>
      </c>
      <c r="O41">
        <v>0</v>
      </c>
      <c r="P41">
        <v>0</v>
      </c>
      <c r="Q41">
        <v>0</v>
      </c>
      <c r="R41">
        <v>0</v>
      </c>
      <c r="S41">
        <v>0</v>
      </c>
      <c r="T41">
        <v>0</v>
      </c>
      <c r="U41">
        <v>0</v>
      </c>
      <c r="V41">
        <v>0</v>
      </c>
    </row>
    <row r="42" spans="7:22" x14ac:dyDescent="0.25">
      <c r="G42" s="3" t="s">
        <v>2929</v>
      </c>
      <c r="H42">
        <v>11</v>
      </c>
      <c r="I42">
        <v>0</v>
      </c>
      <c r="J42">
        <v>0</v>
      </c>
      <c r="K42">
        <v>0</v>
      </c>
      <c r="L42">
        <v>0</v>
      </c>
      <c r="M42">
        <v>0</v>
      </c>
      <c r="N42">
        <v>0</v>
      </c>
      <c r="O42">
        <v>0</v>
      </c>
      <c r="P42">
        <v>0</v>
      </c>
      <c r="Q42">
        <v>0</v>
      </c>
      <c r="R42">
        <v>0</v>
      </c>
      <c r="S42">
        <v>0</v>
      </c>
      <c r="T42">
        <v>0</v>
      </c>
      <c r="U42">
        <v>0</v>
      </c>
      <c r="V42">
        <v>0</v>
      </c>
    </row>
    <row r="43" spans="7:22" x14ac:dyDescent="0.25">
      <c r="G43" s="3" t="s">
        <v>20</v>
      </c>
      <c r="H43">
        <v>4692</v>
      </c>
      <c r="I43">
        <v>656</v>
      </c>
      <c r="J43">
        <v>648</v>
      </c>
      <c r="K43">
        <v>91</v>
      </c>
      <c r="L43">
        <v>87</v>
      </c>
      <c r="M43">
        <v>4</v>
      </c>
      <c r="N43">
        <v>152</v>
      </c>
      <c r="O43">
        <v>152</v>
      </c>
      <c r="P43">
        <v>0</v>
      </c>
      <c r="Q43">
        <v>213</v>
      </c>
      <c r="R43">
        <v>211</v>
      </c>
      <c r="S43">
        <v>2</v>
      </c>
      <c r="T43">
        <v>200</v>
      </c>
      <c r="U43">
        <v>198</v>
      </c>
      <c r="V43">
        <v>-196</v>
      </c>
    </row>
    <row r="44" spans="7:22" ht="18.75" x14ac:dyDescent="0.3">
      <c r="G44" s="58" t="s">
        <v>230</v>
      </c>
    </row>
    <row r="48" spans="7:22" x14ac:dyDescent="0.25">
      <c r="H48" t="s">
        <v>486</v>
      </c>
    </row>
    <row r="49" spans="7:20" x14ac:dyDescent="0.25">
      <c r="G49" s="3"/>
    </row>
    <row r="50" spans="7:20" x14ac:dyDescent="0.25">
      <c r="G50" s="3"/>
    </row>
    <row r="51" spans="7:20" ht="18.75" x14ac:dyDescent="0.3">
      <c r="G51" s="47"/>
    </row>
    <row r="52" spans="7:20" x14ac:dyDescent="0.25">
      <c r="G52" s="3"/>
    </row>
    <row r="53" spans="7:20" ht="18.75" x14ac:dyDescent="0.3">
      <c r="G53" s="58" t="s">
        <v>231</v>
      </c>
    </row>
    <row r="54" spans="7:20" x14ac:dyDescent="0.25">
      <c r="G54" s="9"/>
      <c r="H54" s="10"/>
      <c r="I54" s="10"/>
      <c r="J54" s="10"/>
      <c r="K54" s="10"/>
      <c r="L54" s="10"/>
      <c r="M54" s="10"/>
      <c r="N54" s="10"/>
      <c r="O54" s="10"/>
      <c r="P54" s="10"/>
      <c r="Q54" s="10"/>
      <c r="R54" s="10"/>
      <c r="S54" s="10"/>
    </row>
    <row r="55" spans="7:20" ht="18.75" x14ac:dyDescent="0.25">
      <c r="G55" s="21" t="s">
        <v>128</v>
      </c>
      <c r="H55" s="19" t="s">
        <v>202</v>
      </c>
      <c r="I55" s="19" t="s">
        <v>168</v>
      </c>
      <c r="J55" s="19" t="s">
        <v>169</v>
      </c>
      <c r="K55" s="19" t="s">
        <v>170</v>
      </c>
      <c r="L55" s="19" t="s">
        <v>203</v>
      </c>
      <c r="M55" s="19" t="s">
        <v>204</v>
      </c>
      <c r="N55" s="19" t="s">
        <v>205</v>
      </c>
      <c r="O55" s="19" t="s">
        <v>206</v>
      </c>
      <c r="P55" s="19" t="s">
        <v>171</v>
      </c>
      <c r="Q55" s="19" t="s">
        <v>207</v>
      </c>
      <c r="R55" s="19" t="s">
        <v>208</v>
      </c>
      <c r="S55" s="19" t="s">
        <v>172</v>
      </c>
      <c r="T55" s="20" t="s">
        <v>209</v>
      </c>
    </row>
    <row r="56" spans="7:20" hidden="1" x14ac:dyDescent="0.25">
      <c r="G56" s="22" t="s">
        <v>12</v>
      </c>
      <c r="H56" t="s">
        <v>2956</v>
      </c>
      <c r="I56" t="s">
        <v>210</v>
      </c>
      <c r="J56" t="s">
        <v>211</v>
      </c>
      <c r="K56" t="s">
        <v>212</v>
      </c>
      <c r="L56" t="s">
        <v>213</v>
      </c>
      <c r="M56" t="s">
        <v>214</v>
      </c>
      <c r="N56" t="s">
        <v>215</v>
      </c>
      <c r="O56" t="s">
        <v>216</v>
      </c>
      <c r="P56" t="s">
        <v>217</v>
      </c>
      <c r="Q56" t="s">
        <v>218</v>
      </c>
      <c r="R56" t="s">
        <v>219</v>
      </c>
      <c r="S56" t="s">
        <v>220</v>
      </c>
      <c r="T56" t="s">
        <v>221</v>
      </c>
    </row>
    <row r="57" spans="7:20" x14ac:dyDescent="0.25">
      <c r="G57" s="3" t="s">
        <v>229</v>
      </c>
      <c r="H57">
        <v>236</v>
      </c>
      <c r="I57">
        <v>234</v>
      </c>
      <c r="J57">
        <v>236</v>
      </c>
      <c r="K57">
        <v>235</v>
      </c>
      <c r="L57">
        <v>236</v>
      </c>
      <c r="M57">
        <v>235</v>
      </c>
      <c r="N57">
        <v>236</v>
      </c>
      <c r="O57">
        <v>236</v>
      </c>
      <c r="P57">
        <v>1</v>
      </c>
      <c r="Q57">
        <v>29</v>
      </c>
      <c r="R57">
        <v>236</v>
      </c>
      <c r="S57">
        <v>228</v>
      </c>
      <c r="T57">
        <v>91</v>
      </c>
    </row>
    <row r="58" spans="7:20" x14ac:dyDescent="0.25">
      <c r="G58" s="3" t="s">
        <v>2950</v>
      </c>
      <c r="H58">
        <v>115</v>
      </c>
      <c r="I58">
        <v>115</v>
      </c>
      <c r="J58">
        <v>115</v>
      </c>
      <c r="K58">
        <v>115</v>
      </c>
      <c r="L58">
        <v>115</v>
      </c>
      <c r="M58">
        <v>115</v>
      </c>
      <c r="N58">
        <v>115</v>
      </c>
      <c r="O58">
        <v>110</v>
      </c>
      <c r="P58">
        <v>17</v>
      </c>
      <c r="Q58">
        <v>43</v>
      </c>
      <c r="R58">
        <v>114</v>
      </c>
      <c r="S58">
        <v>108</v>
      </c>
      <c r="T58">
        <v>42</v>
      </c>
    </row>
    <row r="59" spans="7:20" x14ac:dyDescent="0.25">
      <c r="G59" s="3" t="s">
        <v>2951</v>
      </c>
      <c r="H59">
        <v>166</v>
      </c>
      <c r="I59">
        <v>166</v>
      </c>
      <c r="J59">
        <v>165</v>
      </c>
      <c r="K59">
        <v>163</v>
      </c>
      <c r="L59">
        <v>165</v>
      </c>
      <c r="M59">
        <v>166</v>
      </c>
      <c r="N59">
        <v>166</v>
      </c>
      <c r="O59">
        <v>164</v>
      </c>
      <c r="P59">
        <v>28</v>
      </c>
      <c r="Q59">
        <v>41</v>
      </c>
      <c r="R59">
        <v>164</v>
      </c>
      <c r="S59">
        <v>155</v>
      </c>
      <c r="T59">
        <v>51</v>
      </c>
    </row>
    <row r="60" spans="7:20" x14ac:dyDescent="0.25">
      <c r="G60" s="3" t="s">
        <v>2931</v>
      </c>
      <c r="H60">
        <v>11</v>
      </c>
      <c r="I60">
        <v>10</v>
      </c>
      <c r="J60">
        <v>11</v>
      </c>
      <c r="K60">
        <v>11</v>
      </c>
      <c r="L60">
        <v>11</v>
      </c>
      <c r="M60">
        <v>11</v>
      </c>
      <c r="N60">
        <v>11</v>
      </c>
      <c r="O60">
        <v>11</v>
      </c>
      <c r="P60">
        <v>0</v>
      </c>
      <c r="Q60">
        <v>0</v>
      </c>
      <c r="R60">
        <v>11</v>
      </c>
      <c r="S60">
        <v>11</v>
      </c>
      <c r="T60">
        <v>3</v>
      </c>
    </row>
    <row r="61" spans="7:20" x14ac:dyDescent="0.25">
      <c r="G61" s="3" t="s">
        <v>2949</v>
      </c>
      <c r="H61">
        <v>98</v>
      </c>
      <c r="I61">
        <v>98</v>
      </c>
      <c r="J61">
        <v>98</v>
      </c>
      <c r="K61">
        <v>95</v>
      </c>
      <c r="L61">
        <v>97</v>
      </c>
      <c r="M61">
        <v>98</v>
      </c>
      <c r="N61">
        <v>96</v>
      </c>
      <c r="O61">
        <v>95</v>
      </c>
      <c r="P61">
        <v>12</v>
      </c>
      <c r="Q61">
        <v>46</v>
      </c>
      <c r="R61">
        <v>98</v>
      </c>
      <c r="S61">
        <v>96</v>
      </c>
      <c r="T61">
        <v>33</v>
      </c>
    </row>
    <row r="62" spans="7:20" x14ac:dyDescent="0.25">
      <c r="G62" s="3" t="s">
        <v>2944</v>
      </c>
      <c r="H62">
        <v>0</v>
      </c>
      <c r="I62">
        <v>0</v>
      </c>
      <c r="J62">
        <v>0</v>
      </c>
      <c r="K62">
        <v>0</v>
      </c>
      <c r="L62">
        <v>0</v>
      </c>
      <c r="M62">
        <v>0</v>
      </c>
      <c r="N62">
        <v>0</v>
      </c>
      <c r="O62">
        <v>0</v>
      </c>
      <c r="P62">
        <v>0</v>
      </c>
      <c r="Q62">
        <v>0</v>
      </c>
      <c r="R62">
        <v>0</v>
      </c>
      <c r="S62">
        <v>0</v>
      </c>
      <c r="T62">
        <v>0</v>
      </c>
    </row>
    <row r="63" spans="7:20" x14ac:dyDescent="0.25">
      <c r="G63" s="3" t="s">
        <v>2943</v>
      </c>
      <c r="H63">
        <v>0</v>
      </c>
      <c r="I63">
        <v>0</v>
      </c>
      <c r="J63">
        <v>0</v>
      </c>
      <c r="K63">
        <v>0</v>
      </c>
      <c r="L63">
        <v>0</v>
      </c>
      <c r="M63">
        <v>0</v>
      </c>
      <c r="N63">
        <v>0</v>
      </c>
      <c r="O63">
        <v>0</v>
      </c>
      <c r="P63">
        <v>0</v>
      </c>
      <c r="Q63">
        <v>0</v>
      </c>
      <c r="R63">
        <v>0</v>
      </c>
      <c r="S63">
        <v>0</v>
      </c>
      <c r="T63">
        <v>0</v>
      </c>
    </row>
    <row r="64" spans="7:20" x14ac:dyDescent="0.25">
      <c r="G64" s="3" t="s">
        <v>2939</v>
      </c>
      <c r="H64">
        <v>0</v>
      </c>
      <c r="I64">
        <v>0</v>
      </c>
      <c r="J64">
        <v>0</v>
      </c>
      <c r="K64">
        <v>0</v>
      </c>
      <c r="L64">
        <v>0</v>
      </c>
      <c r="M64">
        <v>0</v>
      </c>
      <c r="N64">
        <v>0</v>
      </c>
      <c r="O64">
        <v>0</v>
      </c>
      <c r="P64">
        <v>0</v>
      </c>
      <c r="Q64">
        <v>0</v>
      </c>
      <c r="R64">
        <v>0</v>
      </c>
      <c r="S64">
        <v>0</v>
      </c>
      <c r="T64">
        <v>0</v>
      </c>
    </row>
    <row r="65" spans="7:20" x14ac:dyDescent="0.25">
      <c r="G65" s="3" t="s">
        <v>2938</v>
      </c>
      <c r="H65">
        <v>0</v>
      </c>
      <c r="I65">
        <v>0</v>
      </c>
      <c r="J65">
        <v>0</v>
      </c>
      <c r="K65">
        <v>0</v>
      </c>
      <c r="L65">
        <v>0</v>
      </c>
      <c r="M65">
        <v>0</v>
      </c>
      <c r="N65">
        <v>0</v>
      </c>
      <c r="O65">
        <v>0</v>
      </c>
      <c r="P65">
        <v>0</v>
      </c>
      <c r="Q65">
        <v>0</v>
      </c>
      <c r="R65">
        <v>0</v>
      </c>
      <c r="S65">
        <v>0</v>
      </c>
      <c r="T65">
        <v>0</v>
      </c>
    </row>
    <row r="66" spans="7:20" x14ac:dyDescent="0.25">
      <c r="G66" s="3" t="s">
        <v>2940</v>
      </c>
      <c r="H66">
        <v>0</v>
      </c>
      <c r="I66">
        <v>0</v>
      </c>
      <c r="J66">
        <v>0</v>
      </c>
      <c r="K66">
        <v>0</v>
      </c>
      <c r="L66">
        <v>0</v>
      </c>
      <c r="M66">
        <v>0</v>
      </c>
      <c r="N66">
        <v>0</v>
      </c>
      <c r="O66">
        <v>0</v>
      </c>
      <c r="P66">
        <v>0</v>
      </c>
      <c r="Q66">
        <v>0</v>
      </c>
      <c r="R66">
        <v>0</v>
      </c>
      <c r="S66">
        <v>0</v>
      </c>
      <c r="T66">
        <v>0</v>
      </c>
    </row>
    <row r="67" spans="7:20" x14ac:dyDescent="0.25">
      <c r="G67" s="3" t="s">
        <v>2942</v>
      </c>
      <c r="H67">
        <v>0</v>
      </c>
      <c r="I67">
        <v>0</v>
      </c>
      <c r="J67">
        <v>0</v>
      </c>
      <c r="K67">
        <v>0</v>
      </c>
      <c r="L67">
        <v>0</v>
      </c>
      <c r="M67">
        <v>0</v>
      </c>
      <c r="N67">
        <v>0</v>
      </c>
      <c r="O67">
        <v>0</v>
      </c>
      <c r="P67">
        <v>0</v>
      </c>
      <c r="Q67">
        <v>0</v>
      </c>
      <c r="R67">
        <v>0</v>
      </c>
      <c r="S67">
        <v>0</v>
      </c>
      <c r="T67">
        <v>0</v>
      </c>
    </row>
    <row r="68" spans="7:20" x14ac:dyDescent="0.25">
      <c r="G68" s="3" t="s">
        <v>2941</v>
      </c>
      <c r="H68">
        <v>0</v>
      </c>
      <c r="I68">
        <v>0</v>
      </c>
      <c r="J68">
        <v>0</v>
      </c>
      <c r="K68">
        <v>0</v>
      </c>
      <c r="L68">
        <v>0</v>
      </c>
      <c r="M68">
        <v>0</v>
      </c>
      <c r="N68">
        <v>0</v>
      </c>
      <c r="O68">
        <v>0</v>
      </c>
      <c r="P68">
        <v>0</v>
      </c>
      <c r="Q68">
        <v>0</v>
      </c>
      <c r="R68">
        <v>0</v>
      </c>
      <c r="S68">
        <v>0</v>
      </c>
      <c r="T68">
        <v>0</v>
      </c>
    </row>
    <row r="69" spans="7:20" x14ac:dyDescent="0.25">
      <c r="G69" s="3" t="s">
        <v>2953</v>
      </c>
      <c r="H69">
        <v>2</v>
      </c>
      <c r="I69">
        <v>2</v>
      </c>
      <c r="J69">
        <v>2</v>
      </c>
      <c r="K69">
        <v>2</v>
      </c>
      <c r="L69">
        <v>2</v>
      </c>
      <c r="M69">
        <v>2</v>
      </c>
      <c r="N69">
        <v>2</v>
      </c>
      <c r="O69">
        <v>2</v>
      </c>
      <c r="P69">
        <v>0</v>
      </c>
      <c r="Q69">
        <v>2</v>
      </c>
      <c r="R69">
        <v>2</v>
      </c>
      <c r="S69">
        <v>2</v>
      </c>
      <c r="T69">
        <v>0</v>
      </c>
    </row>
    <row r="70" spans="7:20" x14ac:dyDescent="0.25">
      <c r="G70" s="3" t="s">
        <v>2952</v>
      </c>
      <c r="H70">
        <v>13</v>
      </c>
      <c r="I70">
        <v>13</v>
      </c>
      <c r="J70">
        <v>13</v>
      </c>
      <c r="K70">
        <v>13</v>
      </c>
      <c r="L70">
        <v>13</v>
      </c>
      <c r="M70">
        <v>13</v>
      </c>
      <c r="N70">
        <v>13</v>
      </c>
      <c r="O70">
        <v>12</v>
      </c>
      <c r="P70">
        <v>2</v>
      </c>
      <c r="Q70">
        <v>10</v>
      </c>
      <c r="R70">
        <v>11</v>
      </c>
      <c r="S70">
        <v>11</v>
      </c>
      <c r="T70">
        <v>2</v>
      </c>
    </row>
    <row r="71" spans="7:20" x14ac:dyDescent="0.25">
      <c r="G71" s="3" t="s">
        <v>2946</v>
      </c>
      <c r="H71">
        <v>1</v>
      </c>
      <c r="I71">
        <v>1</v>
      </c>
      <c r="J71">
        <v>1</v>
      </c>
      <c r="K71">
        <v>1</v>
      </c>
      <c r="L71">
        <v>1</v>
      </c>
      <c r="M71">
        <v>1</v>
      </c>
      <c r="N71">
        <v>1</v>
      </c>
      <c r="O71">
        <v>1</v>
      </c>
      <c r="P71">
        <v>0</v>
      </c>
      <c r="Q71">
        <v>1</v>
      </c>
      <c r="R71">
        <v>1</v>
      </c>
      <c r="S71">
        <v>1</v>
      </c>
      <c r="T71">
        <v>0</v>
      </c>
    </row>
    <row r="72" spans="7:20" x14ac:dyDescent="0.25">
      <c r="G72" s="3" t="s">
        <v>2945</v>
      </c>
      <c r="H72">
        <v>0</v>
      </c>
      <c r="I72">
        <v>0</v>
      </c>
      <c r="J72">
        <v>0</v>
      </c>
      <c r="K72">
        <v>0</v>
      </c>
      <c r="L72">
        <v>0</v>
      </c>
      <c r="M72">
        <v>0</v>
      </c>
      <c r="N72">
        <v>0</v>
      </c>
      <c r="O72">
        <v>0</v>
      </c>
      <c r="P72">
        <v>0</v>
      </c>
      <c r="Q72">
        <v>0</v>
      </c>
      <c r="R72">
        <v>0</v>
      </c>
      <c r="S72">
        <v>0</v>
      </c>
      <c r="T72">
        <v>0</v>
      </c>
    </row>
    <row r="73" spans="7:20" x14ac:dyDescent="0.25">
      <c r="G73" s="3" t="s">
        <v>2948</v>
      </c>
      <c r="H73">
        <v>0</v>
      </c>
      <c r="I73">
        <v>0</v>
      </c>
      <c r="J73">
        <v>0</v>
      </c>
      <c r="K73">
        <v>0</v>
      </c>
      <c r="L73">
        <v>0</v>
      </c>
      <c r="M73">
        <v>0</v>
      </c>
      <c r="N73">
        <v>0</v>
      </c>
      <c r="O73">
        <v>0</v>
      </c>
      <c r="P73">
        <v>0</v>
      </c>
      <c r="Q73">
        <v>0</v>
      </c>
      <c r="R73">
        <v>0</v>
      </c>
      <c r="S73">
        <v>0</v>
      </c>
      <c r="T73">
        <v>0</v>
      </c>
    </row>
    <row r="74" spans="7:20" x14ac:dyDescent="0.25">
      <c r="G74" s="3" t="s">
        <v>2947</v>
      </c>
      <c r="H74">
        <v>0</v>
      </c>
      <c r="I74">
        <v>0</v>
      </c>
      <c r="J74">
        <v>0</v>
      </c>
      <c r="K74">
        <v>0</v>
      </c>
      <c r="L74">
        <v>0</v>
      </c>
      <c r="M74">
        <v>0</v>
      </c>
      <c r="N74">
        <v>0</v>
      </c>
      <c r="O74">
        <v>0</v>
      </c>
      <c r="P74">
        <v>0</v>
      </c>
      <c r="Q74">
        <v>0</v>
      </c>
      <c r="R74">
        <v>0</v>
      </c>
      <c r="S74">
        <v>0</v>
      </c>
      <c r="T74">
        <v>0</v>
      </c>
    </row>
    <row r="75" spans="7:20" x14ac:dyDescent="0.25">
      <c r="G75" s="3" t="s">
        <v>2937</v>
      </c>
      <c r="H75">
        <v>0</v>
      </c>
      <c r="I75">
        <v>0</v>
      </c>
      <c r="J75">
        <v>0</v>
      </c>
      <c r="K75">
        <v>0</v>
      </c>
      <c r="L75">
        <v>0</v>
      </c>
      <c r="M75">
        <v>0</v>
      </c>
      <c r="N75">
        <v>0</v>
      </c>
      <c r="O75">
        <v>0</v>
      </c>
      <c r="P75">
        <v>0</v>
      </c>
      <c r="Q75">
        <v>0</v>
      </c>
      <c r="R75">
        <v>0</v>
      </c>
      <c r="S75">
        <v>0</v>
      </c>
      <c r="T75">
        <v>0</v>
      </c>
    </row>
    <row r="76" spans="7:20" x14ac:dyDescent="0.25">
      <c r="G76" s="3" t="s">
        <v>2918</v>
      </c>
      <c r="H76">
        <v>1</v>
      </c>
      <c r="I76">
        <v>1</v>
      </c>
      <c r="J76">
        <v>1</v>
      </c>
      <c r="K76">
        <v>1</v>
      </c>
      <c r="L76">
        <v>1</v>
      </c>
      <c r="M76">
        <v>1</v>
      </c>
      <c r="N76">
        <v>1</v>
      </c>
      <c r="O76">
        <v>1</v>
      </c>
      <c r="P76">
        <v>0</v>
      </c>
      <c r="Q76">
        <v>1</v>
      </c>
      <c r="R76">
        <v>1</v>
      </c>
      <c r="S76">
        <v>1</v>
      </c>
      <c r="T76">
        <v>1</v>
      </c>
    </row>
    <row r="77" spans="7:20" x14ac:dyDescent="0.25">
      <c r="G77" s="3" t="s">
        <v>2925</v>
      </c>
      <c r="H77">
        <v>0</v>
      </c>
      <c r="I77">
        <v>0</v>
      </c>
      <c r="J77">
        <v>0</v>
      </c>
      <c r="K77">
        <v>0</v>
      </c>
      <c r="L77">
        <v>0</v>
      </c>
      <c r="M77">
        <v>0</v>
      </c>
      <c r="N77">
        <v>0</v>
      </c>
      <c r="O77">
        <v>0</v>
      </c>
      <c r="P77">
        <v>0</v>
      </c>
      <c r="Q77">
        <v>0</v>
      </c>
      <c r="R77">
        <v>0</v>
      </c>
      <c r="S77">
        <v>0</v>
      </c>
      <c r="T77">
        <v>0</v>
      </c>
    </row>
    <row r="78" spans="7:20" x14ac:dyDescent="0.25">
      <c r="G78" s="3" t="s">
        <v>2922</v>
      </c>
      <c r="H78">
        <v>0</v>
      </c>
      <c r="I78">
        <v>0</v>
      </c>
      <c r="J78">
        <v>0</v>
      </c>
      <c r="K78">
        <v>0</v>
      </c>
      <c r="L78">
        <v>0</v>
      </c>
      <c r="M78">
        <v>0</v>
      </c>
      <c r="N78">
        <v>0</v>
      </c>
      <c r="O78">
        <v>0</v>
      </c>
      <c r="P78">
        <v>0</v>
      </c>
      <c r="Q78">
        <v>0</v>
      </c>
      <c r="R78">
        <v>0</v>
      </c>
      <c r="S78">
        <v>0</v>
      </c>
      <c r="T78">
        <v>0</v>
      </c>
    </row>
    <row r="79" spans="7:20" x14ac:dyDescent="0.25">
      <c r="G79" s="3" t="s">
        <v>2924</v>
      </c>
      <c r="H79">
        <v>1</v>
      </c>
      <c r="I79">
        <v>1</v>
      </c>
      <c r="J79">
        <v>1</v>
      </c>
      <c r="K79">
        <v>1</v>
      </c>
      <c r="L79">
        <v>1</v>
      </c>
      <c r="M79">
        <v>1</v>
      </c>
      <c r="N79">
        <v>1</v>
      </c>
      <c r="O79">
        <v>1</v>
      </c>
      <c r="P79">
        <v>0</v>
      </c>
      <c r="Q79">
        <v>0</v>
      </c>
      <c r="R79">
        <v>1</v>
      </c>
      <c r="S79">
        <v>1</v>
      </c>
      <c r="T79">
        <v>0</v>
      </c>
    </row>
    <row r="80" spans="7:20" x14ac:dyDescent="0.25">
      <c r="G80" s="3" t="s">
        <v>2921</v>
      </c>
      <c r="H80">
        <v>2</v>
      </c>
      <c r="I80">
        <v>2</v>
      </c>
      <c r="J80">
        <v>2</v>
      </c>
      <c r="K80">
        <v>2</v>
      </c>
      <c r="L80">
        <v>2</v>
      </c>
      <c r="M80">
        <v>2</v>
      </c>
      <c r="N80">
        <v>2</v>
      </c>
      <c r="O80">
        <v>2</v>
      </c>
      <c r="P80">
        <v>0</v>
      </c>
      <c r="Q80">
        <v>2</v>
      </c>
      <c r="R80">
        <v>2</v>
      </c>
      <c r="S80">
        <v>2</v>
      </c>
      <c r="T80">
        <v>0</v>
      </c>
    </row>
    <row r="81" spans="7:20" x14ac:dyDescent="0.25">
      <c r="G81" s="3" t="s">
        <v>2920</v>
      </c>
      <c r="H81">
        <v>1</v>
      </c>
      <c r="I81">
        <v>1</v>
      </c>
      <c r="J81">
        <v>1</v>
      </c>
      <c r="K81">
        <v>1</v>
      </c>
      <c r="L81">
        <v>1</v>
      </c>
      <c r="M81">
        <v>1</v>
      </c>
      <c r="N81">
        <v>1</v>
      </c>
      <c r="O81">
        <v>1</v>
      </c>
      <c r="P81">
        <v>0</v>
      </c>
      <c r="Q81">
        <v>0</v>
      </c>
      <c r="R81">
        <v>1</v>
      </c>
      <c r="S81">
        <v>1</v>
      </c>
      <c r="T81">
        <v>1</v>
      </c>
    </row>
    <row r="82" spans="7:20" x14ac:dyDescent="0.25">
      <c r="G82" s="3" t="s">
        <v>2917</v>
      </c>
      <c r="H82">
        <v>0</v>
      </c>
      <c r="I82">
        <v>0</v>
      </c>
      <c r="J82">
        <v>0</v>
      </c>
      <c r="K82">
        <v>0</v>
      </c>
      <c r="L82">
        <v>0</v>
      </c>
      <c r="M82">
        <v>0</v>
      </c>
      <c r="N82">
        <v>0</v>
      </c>
      <c r="O82">
        <v>0</v>
      </c>
      <c r="P82">
        <v>0</v>
      </c>
      <c r="Q82">
        <v>0</v>
      </c>
      <c r="R82">
        <v>0</v>
      </c>
      <c r="S82">
        <v>0</v>
      </c>
      <c r="T82">
        <v>0</v>
      </c>
    </row>
    <row r="83" spans="7:20" x14ac:dyDescent="0.25">
      <c r="G83" s="3" t="s">
        <v>2919</v>
      </c>
      <c r="H83">
        <v>8</v>
      </c>
      <c r="I83">
        <v>8</v>
      </c>
      <c r="J83">
        <v>8</v>
      </c>
      <c r="K83">
        <v>8</v>
      </c>
      <c r="L83">
        <v>8</v>
      </c>
      <c r="M83">
        <v>7</v>
      </c>
      <c r="N83">
        <v>8</v>
      </c>
      <c r="O83">
        <v>8</v>
      </c>
      <c r="P83">
        <v>0</v>
      </c>
      <c r="Q83">
        <v>8</v>
      </c>
      <c r="R83">
        <v>5</v>
      </c>
      <c r="S83">
        <v>8</v>
      </c>
      <c r="T83">
        <v>0</v>
      </c>
    </row>
    <row r="84" spans="7:20" x14ac:dyDescent="0.25">
      <c r="G84" s="3" t="s">
        <v>2923</v>
      </c>
      <c r="H84">
        <v>0</v>
      </c>
      <c r="I84">
        <v>0</v>
      </c>
      <c r="J84">
        <v>0</v>
      </c>
      <c r="K84">
        <v>0</v>
      </c>
      <c r="L84">
        <v>0</v>
      </c>
      <c r="M84">
        <v>0</v>
      </c>
      <c r="N84">
        <v>0</v>
      </c>
      <c r="O84">
        <v>0</v>
      </c>
      <c r="P84">
        <v>0</v>
      </c>
      <c r="Q84">
        <v>0</v>
      </c>
      <c r="R84">
        <v>0</v>
      </c>
      <c r="S84">
        <v>0</v>
      </c>
      <c r="T84">
        <v>0</v>
      </c>
    </row>
    <row r="85" spans="7:20" x14ac:dyDescent="0.25">
      <c r="G85" s="3" t="s">
        <v>2916</v>
      </c>
      <c r="H85">
        <v>0</v>
      </c>
      <c r="I85">
        <v>0</v>
      </c>
      <c r="J85">
        <v>0</v>
      </c>
      <c r="K85">
        <v>0</v>
      </c>
      <c r="L85">
        <v>0</v>
      </c>
      <c r="M85">
        <v>0</v>
      </c>
      <c r="N85">
        <v>0</v>
      </c>
      <c r="O85">
        <v>0</v>
      </c>
      <c r="P85">
        <v>0</v>
      </c>
      <c r="Q85">
        <v>0</v>
      </c>
      <c r="R85">
        <v>0</v>
      </c>
      <c r="S85">
        <v>0</v>
      </c>
      <c r="T85">
        <v>0</v>
      </c>
    </row>
    <row r="86" spans="7:20" x14ac:dyDescent="0.25">
      <c r="G86" s="3" t="s">
        <v>2933</v>
      </c>
      <c r="H86">
        <v>1</v>
      </c>
      <c r="I86">
        <v>1</v>
      </c>
      <c r="J86">
        <v>1</v>
      </c>
      <c r="K86">
        <v>1</v>
      </c>
      <c r="L86">
        <v>1</v>
      </c>
      <c r="M86">
        <v>1</v>
      </c>
      <c r="N86">
        <v>1</v>
      </c>
      <c r="O86">
        <v>1</v>
      </c>
      <c r="P86">
        <v>0</v>
      </c>
      <c r="Q86">
        <v>1</v>
      </c>
      <c r="R86">
        <v>1</v>
      </c>
      <c r="S86">
        <v>1</v>
      </c>
      <c r="T86">
        <v>0</v>
      </c>
    </row>
    <row r="87" spans="7:20" x14ac:dyDescent="0.25">
      <c r="G87" s="3" t="s">
        <v>2932</v>
      </c>
      <c r="H87">
        <v>0</v>
      </c>
      <c r="I87">
        <v>0</v>
      </c>
      <c r="J87">
        <v>0</v>
      </c>
      <c r="K87">
        <v>0</v>
      </c>
      <c r="L87">
        <v>0</v>
      </c>
      <c r="M87">
        <v>0</v>
      </c>
      <c r="N87">
        <v>0</v>
      </c>
      <c r="O87">
        <v>0</v>
      </c>
      <c r="P87">
        <v>0</v>
      </c>
      <c r="Q87">
        <v>0</v>
      </c>
      <c r="R87">
        <v>0</v>
      </c>
      <c r="S87">
        <v>0</v>
      </c>
      <c r="T87">
        <v>0</v>
      </c>
    </row>
    <row r="88" spans="7:20" x14ac:dyDescent="0.25">
      <c r="G88" s="3" t="s">
        <v>2934</v>
      </c>
      <c r="H88">
        <v>0</v>
      </c>
      <c r="I88">
        <v>0</v>
      </c>
      <c r="J88">
        <v>0</v>
      </c>
      <c r="K88">
        <v>0</v>
      </c>
      <c r="L88">
        <v>0</v>
      </c>
      <c r="M88">
        <v>0</v>
      </c>
      <c r="N88">
        <v>0</v>
      </c>
      <c r="O88">
        <v>0</v>
      </c>
      <c r="P88">
        <v>0</v>
      </c>
      <c r="Q88">
        <v>0</v>
      </c>
      <c r="R88">
        <v>0</v>
      </c>
      <c r="S88">
        <v>0</v>
      </c>
      <c r="T88">
        <v>0</v>
      </c>
    </row>
    <row r="89" spans="7:20" x14ac:dyDescent="0.25">
      <c r="G89" s="3" t="s">
        <v>2936</v>
      </c>
      <c r="H89">
        <v>0</v>
      </c>
      <c r="I89">
        <v>0</v>
      </c>
      <c r="J89">
        <v>0</v>
      </c>
      <c r="K89">
        <v>0</v>
      </c>
      <c r="L89">
        <v>0</v>
      </c>
      <c r="M89">
        <v>0</v>
      </c>
      <c r="N89">
        <v>0</v>
      </c>
      <c r="O89">
        <v>0</v>
      </c>
      <c r="P89">
        <v>0</v>
      </c>
      <c r="Q89">
        <v>0</v>
      </c>
      <c r="R89">
        <v>0</v>
      </c>
      <c r="S89">
        <v>0</v>
      </c>
      <c r="T89">
        <v>0</v>
      </c>
    </row>
    <row r="90" spans="7:20" x14ac:dyDescent="0.25">
      <c r="G90" s="3" t="s">
        <v>2935</v>
      </c>
      <c r="H90">
        <v>0</v>
      </c>
      <c r="I90">
        <v>0</v>
      </c>
      <c r="J90">
        <v>0</v>
      </c>
      <c r="K90">
        <v>0</v>
      </c>
      <c r="L90">
        <v>0</v>
      </c>
      <c r="M90">
        <v>0</v>
      </c>
      <c r="N90">
        <v>0</v>
      </c>
      <c r="O90">
        <v>0</v>
      </c>
      <c r="P90">
        <v>0</v>
      </c>
      <c r="Q90">
        <v>0</v>
      </c>
      <c r="R90">
        <v>0</v>
      </c>
      <c r="S90">
        <v>0</v>
      </c>
      <c r="T90">
        <v>0</v>
      </c>
    </row>
    <row r="91" spans="7:20" x14ac:dyDescent="0.25">
      <c r="G91" s="3" t="s">
        <v>2927</v>
      </c>
      <c r="H91">
        <v>0</v>
      </c>
      <c r="I91">
        <v>0</v>
      </c>
      <c r="J91">
        <v>0</v>
      </c>
      <c r="K91">
        <v>0</v>
      </c>
      <c r="L91">
        <v>0</v>
      </c>
      <c r="M91">
        <v>0</v>
      </c>
      <c r="N91">
        <v>0</v>
      </c>
      <c r="O91">
        <v>0</v>
      </c>
      <c r="P91">
        <v>0</v>
      </c>
      <c r="Q91">
        <v>0</v>
      </c>
      <c r="R91">
        <v>0</v>
      </c>
      <c r="S91">
        <v>0</v>
      </c>
      <c r="T91">
        <v>0</v>
      </c>
    </row>
    <row r="92" spans="7:20" x14ac:dyDescent="0.25">
      <c r="G92" s="3" t="s">
        <v>2926</v>
      </c>
      <c r="H92">
        <v>0</v>
      </c>
      <c r="I92">
        <v>0</v>
      </c>
      <c r="J92">
        <v>0</v>
      </c>
      <c r="K92">
        <v>0</v>
      </c>
      <c r="L92">
        <v>0</v>
      </c>
      <c r="M92">
        <v>0</v>
      </c>
      <c r="N92">
        <v>0</v>
      </c>
      <c r="O92">
        <v>0</v>
      </c>
      <c r="P92">
        <v>0</v>
      </c>
      <c r="Q92">
        <v>0</v>
      </c>
      <c r="R92">
        <v>0</v>
      </c>
      <c r="S92">
        <v>0</v>
      </c>
      <c r="T92">
        <v>0</v>
      </c>
    </row>
    <row r="93" spans="7:20" x14ac:dyDescent="0.25">
      <c r="G93" s="3" t="s">
        <v>2928</v>
      </c>
      <c r="H93">
        <v>0</v>
      </c>
      <c r="I93">
        <v>0</v>
      </c>
      <c r="J93">
        <v>0</v>
      </c>
      <c r="K93">
        <v>0</v>
      </c>
      <c r="L93">
        <v>0</v>
      </c>
      <c r="M93">
        <v>0</v>
      </c>
      <c r="N93">
        <v>0</v>
      </c>
      <c r="O93">
        <v>0</v>
      </c>
      <c r="P93">
        <v>0</v>
      </c>
      <c r="Q93">
        <v>0</v>
      </c>
      <c r="R93">
        <v>0</v>
      </c>
      <c r="S93">
        <v>0</v>
      </c>
      <c r="T93">
        <v>0</v>
      </c>
    </row>
    <row r="94" spans="7:20" x14ac:dyDescent="0.25">
      <c r="G94" s="3" t="s">
        <v>2930</v>
      </c>
      <c r="H94">
        <v>0</v>
      </c>
      <c r="I94">
        <v>0</v>
      </c>
      <c r="J94">
        <v>0</v>
      </c>
      <c r="K94">
        <v>0</v>
      </c>
      <c r="L94">
        <v>0</v>
      </c>
      <c r="M94">
        <v>0</v>
      </c>
      <c r="N94">
        <v>0</v>
      </c>
      <c r="O94">
        <v>0</v>
      </c>
      <c r="P94">
        <v>0</v>
      </c>
      <c r="Q94">
        <v>0</v>
      </c>
      <c r="R94">
        <v>0</v>
      </c>
      <c r="S94">
        <v>0</v>
      </c>
      <c r="T94">
        <v>0</v>
      </c>
    </row>
    <row r="95" spans="7:20" x14ac:dyDescent="0.25">
      <c r="G95" s="3" t="s">
        <v>2929</v>
      </c>
      <c r="H95">
        <v>0</v>
      </c>
      <c r="I95">
        <v>0</v>
      </c>
      <c r="J95">
        <v>0</v>
      </c>
      <c r="K95">
        <v>0</v>
      </c>
      <c r="L95">
        <v>0</v>
      </c>
      <c r="M95">
        <v>0</v>
      </c>
      <c r="N95">
        <v>0</v>
      </c>
      <c r="O95">
        <v>0</v>
      </c>
      <c r="P95">
        <v>0</v>
      </c>
      <c r="Q95">
        <v>0</v>
      </c>
      <c r="R95">
        <v>0</v>
      </c>
      <c r="S95">
        <v>0</v>
      </c>
      <c r="T95">
        <v>0</v>
      </c>
    </row>
    <row r="96" spans="7:20" x14ac:dyDescent="0.25">
      <c r="G96" s="3" t="s">
        <v>20</v>
      </c>
      <c r="H96">
        <v>656</v>
      </c>
      <c r="I96">
        <v>653</v>
      </c>
      <c r="J96">
        <v>655</v>
      </c>
      <c r="K96">
        <v>649</v>
      </c>
      <c r="L96">
        <v>654</v>
      </c>
      <c r="M96">
        <v>654</v>
      </c>
      <c r="N96">
        <v>654</v>
      </c>
      <c r="O96">
        <v>645</v>
      </c>
      <c r="P96">
        <v>60</v>
      </c>
      <c r="Q96">
        <v>184</v>
      </c>
      <c r="R96">
        <v>648</v>
      </c>
      <c r="S96">
        <v>626</v>
      </c>
      <c r="T96">
        <v>224</v>
      </c>
    </row>
  </sheetData>
  <pageMargins left="0.7" right="0.7" top="0.75" bottom="0.75" header="0.3" footer="0.3"/>
  <pageSetup paperSize="9" orientation="portrait" r:id="rId3"/>
  <drawing r:id="rId4"/>
  <extLst>
    <ext xmlns:x14="http://schemas.microsoft.com/office/spreadsheetml/2009/9/main" uri="{A8765BA9-456A-4dab-B4F3-ACF838C121DE}">
      <x14:slicerList>
        <x14:slicer r:id="rId5"/>
      </x14:slicerList>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4B73BEF-D2AF-43C8-919A-30D0FACC7B5D}">
  <dimension ref="Q13:Q14"/>
  <sheetViews>
    <sheetView workbookViewId="0">
      <selection activeCell="D7" sqref="D7:P55"/>
    </sheetView>
  </sheetViews>
  <sheetFormatPr defaultRowHeight="15" x14ac:dyDescent="0.25"/>
  <cols>
    <col min="4" max="4" width="60.42578125" bestFit="1" customWidth="1"/>
    <col min="5" max="5" width="24.5703125" bestFit="1" customWidth="1"/>
    <col min="6" max="6" width="28.85546875" bestFit="1" customWidth="1"/>
    <col min="7" max="7" width="48.140625" bestFit="1" customWidth="1"/>
    <col min="8" max="8" width="51.42578125" bestFit="1" customWidth="1"/>
    <col min="9" max="9" width="34.7109375" bestFit="1" customWidth="1"/>
    <col min="10" max="10" width="49.140625" bestFit="1" customWidth="1"/>
    <col min="11" max="11" width="36" bestFit="1" customWidth="1"/>
    <col min="12" max="12" width="40.42578125" bestFit="1" customWidth="1"/>
    <col min="13" max="13" width="32.140625" bestFit="1" customWidth="1"/>
    <col min="14" max="14" width="37.5703125" bestFit="1" customWidth="1"/>
    <col min="15" max="15" width="52.7109375" bestFit="1" customWidth="1"/>
    <col min="16" max="16" width="28.85546875" bestFit="1" customWidth="1"/>
  </cols>
  <sheetData>
    <row r="13" spans="17:17" x14ac:dyDescent="0.25">
      <c r="Q13" s="11"/>
    </row>
    <row r="14" spans="17:17" ht="18.75" x14ac:dyDescent="0.25">
      <c r="Q14" s="20" t="s">
        <v>209</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5:K37"/>
  <sheetViews>
    <sheetView workbookViewId="0">
      <selection activeCell="I26" sqref="I26"/>
    </sheetView>
  </sheetViews>
  <sheetFormatPr defaultRowHeight="15" x14ac:dyDescent="0.25"/>
  <cols>
    <col min="2" max="2" width="20.42578125" bestFit="1" customWidth="1"/>
    <col min="3" max="3" width="28.5703125" bestFit="1" customWidth="1"/>
    <col min="4" max="4" width="11.85546875" bestFit="1" customWidth="1"/>
    <col min="7" max="7" width="13.140625" bestFit="1" customWidth="1"/>
    <col min="8" max="8" width="10.7109375" customWidth="1"/>
    <col min="9" max="9" width="51.85546875" customWidth="1"/>
    <col min="10" max="26" width="52.42578125" bestFit="1" customWidth="1"/>
    <col min="27" max="27" width="10.7109375" bestFit="1" customWidth="1"/>
  </cols>
  <sheetData>
    <row r="5" spans="2:10" x14ac:dyDescent="0.25">
      <c r="C5" s="22" t="s">
        <v>12</v>
      </c>
    </row>
    <row r="6" spans="2:10" x14ac:dyDescent="0.25">
      <c r="C6" s="3" t="s">
        <v>76</v>
      </c>
    </row>
    <row r="7" spans="2:10" x14ac:dyDescent="0.25">
      <c r="C7" s="3" t="s">
        <v>20</v>
      </c>
    </row>
    <row r="8" spans="2:10" x14ac:dyDescent="0.25">
      <c r="G8" s="22" t="s">
        <v>12</v>
      </c>
      <c r="I8" t="s">
        <v>479</v>
      </c>
      <c r="J8" s="2" t="str">
        <f>TEXT(MAX(EmisData[Rel_D]),"dd/mm/yyyy")</f>
        <v>01/04/2023</v>
      </c>
    </row>
    <row r="9" spans="2:10" x14ac:dyDescent="0.25">
      <c r="C9" t="s">
        <v>144</v>
      </c>
      <c r="G9" s="70">
        <v>45017</v>
      </c>
    </row>
    <row r="10" spans="2:10" x14ac:dyDescent="0.25">
      <c r="C10">
        <v>1297500</v>
      </c>
      <c r="G10" s="70" t="s">
        <v>20</v>
      </c>
    </row>
    <row r="15" spans="2:10" x14ac:dyDescent="0.25">
      <c r="B15" s="22" t="s">
        <v>12</v>
      </c>
    </row>
    <row r="16" spans="2:10" x14ac:dyDescent="0.25">
      <c r="B16" s="3" t="s">
        <v>13</v>
      </c>
      <c r="G16" s="3"/>
    </row>
    <row r="17" spans="2:9" x14ac:dyDescent="0.25">
      <c r="B17" s="3" t="s">
        <v>20</v>
      </c>
      <c r="G17" s="3"/>
      <c r="I17" s="3"/>
    </row>
    <row r="18" spans="2:9" x14ac:dyDescent="0.25">
      <c r="G18" s="3"/>
      <c r="I18" s="3"/>
    </row>
    <row r="19" spans="2:9" x14ac:dyDescent="0.25">
      <c r="G19" s="3"/>
      <c r="I19" s="3"/>
    </row>
    <row r="20" spans="2:9" x14ac:dyDescent="0.25">
      <c r="G20" s="3"/>
      <c r="I20" s="3"/>
    </row>
    <row r="21" spans="2:9" x14ac:dyDescent="0.25">
      <c r="G21" s="3"/>
      <c r="I21" s="3"/>
    </row>
    <row r="22" spans="2:9" x14ac:dyDescent="0.25">
      <c r="G22" s="3"/>
      <c r="I22" s="3"/>
    </row>
    <row r="23" spans="2:9" x14ac:dyDescent="0.25">
      <c r="G23" s="3"/>
      <c r="I23" s="3"/>
    </row>
    <row r="24" spans="2:9" x14ac:dyDescent="0.25">
      <c r="G24" s="3"/>
      <c r="I24" s="3"/>
    </row>
    <row r="25" spans="2:9" x14ac:dyDescent="0.25">
      <c r="G25" s="3"/>
      <c r="I25" s="3"/>
    </row>
    <row r="26" spans="2:9" x14ac:dyDescent="0.25">
      <c r="G26" s="3"/>
      <c r="I26" s="3"/>
    </row>
    <row r="27" spans="2:9" x14ac:dyDescent="0.25">
      <c r="G27" s="3"/>
      <c r="I27" s="3"/>
    </row>
    <row r="28" spans="2:9" x14ac:dyDescent="0.25">
      <c r="G28" s="3"/>
      <c r="I28" s="3"/>
    </row>
    <row r="29" spans="2:9" x14ac:dyDescent="0.25">
      <c r="G29" s="3"/>
      <c r="I29" s="3"/>
    </row>
    <row r="30" spans="2:9" x14ac:dyDescent="0.25">
      <c r="G30" s="3"/>
      <c r="I30" s="3"/>
    </row>
    <row r="31" spans="2:9" x14ac:dyDescent="0.25">
      <c r="G31" s="3"/>
      <c r="I31" s="3"/>
    </row>
    <row r="32" spans="2:9" x14ac:dyDescent="0.25">
      <c r="G32" s="3"/>
      <c r="I32" s="3"/>
    </row>
    <row r="33" spans="2:11" x14ac:dyDescent="0.25">
      <c r="B33" s="3"/>
      <c r="G33" s="3"/>
      <c r="I33" s="3"/>
    </row>
    <row r="34" spans="2:11" x14ac:dyDescent="0.25">
      <c r="B34" s="3"/>
      <c r="G34" s="3"/>
      <c r="I34" s="3"/>
      <c r="J34" s="65"/>
      <c r="K34" s="66"/>
    </row>
    <row r="35" spans="2:11" x14ac:dyDescent="0.25">
      <c r="B35" s="3"/>
      <c r="G35" s="3"/>
      <c r="I35" s="3"/>
      <c r="J35" s="65"/>
      <c r="K35" s="66"/>
    </row>
    <row r="36" spans="2:11" x14ac:dyDescent="0.25">
      <c r="B36" s="3"/>
      <c r="I36" s="3"/>
      <c r="J36" s="65"/>
      <c r="K36" s="66"/>
    </row>
    <row r="37" spans="2:11" x14ac:dyDescent="0.25">
      <c r="I37" s="67"/>
      <c r="J37" s="68"/>
      <c r="K37" s="69"/>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P40"/>
  <sheetViews>
    <sheetView zoomScale="104" workbookViewId="0">
      <selection activeCell="H5" sqref="H5"/>
    </sheetView>
  </sheetViews>
  <sheetFormatPr defaultRowHeight="15" x14ac:dyDescent="0.25"/>
  <cols>
    <col min="1" max="1" width="11.5703125" bestFit="1" customWidth="1"/>
    <col min="2" max="2" width="49.140625" bestFit="1" customWidth="1"/>
    <col min="3" max="3" width="12" bestFit="1" customWidth="1"/>
    <col min="4" max="4" width="23.42578125" customWidth="1"/>
    <col min="5" max="5" width="14.42578125" customWidth="1"/>
    <col min="6" max="6" width="15.42578125" customWidth="1"/>
    <col min="7" max="7" width="11.28515625" customWidth="1"/>
    <col min="8" max="8" width="44.42578125" bestFit="1" customWidth="1"/>
    <col min="9" max="9" width="19.42578125" customWidth="1"/>
    <col min="11" max="11" width="15" bestFit="1" customWidth="1"/>
    <col min="12" max="12" width="10.7109375" bestFit="1" customWidth="1"/>
    <col min="13" max="13" width="12.140625" bestFit="1" customWidth="1"/>
    <col min="16" max="16" width="10.5703125" bestFit="1" customWidth="1"/>
  </cols>
  <sheetData>
    <row r="1" spans="1:16" x14ac:dyDescent="0.25">
      <c r="H1" s="2">
        <v>44743</v>
      </c>
      <c r="I1" t="s">
        <v>460</v>
      </c>
      <c r="J1" t="s">
        <v>464</v>
      </c>
    </row>
    <row r="2" spans="1:16" x14ac:dyDescent="0.25">
      <c r="A2" s="2">
        <f>Sheet3!G9</f>
        <v>45017</v>
      </c>
      <c r="B2" t="str">
        <f>VLOOKUP($A$2,$H$1:$J$4,2,0)</f>
        <v>Done Q4</v>
      </c>
      <c r="C2" t="str">
        <f>VLOOKUP($A$2,$H$1:$J$4,3,0)</f>
        <v>Complete Q4</v>
      </c>
      <c r="H2" s="2">
        <v>44835</v>
      </c>
      <c r="I2" t="s">
        <v>467</v>
      </c>
      <c r="J2" t="s">
        <v>465</v>
      </c>
    </row>
    <row r="3" spans="1:16" x14ac:dyDescent="0.25">
      <c r="H3" s="2">
        <v>44927</v>
      </c>
      <c r="I3" t="s">
        <v>461</v>
      </c>
      <c r="J3" t="s">
        <v>462</v>
      </c>
    </row>
    <row r="4" spans="1:16" x14ac:dyDescent="0.25">
      <c r="H4" s="2">
        <v>45017</v>
      </c>
      <c r="I4" t="s">
        <v>463</v>
      </c>
      <c r="J4" t="s">
        <v>466</v>
      </c>
    </row>
    <row r="7" spans="1:16" x14ac:dyDescent="0.25">
      <c r="I7" t="s">
        <v>0</v>
      </c>
      <c r="J7" t="s">
        <v>1</v>
      </c>
      <c r="K7" t="s">
        <v>2</v>
      </c>
      <c r="L7" t="s">
        <v>3</v>
      </c>
      <c r="M7" t="s">
        <v>4</v>
      </c>
      <c r="N7" t="s">
        <v>200</v>
      </c>
      <c r="O7" t="s">
        <v>473</v>
      </c>
      <c r="P7" t="s">
        <v>474</v>
      </c>
    </row>
    <row r="8" spans="1:16" x14ac:dyDescent="0.25">
      <c r="B8" t="s">
        <v>7</v>
      </c>
      <c r="D8" t="s">
        <v>11</v>
      </c>
      <c r="H8" t="str">
        <f>Sheet3!$C$6</f>
        <v>Addison Road Medical Practice</v>
      </c>
      <c r="I8">
        <f>C10</f>
        <v>4123</v>
      </c>
      <c r="J8">
        <f>C11</f>
        <v>2203</v>
      </c>
      <c r="K8">
        <f>$C$12</f>
        <v>0.53431967014309967</v>
      </c>
      <c r="L8" s="95">
        <f>IFERROR(O8/N8, "-")</f>
        <v>0.99641577060931896</v>
      </c>
      <c r="M8" s="95">
        <f>IFERROR(P8/N8, "-")</f>
        <v>3.5842293906810036E-3</v>
      </c>
      <c r="N8">
        <f>VLOOKUP($B$2,$A$23:$C$30,3,0)</f>
        <v>279</v>
      </c>
      <c r="O8">
        <f>VLOOKUP($C$2,$A$23:$C$30,3,0)</f>
        <v>278</v>
      </c>
      <c r="P8">
        <f>N8-O8</f>
        <v>1</v>
      </c>
    </row>
    <row r="9" spans="1:16" x14ac:dyDescent="0.25">
      <c r="B9" s="22" t="s">
        <v>8</v>
      </c>
      <c r="D9" t="s">
        <v>8</v>
      </c>
      <c r="H9" t="str">
        <f>Sheet3!$B$16</f>
        <v>Central Walthamstow</v>
      </c>
      <c r="I9">
        <f>$D$10</f>
        <v>11213</v>
      </c>
      <c r="J9">
        <f>$D$11</f>
        <v>2748</v>
      </c>
      <c r="K9">
        <f>$D$12</f>
        <v>0.24507268349237493</v>
      </c>
      <c r="L9" s="95">
        <f>IFERROR(O9/N9, "-")</f>
        <v>0.98119122257053293</v>
      </c>
      <c r="M9" s="95">
        <f>IFERROR(P9/N9, "-")</f>
        <v>1.8808777429467086E-2</v>
      </c>
      <c r="N9">
        <f>VLOOKUP($B$2,$A$23:$D$30,4,0)</f>
        <v>319</v>
      </c>
      <c r="O9">
        <f>VLOOKUP($C$2,$A$23:$D$30,4,0)</f>
        <v>313</v>
      </c>
      <c r="P9">
        <f>N9-O9</f>
        <v>6</v>
      </c>
    </row>
    <row r="10" spans="1:16" x14ac:dyDescent="0.25">
      <c r="B10" s="3" t="s">
        <v>9</v>
      </c>
      <c r="C10">
        <v>4123</v>
      </c>
      <c r="D10">
        <f>SUMIFS(EmisData[[#All],[Eligible Population]],EmisData[[#All],[SubLocality]],Sheet3!$B$16,EmisData[[#All],[Rel_D]],$A$2)</f>
        <v>11213</v>
      </c>
      <c r="H10" t="s">
        <v>475</v>
      </c>
      <c r="I10">
        <f>$C$17</f>
        <v>84331</v>
      </c>
      <c r="J10">
        <f>$C$18</f>
        <v>38824</v>
      </c>
      <c r="K10">
        <f>$C$19</f>
        <v>0.46037637404987491</v>
      </c>
      <c r="L10" s="95">
        <f>IFERROR(O10/N10, "-")</f>
        <v>0.93516632722335369</v>
      </c>
      <c r="M10" s="95">
        <f>IFERROR(P10/N10, "-")</f>
        <v>6.4833672776646298E-2</v>
      </c>
      <c r="N10">
        <f>VLOOKUP($B$2,$A$33:$D$40,3,0)</f>
        <v>2946</v>
      </c>
      <c r="O10">
        <f>VLOOKUP($C$2,$A$33:$D$40,3,0)</f>
        <v>2755</v>
      </c>
      <c r="P10">
        <f>N10-O10</f>
        <v>191</v>
      </c>
    </row>
    <row r="11" spans="1:16" x14ac:dyDescent="0.25">
      <c r="B11" s="3" t="s">
        <v>10</v>
      </c>
      <c r="C11">
        <v>2203</v>
      </c>
      <c r="D11">
        <f>SUMIFS(EmisData[[#All],[{WF-HC01} NHS Health Check Invite 2020-2021]],EmisData[[#All],[SubLocality]],Sheet3!$B$16,EmisData[[#All],[Rel_D]],$A$2)</f>
        <v>2748</v>
      </c>
    </row>
    <row r="12" spans="1:16" x14ac:dyDescent="0.25">
      <c r="B12" s="3" t="s">
        <v>145</v>
      </c>
      <c r="C12">
        <v>0.53431967014309967</v>
      </c>
      <c r="D12">
        <f>IFERROR(D11/D10,"-")</f>
        <v>0.24507268349237493</v>
      </c>
    </row>
    <row r="15" spans="1:16" x14ac:dyDescent="0.25">
      <c r="B15" s="3" t="s">
        <v>472</v>
      </c>
    </row>
    <row r="16" spans="1:16" x14ac:dyDescent="0.25">
      <c r="B16" s="22" t="s">
        <v>8</v>
      </c>
    </row>
    <row r="17" spans="1:4" x14ac:dyDescent="0.25">
      <c r="B17" s="3" t="s">
        <v>9</v>
      </c>
      <c r="C17">
        <v>84331</v>
      </c>
    </row>
    <row r="18" spans="1:4" x14ac:dyDescent="0.25">
      <c r="B18" s="3" t="s">
        <v>10</v>
      </c>
      <c r="C18">
        <v>38824</v>
      </c>
    </row>
    <row r="19" spans="1:4" x14ac:dyDescent="0.25">
      <c r="B19" s="3" t="s">
        <v>145</v>
      </c>
      <c r="C19">
        <v>0.46037637404987491</v>
      </c>
    </row>
    <row r="21" spans="1:4" x14ac:dyDescent="0.25">
      <c r="B21" s="3" t="s">
        <v>7</v>
      </c>
      <c r="D21" t="s">
        <v>11</v>
      </c>
    </row>
    <row r="22" spans="1:4" x14ac:dyDescent="0.25">
      <c r="B22" s="22" t="s">
        <v>8</v>
      </c>
      <c r="D22" t="s">
        <v>8</v>
      </c>
    </row>
    <row r="23" spans="1:4" x14ac:dyDescent="0.25">
      <c r="A23" t="s">
        <v>460</v>
      </c>
      <c r="B23" s="3" t="s">
        <v>150</v>
      </c>
      <c r="C23">
        <v>135</v>
      </c>
      <c r="D23">
        <f>SUMIFS(EmisData[[#All],[{WF-HC02-Q1} NHS Health Check Done '[Q1']]],EmisData[[#All],[SubLocality]],Sheet3!$B$16,EmisData[[#All],[Rel_D]],$A$2)</f>
        <v>259</v>
      </c>
    </row>
    <row r="24" spans="1:4" x14ac:dyDescent="0.25">
      <c r="A24" t="s">
        <v>464</v>
      </c>
      <c r="B24" s="3" t="s">
        <v>151</v>
      </c>
      <c r="C24">
        <v>134</v>
      </c>
      <c r="D24">
        <f>SUMIFS(EmisData[[#All],[{WF-HC03-Q1} NHS Health Check Complete '[Q1, PAY']]],EmisData[[#All],[SubLocality]],Sheet3!$B$16,EmisData[[#All],[Rel_D]],$A$2)</f>
        <v>239</v>
      </c>
    </row>
    <row r="25" spans="1:4" x14ac:dyDescent="0.25">
      <c r="A25" t="s">
        <v>467</v>
      </c>
      <c r="B25" s="3" t="s">
        <v>153</v>
      </c>
      <c r="C25">
        <v>224</v>
      </c>
      <c r="D25">
        <f>SUMIFS(EmisData[[#All],[{WF-HC02-Q2} NHS Health Check Done'[Q2']]],EmisData[[#All],[SubLocality]],Sheet3!$B$16,EmisData[[#All],[Rel_D]],$A$2)</f>
        <v>347</v>
      </c>
    </row>
    <row r="26" spans="1:4" x14ac:dyDescent="0.25">
      <c r="A26" t="s">
        <v>465</v>
      </c>
      <c r="B26" s="3" t="s">
        <v>154</v>
      </c>
      <c r="C26">
        <v>223</v>
      </c>
      <c r="D26">
        <f>SUMIFS(EmisData[[#All],[{WF-HC03-Q2} NHS Health Check Complete '[Q2, PAY']]],EmisData[[#All],[SubLocality]],Sheet3!$B$16,EmisData[[#All],[Rel_D]],$A$2)</f>
        <v>312</v>
      </c>
    </row>
    <row r="27" spans="1:4" x14ac:dyDescent="0.25">
      <c r="A27" t="s">
        <v>461</v>
      </c>
      <c r="B27" s="3" t="s">
        <v>156</v>
      </c>
      <c r="C27">
        <v>232</v>
      </c>
      <c r="D27">
        <f>SUMIFS(EmisData[[#All],[{WF-HC02-Q3} NHS Health Check Done '[Q3']]],EmisData[[#All],[SubLocality]],Sheet3!$B$16,EmisData[[#All],[Rel_D]],$A$2)</f>
        <v>265</v>
      </c>
    </row>
    <row r="28" spans="1:4" x14ac:dyDescent="0.25">
      <c r="A28" t="s">
        <v>462</v>
      </c>
      <c r="B28" s="3" t="s">
        <v>157</v>
      </c>
      <c r="C28">
        <v>229</v>
      </c>
      <c r="D28">
        <f>SUMIFS(EmisData[[#All],[{WF-HC03-Q3} NHS Health Check Complete '[Q3,PAY']]],EmisData[[#All],[SubLocality]],Sheet3!$B$16,EmisData[[#All],[Rel_D]],$A$2)</f>
        <v>258</v>
      </c>
    </row>
    <row r="29" spans="1:4" x14ac:dyDescent="0.25">
      <c r="A29" t="s">
        <v>463</v>
      </c>
      <c r="B29" s="3" t="s">
        <v>159</v>
      </c>
      <c r="C29">
        <v>279</v>
      </c>
      <c r="D29">
        <f>SUMIFS(EmisData[[#All],[{WF-HC02-Q4} NHS Health Check Done '[Q4']]],EmisData[[#All],[SubLocality]],Sheet3!$B$16,EmisData[[#All],[Rel_D]],$A$2)</f>
        <v>319</v>
      </c>
    </row>
    <row r="30" spans="1:4" x14ac:dyDescent="0.25">
      <c r="A30" t="s">
        <v>466</v>
      </c>
      <c r="B30" s="3" t="s">
        <v>160</v>
      </c>
      <c r="C30">
        <v>278</v>
      </c>
      <c r="D30">
        <f>SUMIFS(EmisData[[#All],[{WF-HC03-Q4} NHS Health Check Complete '[Q4, PAY']]],EmisData[[#All],[SubLocality]],Sheet3!$B$16,EmisData[[#All],[Rel_D]],$A$2)</f>
        <v>313</v>
      </c>
    </row>
    <row r="31" spans="1:4" x14ac:dyDescent="0.25">
      <c r="B31" s="3" t="s">
        <v>476</v>
      </c>
    </row>
    <row r="32" spans="1:4" x14ac:dyDescent="0.25">
      <c r="B32" s="22" t="s">
        <v>8</v>
      </c>
    </row>
    <row r="33" spans="1:3" x14ac:dyDescent="0.25">
      <c r="A33" t="s">
        <v>460</v>
      </c>
      <c r="B33" s="3" t="s">
        <v>150</v>
      </c>
      <c r="C33">
        <v>2968</v>
      </c>
    </row>
    <row r="34" spans="1:3" x14ac:dyDescent="0.25">
      <c r="A34" t="s">
        <v>464</v>
      </c>
      <c r="B34" s="3" t="s">
        <v>151</v>
      </c>
      <c r="C34">
        <v>2096</v>
      </c>
    </row>
    <row r="35" spans="1:3" x14ac:dyDescent="0.25">
      <c r="A35" t="s">
        <v>467</v>
      </c>
      <c r="B35" s="3" t="s">
        <v>153</v>
      </c>
      <c r="C35">
        <v>2403</v>
      </c>
    </row>
    <row r="36" spans="1:3" x14ac:dyDescent="0.25">
      <c r="A36" t="s">
        <v>465</v>
      </c>
      <c r="B36" s="3" t="s">
        <v>154</v>
      </c>
      <c r="C36">
        <v>2203</v>
      </c>
    </row>
    <row r="37" spans="1:3" x14ac:dyDescent="0.25">
      <c r="A37" t="s">
        <v>461</v>
      </c>
      <c r="B37" s="3" t="s">
        <v>156</v>
      </c>
      <c r="C37">
        <v>2309</v>
      </c>
    </row>
    <row r="38" spans="1:3" x14ac:dyDescent="0.25">
      <c r="A38" t="s">
        <v>462</v>
      </c>
      <c r="B38" s="3" t="s">
        <v>157</v>
      </c>
      <c r="C38">
        <v>2166</v>
      </c>
    </row>
    <row r="39" spans="1:3" x14ac:dyDescent="0.25">
      <c r="A39" t="s">
        <v>463</v>
      </c>
      <c r="B39" s="3" t="s">
        <v>159</v>
      </c>
      <c r="C39">
        <v>2946</v>
      </c>
    </row>
    <row r="40" spans="1:3" x14ac:dyDescent="0.25">
      <c r="A40" t="s">
        <v>466</v>
      </c>
      <c r="B40" s="3" t="s">
        <v>160</v>
      </c>
      <c r="C40">
        <v>2755</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12BC73C-1569-48C4-9E79-2DDA2C555BB3}">
  <dimension ref="A1:R270"/>
  <sheetViews>
    <sheetView topLeftCell="A250" workbookViewId="0">
      <selection activeCell="C278" sqref="C278"/>
    </sheetView>
  </sheetViews>
  <sheetFormatPr defaultRowHeight="15" x14ac:dyDescent="0.25"/>
  <cols>
    <col min="1" max="1" width="8.7109375" bestFit="1" customWidth="1"/>
    <col min="2" max="2" width="12.5703125" bestFit="1" customWidth="1"/>
    <col min="3" max="3" width="67.5703125" bestFit="1" customWidth="1"/>
    <col min="4" max="4" width="12.28515625" bestFit="1" customWidth="1"/>
    <col min="5" max="5" width="21.5703125" bestFit="1" customWidth="1"/>
    <col min="6" max="6" width="15.7109375" bestFit="1" customWidth="1"/>
    <col min="7" max="7" width="40.28515625" bestFit="1" customWidth="1"/>
    <col min="8" max="8" width="26.85546875" bestFit="1" customWidth="1"/>
    <col min="9" max="9" width="11.7109375" bestFit="1" customWidth="1"/>
    <col min="10" max="10" width="16.7109375" bestFit="1" customWidth="1"/>
    <col min="11" max="11" width="52.28515625" bestFit="1" customWidth="1"/>
    <col min="12" max="12" width="16.42578125" bestFit="1" customWidth="1"/>
    <col min="13" max="13" width="11.42578125" bestFit="1" customWidth="1"/>
    <col min="14" max="14" width="16.85546875" bestFit="1" customWidth="1"/>
    <col min="15" max="15" width="12.7109375" bestFit="1" customWidth="1"/>
    <col min="16" max="16" width="13.85546875" bestFit="1" customWidth="1"/>
    <col min="17" max="17" width="10.5703125" bestFit="1" customWidth="1"/>
    <col min="18" max="18" width="12.7109375" bestFit="1" customWidth="1"/>
  </cols>
  <sheetData>
    <row r="1" spans="1:18" x14ac:dyDescent="0.25">
      <c r="A1" t="s">
        <v>487</v>
      </c>
      <c r="B1" t="s">
        <v>488</v>
      </c>
      <c r="C1" t="s">
        <v>7</v>
      </c>
      <c r="D1" t="s">
        <v>489</v>
      </c>
      <c r="E1" t="s">
        <v>490</v>
      </c>
      <c r="F1" t="s">
        <v>233</v>
      </c>
      <c r="G1" t="s">
        <v>234</v>
      </c>
      <c r="H1" t="s">
        <v>491</v>
      </c>
      <c r="I1" t="s">
        <v>492</v>
      </c>
      <c r="J1" t="s">
        <v>235</v>
      </c>
      <c r="K1" t="s">
        <v>493</v>
      </c>
      <c r="L1" t="s">
        <v>494</v>
      </c>
      <c r="M1" t="s">
        <v>495</v>
      </c>
      <c r="N1" t="s">
        <v>496</v>
      </c>
      <c r="O1" t="s">
        <v>497</v>
      </c>
      <c r="P1" t="s">
        <v>498</v>
      </c>
      <c r="Q1" t="s">
        <v>499</v>
      </c>
      <c r="R1" t="s">
        <v>500</v>
      </c>
    </row>
    <row r="2" spans="1:18" x14ac:dyDescent="0.25">
      <c r="A2" t="s">
        <v>501</v>
      </c>
      <c r="B2" t="s">
        <v>513</v>
      </c>
      <c r="C2" t="s">
        <v>514</v>
      </c>
      <c r="D2" t="s">
        <v>504</v>
      </c>
      <c r="E2" t="s">
        <v>505</v>
      </c>
      <c r="F2" t="s">
        <v>506</v>
      </c>
      <c r="G2" t="s">
        <v>507</v>
      </c>
      <c r="H2" t="s">
        <v>508</v>
      </c>
      <c r="I2" t="s">
        <v>515</v>
      </c>
      <c r="J2" t="s">
        <v>236</v>
      </c>
      <c r="K2" t="s">
        <v>516</v>
      </c>
      <c r="L2" t="s">
        <v>510</v>
      </c>
      <c r="M2" t="s">
        <v>517</v>
      </c>
      <c r="N2" t="s">
        <v>518</v>
      </c>
      <c r="O2">
        <v>549667</v>
      </c>
      <c r="P2">
        <v>184556</v>
      </c>
      <c r="Q2">
        <v>51.540066000000003</v>
      </c>
      <c r="R2">
        <v>0.15673988</v>
      </c>
    </row>
    <row r="3" spans="1:18" x14ac:dyDescent="0.25">
      <c r="A3" t="s">
        <v>501</v>
      </c>
      <c r="B3" t="s">
        <v>519</v>
      </c>
      <c r="C3" t="s">
        <v>520</v>
      </c>
      <c r="D3" t="s">
        <v>504</v>
      </c>
      <c r="E3" t="s">
        <v>505</v>
      </c>
      <c r="F3" t="s">
        <v>506</v>
      </c>
      <c r="G3" t="s">
        <v>507</v>
      </c>
      <c r="H3" t="s">
        <v>508</v>
      </c>
      <c r="I3" t="s">
        <v>521</v>
      </c>
      <c r="J3" t="s">
        <v>236</v>
      </c>
      <c r="K3" t="s">
        <v>522</v>
      </c>
      <c r="L3" t="s">
        <v>510</v>
      </c>
      <c r="M3" t="s">
        <v>523</v>
      </c>
      <c r="N3" t="s">
        <v>524</v>
      </c>
      <c r="O3">
        <v>549367</v>
      </c>
      <c r="P3">
        <v>183962</v>
      </c>
      <c r="Q3">
        <v>51.534807999999998</v>
      </c>
      <c r="R3">
        <v>0.15216547999999999</v>
      </c>
    </row>
    <row r="4" spans="1:18" x14ac:dyDescent="0.25">
      <c r="A4" t="s">
        <v>501</v>
      </c>
      <c r="B4" t="s">
        <v>525</v>
      </c>
      <c r="C4" t="s">
        <v>526</v>
      </c>
      <c r="D4" t="s">
        <v>504</v>
      </c>
      <c r="E4" t="s">
        <v>505</v>
      </c>
      <c r="F4" t="s">
        <v>506</v>
      </c>
      <c r="G4" t="s">
        <v>507</v>
      </c>
      <c r="H4" t="s">
        <v>508</v>
      </c>
      <c r="I4" t="s">
        <v>527</v>
      </c>
      <c r="J4" t="s">
        <v>236</v>
      </c>
      <c r="K4" t="s">
        <v>528</v>
      </c>
      <c r="L4" t="s">
        <v>510</v>
      </c>
      <c r="M4" t="s">
        <v>529</v>
      </c>
      <c r="N4" t="s">
        <v>530</v>
      </c>
      <c r="O4">
        <v>547283</v>
      </c>
      <c r="P4">
        <v>185077</v>
      </c>
      <c r="Q4">
        <v>51.545372999999998</v>
      </c>
      <c r="R4">
        <v>0.12260706</v>
      </c>
    </row>
    <row r="5" spans="1:18" x14ac:dyDescent="0.25">
      <c r="A5" t="s">
        <v>501</v>
      </c>
      <c r="B5" t="s">
        <v>531</v>
      </c>
      <c r="C5" t="s">
        <v>532</v>
      </c>
      <c r="D5" t="s">
        <v>504</v>
      </c>
      <c r="E5" t="s">
        <v>505</v>
      </c>
      <c r="F5" t="s">
        <v>533</v>
      </c>
      <c r="G5" t="s">
        <v>534</v>
      </c>
      <c r="H5" t="s">
        <v>535</v>
      </c>
      <c r="I5" t="s">
        <v>536</v>
      </c>
      <c r="J5" t="s">
        <v>236</v>
      </c>
      <c r="K5" t="s">
        <v>537</v>
      </c>
      <c r="L5" t="s">
        <v>510</v>
      </c>
      <c r="M5" t="s">
        <v>538</v>
      </c>
      <c r="N5" t="s">
        <v>539</v>
      </c>
      <c r="O5">
        <v>549762</v>
      </c>
      <c r="P5">
        <v>183388</v>
      </c>
      <c r="Q5">
        <v>51.529546000000003</v>
      </c>
      <c r="R5">
        <v>0.15761231000000001</v>
      </c>
    </row>
    <row r="6" spans="1:18" x14ac:dyDescent="0.25">
      <c r="A6" t="s">
        <v>501</v>
      </c>
      <c r="B6" t="s">
        <v>540</v>
      </c>
      <c r="C6" t="s">
        <v>541</v>
      </c>
      <c r="D6" t="s">
        <v>504</v>
      </c>
      <c r="E6" t="s">
        <v>505</v>
      </c>
      <c r="F6" t="s">
        <v>533</v>
      </c>
      <c r="G6" t="s">
        <v>534</v>
      </c>
      <c r="H6" t="s">
        <v>535</v>
      </c>
      <c r="I6" t="s">
        <v>536</v>
      </c>
      <c r="J6" t="s">
        <v>236</v>
      </c>
      <c r="K6" t="s">
        <v>542</v>
      </c>
      <c r="L6" t="s">
        <v>510</v>
      </c>
      <c r="M6" t="s">
        <v>543</v>
      </c>
      <c r="N6" t="s">
        <v>544</v>
      </c>
      <c r="O6">
        <v>548734</v>
      </c>
      <c r="P6">
        <v>184495</v>
      </c>
      <c r="Q6">
        <v>51.539763999999998</v>
      </c>
      <c r="R6">
        <v>0.14327081999999999</v>
      </c>
    </row>
    <row r="7" spans="1:18" x14ac:dyDescent="0.25">
      <c r="A7" t="s">
        <v>501</v>
      </c>
      <c r="B7" t="s">
        <v>545</v>
      </c>
      <c r="C7" t="s">
        <v>546</v>
      </c>
      <c r="D7" t="s">
        <v>504</v>
      </c>
      <c r="E7" t="s">
        <v>505</v>
      </c>
      <c r="F7" t="s">
        <v>533</v>
      </c>
      <c r="G7" t="s">
        <v>534</v>
      </c>
      <c r="H7" t="s">
        <v>535</v>
      </c>
      <c r="I7" t="s">
        <v>536</v>
      </c>
      <c r="J7" t="s">
        <v>236</v>
      </c>
      <c r="K7" t="s">
        <v>547</v>
      </c>
      <c r="L7" t="s">
        <v>510</v>
      </c>
      <c r="M7" t="s">
        <v>548</v>
      </c>
      <c r="N7" t="s">
        <v>549</v>
      </c>
      <c r="O7">
        <v>548052</v>
      </c>
      <c r="P7">
        <v>184181</v>
      </c>
      <c r="Q7">
        <v>51.537121999999997</v>
      </c>
      <c r="R7">
        <v>0.13331214999999999</v>
      </c>
    </row>
    <row r="8" spans="1:18" x14ac:dyDescent="0.25">
      <c r="A8" t="s">
        <v>501</v>
      </c>
      <c r="B8" t="s">
        <v>550</v>
      </c>
      <c r="C8" t="s">
        <v>1904</v>
      </c>
      <c r="D8" t="s">
        <v>504</v>
      </c>
      <c r="E8" t="s">
        <v>505</v>
      </c>
      <c r="F8" t="s">
        <v>533</v>
      </c>
      <c r="G8" t="s">
        <v>534</v>
      </c>
      <c r="H8" t="s">
        <v>535</v>
      </c>
      <c r="I8" t="s">
        <v>536</v>
      </c>
      <c r="J8" t="s">
        <v>236</v>
      </c>
      <c r="K8" t="s">
        <v>1905</v>
      </c>
      <c r="L8" t="s">
        <v>510</v>
      </c>
      <c r="M8" t="s">
        <v>1906</v>
      </c>
      <c r="N8" t="s">
        <v>551</v>
      </c>
      <c r="O8">
        <v>550141</v>
      </c>
      <c r="P8">
        <v>184824</v>
      </c>
      <c r="Q8">
        <v>51.542347999999997</v>
      </c>
      <c r="R8">
        <v>0.16368373999999999</v>
      </c>
    </row>
    <row r="9" spans="1:18" x14ac:dyDescent="0.25">
      <c r="A9" t="s">
        <v>501</v>
      </c>
      <c r="B9" t="s">
        <v>552</v>
      </c>
      <c r="C9" t="s">
        <v>553</v>
      </c>
      <c r="D9" t="s">
        <v>504</v>
      </c>
      <c r="E9" t="s">
        <v>505</v>
      </c>
      <c r="F9" t="s">
        <v>533</v>
      </c>
      <c r="G9" t="s">
        <v>534</v>
      </c>
      <c r="H9" t="s">
        <v>535</v>
      </c>
      <c r="I9" t="s">
        <v>536</v>
      </c>
      <c r="J9" t="s">
        <v>236</v>
      </c>
      <c r="K9" t="s">
        <v>554</v>
      </c>
      <c r="L9" t="s">
        <v>510</v>
      </c>
      <c r="M9" t="s">
        <v>523</v>
      </c>
      <c r="N9" t="s">
        <v>524</v>
      </c>
      <c r="O9">
        <v>549367</v>
      </c>
      <c r="P9">
        <v>183962</v>
      </c>
      <c r="Q9">
        <v>51.534807999999998</v>
      </c>
      <c r="R9">
        <v>0.15216547999999999</v>
      </c>
    </row>
    <row r="10" spans="1:18" x14ac:dyDescent="0.25">
      <c r="A10" t="s">
        <v>501</v>
      </c>
      <c r="B10" t="s">
        <v>555</v>
      </c>
      <c r="C10" t="s">
        <v>556</v>
      </c>
      <c r="D10" t="s">
        <v>504</v>
      </c>
      <c r="E10" t="s">
        <v>505</v>
      </c>
      <c r="F10" t="s">
        <v>533</v>
      </c>
      <c r="G10" t="s">
        <v>534</v>
      </c>
      <c r="H10" t="s">
        <v>535</v>
      </c>
      <c r="I10" t="s">
        <v>536</v>
      </c>
      <c r="J10" t="s">
        <v>236</v>
      </c>
      <c r="K10" t="s">
        <v>547</v>
      </c>
      <c r="L10" t="s">
        <v>510</v>
      </c>
      <c r="M10" t="s">
        <v>548</v>
      </c>
      <c r="N10" t="s">
        <v>549</v>
      </c>
      <c r="O10">
        <v>548052</v>
      </c>
      <c r="P10">
        <v>184181</v>
      </c>
      <c r="Q10">
        <v>51.537121999999997</v>
      </c>
      <c r="R10">
        <v>0.13331214999999999</v>
      </c>
    </row>
    <row r="11" spans="1:18" x14ac:dyDescent="0.25">
      <c r="A11" t="s">
        <v>501</v>
      </c>
      <c r="B11" t="s">
        <v>557</v>
      </c>
      <c r="C11" t="s">
        <v>558</v>
      </c>
      <c r="D11" t="s">
        <v>504</v>
      </c>
      <c r="E11" t="s">
        <v>505</v>
      </c>
      <c r="F11" t="s">
        <v>533</v>
      </c>
      <c r="G11" t="s">
        <v>534</v>
      </c>
      <c r="H11" t="s">
        <v>535</v>
      </c>
      <c r="I11" t="s">
        <v>536</v>
      </c>
      <c r="J11" t="s">
        <v>236</v>
      </c>
      <c r="K11" t="s">
        <v>559</v>
      </c>
      <c r="L11" t="s">
        <v>510</v>
      </c>
      <c r="M11" t="s">
        <v>560</v>
      </c>
      <c r="N11" t="s">
        <v>561</v>
      </c>
      <c r="O11">
        <v>549877</v>
      </c>
      <c r="P11">
        <v>185126</v>
      </c>
      <c r="Q11">
        <v>51.545130999999998</v>
      </c>
      <c r="R11">
        <v>0.16000821000000001</v>
      </c>
    </row>
    <row r="12" spans="1:18" x14ac:dyDescent="0.25">
      <c r="A12" t="s">
        <v>501</v>
      </c>
      <c r="B12" t="s">
        <v>562</v>
      </c>
      <c r="C12" t="s">
        <v>563</v>
      </c>
      <c r="D12" t="s">
        <v>504</v>
      </c>
      <c r="E12" t="s">
        <v>505</v>
      </c>
      <c r="F12" t="s">
        <v>564</v>
      </c>
      <c r="G12" t="s">
        <v>1897</v>
      </c>
      <c r="H12" t="s">
        <v>1898</v>
      </c>
      <c r="I12" t="s">
        <v>565</v>
      </c>
      <c r="J12" t="s">
        <v>236</v>
      </c>
      <c r="K12" t="s">
        <v>566</v>
      </c>
      <c r="L12" t="s">
        <v>567</v>
      </c>
      <c r="M12" t="s">
        <v>568</v>
      </c>
      <c r="N12" t="s">
        <v>569</v>
      </c>
      <c r="O12">
        <v>544085</v>
      </c>
      <c r="P12">
        <v>184494</v>
      </c>
      <c r="Q12">
        <v>51.540959999999998</v>
      </c>
      <c r="R12">
        <v>7.6282445000000004E-2</v>
      </c>
    </row>
    <row r="13" spans="1:18" x14ac:dyDescent="0.25">
      <c r="A13" t="s">
        <v>501</v>
      </c>
      <c r="B13" t="s">
        <v>570</v>
      </c>
      <c r="C13" t="s">
        <v>571</v>
      </c>
      <c r="D13" t="s">
        <v>504</v>
      </c>
      <c r="E13" t="s">
        <v>505</v>
      </c>
      <c r="F13" t="s">
        <v>564</v>
      </c>
      <c r="G13" t="s">
        <v>1897</v>
      </c>
      <c r="H13" t="s">
        <v>1898</v>
      </c>
      <c r="I13" t="s">
        <v>565</v>
      </c>
      <c r="J13" t="s">
        <v>236</v>
      </c>
      <c r="K13" t="s">
        <v>572</v>
      </c>
      <c r="L13" t="s">
        <v>567</v>
      </c>
      <c r="M13" t="s">
        <v>573</v>
      </c>
      <c r="N13" t="s">
        <v>574</v>
      </c>
      <c r="O13">
        <v>544643</v>
      </c>
      <c r="P13">
        <v>183708</v>
      </c>
      <c r="Q13">
        <v>51.533754999999999</v>
      </c>
      <c r="R13">
        <v>8.4000310999999994E-2</v>
      </c>
    </row>
    <row r="14" spans="1:18" x14ac:dyDescent="0.25">
      <c r="A14" t="s">
        <v>501</v>
      </c>
      <c r="B14" t="s">
        <v>575</v>
      </c>
      <c r="C14" t="s">
        <v>576</v>
      </c>
      <c r="D14" t="s">
        <v>504</v>
      </c>
      <c r="E14" t="s">
        <v>505</v>
      </c>
      <c r="F14" t="s">
        <v>564</v>
      </c>
      <c r="G14" t="s">
        <v>1897</v>
      </c>
      <c r="H14" t="s">
        <v>1898</v>
      </c>
      <c r="I14" t="s">
        <v>565</v>
      </c>
      <c r="J14" t="s">
        <v>236</v>
      </c>
      <c r="K14" t="s">
        <v>577</v>
      </c>
      <c r="L14" t="s">
        <v>567</v>
      </c>
      <c r="M14" t="s">
        <v>578</v>
      </c>
      <c r="N14" t="s">
        <v>579</v>
      </c>
      <c r="O14">
        <v>544215</v>
      </c>
      <c r="P14">
        <v>184642</v>
      </c>
      <c r="Q14">
        <v>51.542256000000002</v>
      </c>
      <c r="R14">
        <v>7.8216283999999997E-2</v>
      </c>
    </row>
    <row r="15" spans="1:18" x14ac:dyDescent="0.25">
      <c r="A15" t="s">
        <v>501</v>
      </c>
      <c r="B15" t="s">
        <v>580</v>
      </c>
      <c r="C15" t="s">
        <v>581</v>
      </c>
      <c r="D15" t="s">
        <v>504</v>
      </c>
      <c r="E15" t="s">
        <v>505</v>
      </c>
      <c r="F15" t="s">
        <v>564</v>
      </c>
      <c r="G15" t="s">
        <v>1897</v>
      </c>
      <c r="H15" t="s">
        <v>1898</v>
      </c>
      <c r="I15" t="s">
        <v>565</v>
      </c>
      <c r="J15" t="s">
        <v>236</v>
      </c>
      <c r="K15" t="s">
        <v>582</v>
      </c>
      <c r="L15" t="s">
        <v>567</v>
      </c>
      <c r="M15" t="s">
        <v>583</v>
      </c>
      <c r="N15" t="s">
        <v>584</v>
      </c>
      <c r="O15">
        <v>544478</v>
      </c>
      <c r="P15">
        <v>183438</v>
      </c>
      <c r="Q15">
        <v>51.531371</v>
      </c>
      <c r="R15">
        <v>8.1512427999999998E-2</v>
      </c>
    </row>
    <row r="16" spans="1:18" x14ac:dyDescent="0.25">
      <c r="A16" t="s">
        <v>501</v>
      </c>
      <c r="B16" t="s">
        <v>502</v>
      </c>
      <c r="C16" t="s">
        <v>503</v>
      </c>
      <c r="D16" t="s">
        <v>504</v>
      </c>
      <c r="E16" t="s">
        <v>505</v>
      </c>
      <c r="F16" t="s">
        <v>587</v>
      </c>
      <c r="G16" t="s">
        <v>588</v>
      </c>
      <c r="H16" t="s">
        <v>589</v>
      </c>
      <c r="I16" t="s">
        <v>590</v>
      </c>
      <c r="J16" t="s">
        <v>236</v>
      </c>
      <c r="K16" t="s">
        <v>509</v>
      </c>
      <c r="L16" t="s">
        <v>510</v>
      </c>
      <c r="M16" t="s">
        <v>511</v>
      </c>
      <c r="N16" t="s">
        <v>512</v>
      </c>
      <c r="O16">
        <v>548956</v>
      </c>
      <c r="P16">
        <v>185305</v>
      </c>
      <c r="Q16">
        <v>51.546982999999997</v>
      </c>
      <c r="R16">
        <v>0.14681208000000001</v>
      </c>
    </row>
    <row r="17" spans="1:18" x14ac:dyDescent="0.25">
      <c r="A17" t="s">
        <v>501</v>
      </c>
      <c r="B17" t="s">
        <v>585</v>
      </c>
      <c r="C17" t="s">
        <v>586</v>
      </c>
      <c r="D17" t="s">
        <v>504</v>
      </c>
      <c r="E17" t="s">
        <v>505</v>
      </c>
      <c r="F17" t="s">
        <v>587</v>
      </c>
      <c r="G17" t="s">
        <v>588</v>
      </c>
      <c r="H17" t="s">
        <v>589</v>
      </c>
      <c r="I17" t="s">
        <v>590</v>
      </c>
      <c r="J17" t="s">
        <v>236</v>
      </c>
      <c r="K17" t="s">
        <v>591</v>
      </c>
      <c r="L17" t="s">
        <v>567</v>
      </c>
      <c r="M17" t="s">
        <v>592</v>
      </c>
      <c r="N17" t="s">
        <v>593</v>
      </c>
      <c r="O17">
        <v>545536</v>
      </c>
      <c r="P17">
        <v>184574</v>
      </c>
      <c r="Q17">
        <v>51.541307000000003</v>
      </c>
      <c r="R17">
        <v>9.7223614999999999E-2</v>
      </c>
    </row>
    <row r="18" spans="1:18" x14ac:dyDescent="0.25">
      <c r="A18" t="s">
        <v>501</v>
      </c>
      <c r="B18" t="s">
        <v>594</v>
      </c>
      <c r="C18" t="s">
        <v>595</v>
      </c>
      <c r="D18" t="s">
        <v>504</v>
      </c>
      <c r="E18" t="s">
        <v>505</v>
      </c>
      <c r="F18" t="s">
        <v>587</v>
      </c>
      <c r="G18" t="s">
        <v>588</v>
      </c>
      <c r="H18" t="s">
        <v>589</v>
      </c>
      <c r="I18" t="s">
        <v>590</v>
      </c>
      <c r="J18" t="s">
        <v>236</v>
      </c>
      <c r="K18" t="s">
        <v>596</v>
      </c>
      <c r="L18" t="s">
        <v>567</v>
      </c>
      <c r="M18" t="s">
        <v>597</v>
      </c>
      <c r="N18" t="s">
        <v>598</v>
      </c>
      <c r="O18">
        <v>546496</v>
      </c>
      <c r="P18">
        <v>184245</v>
      </c>
      <c r="Q18">
        <v>51.538102000000002</v>
      </c>
      <c r="R18">
        <v>0.11091985</v>
      </c>
    </row>
    <row r="19" spans="1:18" x14ac:dyDescent="0.25">
      <c r="A19" t="s">
        <v>501</v>
      </c>
      <c r="B19" t="s">
        <v>599</v>
      </c>
      <c r="C19" t="s">
        <v>600</v>
      </c>
      <c r="D19" t="s">
        <v>504</v>
      </c>
      <c r="E19" t="s">
        <v>505</v>
      </c>
      <c r="F19" t="s">
        <v>587</v>
      </c>
      <c r="G19" t="s">
        <v>588</v>
      </c>
      <c r="H19" t="s">
        <v>589</v>
      </c>
      <c r="I19" t="s">
        <v>590</v>
      </c>
      <c r="J19" t="s">
        <v>236</v>
      </c>
      <c r="K19" t="s">
        <v>601</v>
      </c>
      <c r="L19" t="s">
        <v>567</v>
      </c>
      <c r="M19" t="s">
        <v>602</v>
      </c>
      <c r="N19" t="s">
        <v>603</v>
      </c>
      <c r="O19">
        <v>544930</v>
      </c>
      <c r="P19">
        <v>183744</v>
      </c>
      <c r="Q19">
        <v>51.534005000000001</v>
      </c>
      <c r="R19">
        <v>8.8149991999999996E-2</v>
      </c>
    </row>
    <row r="20" spans="1:18" x14ac:dyDescent="0.25">
      <c r="A20" t="s">
        <v>501</v>
      </c>
      <c r="B20" t="s">
        <v>604</v>
      </c>
      <c r="C20" t="s">
        <v>605</v>
      </c>
      <c r="D20" t="s">
        <v>504</v>
      </c>
      <c r="E20" t="s">
        <v>505</v>
      </c>
      <c r="F20" t="s">
        <v>587</v>
      </c>
      <c r="G20" t="s">
        <v>588</v>
      </c>
      <c r="H20" t="s">
        <v>589</v>
      </c>
      <c r="I20" t="s">
        <v>590</v>
      </c>
      <c r="J20" t="s">
        <v>236</v>
      </c>
      <c r="K20" t="s">
        <v>606</v>
      </c>
      <c r="L20" t="s">
        <v>567</v>
      </c>
      <c r="M20" t="s">
        <v>607</v>
      </c>
      <c r="N20" t="s">
        <v>608</v>
      </c>
      <c r="O20">
        <v>544605</v>
      </c>
      <c r="P20">
        <v>184272</v>
      </c>
      <c r="Q20">
        <v>51.538831999999999</v>
      </c>
      <c r="R20">
        <v>8.3684289999999995E-2</v>
      </c>
    </row>
    <row r="21" spans="1:18" x14ac:dyDescent="0.25">
      <c r="A21" t="s">
        <v>501</v>
      </c>
      <c r="B21" t="s">
        <v>609</v>
      </c>
      <c r="C21" t="s">
        <v>610</v>
      </c>
      <c r="D21" t="s">
        <v>504</v>
      </c>
      <c r="E21" t="s">
        <v>505</v>
      </c>
      <c r="F21" t="s">
        <v>587</v>
      </c>
      <c r="G21" t="s">
        <v>588</v>
      </c>
      <c r="H21" t="s">
        <v>589</v>
      </c>
      <c r="I21" t="s">
        <v>590</v>
      </c>
      <c r="J21" t="s">
        <v>236</v>
      </c>
      <c r="K21" t="s">
        <v>611</v>
      </c>
      <c r="L21" t="s">
        <v>567</v>
      </c>
      <c r="M21" t="s">
        <v>612</v>
      </c>
      <c r="N21" t="s">
        <v>613</v>
      </c>
      <c r="O21">
        <v>545217</v>
      </c>
      <c r="P21">
        <v>183938</v>
      </c>
      <c r="Q21">
        <v>51.535674</v>
      </c>
      <c r="R21">
        <v>9.2364823999999998E-2</v>
      </c>
    </row>
    <row r="22" spans="1:18" x14ac:dyDescent="0.25">
      <c r="A22" t="s">
        <v>501</v>
      </c>
      <c r="B22" t="s">
        <v>614</v>
      </c>
      <c r="C22" t="s">
        <v>615</v>
      </c>
      <c r="D22" t="s">
        <v>504</v>
      </c>
      <c r="E22" t="s">
        <v>505</v>
      </c>
      <c r="F22" t="s">
        <v>587</v>
      </c>
      <c r="G22" t="s">
        <v>588</v>
      </c>
      <c r="H22" t="s">
        <v>589</v>
      </c>
      <c r="I22" t="s">
        <v>590</v>
      </c>
      <c r="J22" t="s">
        <v>457</v>
      </c>
      <c r="K22" t="s">
        <v>616</v>
      </c>
      <c r="L22" t="s">
        <v>567</v>
      </c>
      <c r="M22" t="s">
        <v>617</v>
      </c>
      <c r="N22" t="s">
        <v>618</v>
      </c>
      <c r="O22">
        <v>545644</v>
      </c>
      <c r="P22">
        <v>184306</v>
      </c>
      <c r="Q22">
        <v>51.538871</v>
      </c>
      <c r="R22">
        <v>9.8669044999999997E-2</v>
      </c>
    </row>
    <row r="23" spans="1:18" x14ac:dyDescent="0.25">
      <c r="A23" t="s">
        <v>501</v>
      </c>
      <c r="B23" t="s">
        <v>619</v>
      </c>
      <c r="C23" t="s">
        <v>620</v>
      </c>
      <c r="D23" t="s">
        <v>504</v>
      </c>
      <c r="E23" t="s">
        <v>505</v>
      </c>
      <c r="F23" t="s">
        <v>621</v>
      </c>
      <c r="G23" t="s">
        <v>622</v>
      </c>
      <c r="H23" t="s">
        <v>623</v>
      </c>
      <c r="I23" t="s">
        <v>624</v>
      </c>
      <c r="J23" t="s">
        <v>236</v>
      </c>
      <c r="K23" t="s">
        <v>625</v>
      </c>
      <c r="L23" t="s">
        <v>567</v>
      </c>
      <c r="M23" t="s">
        <v>626</v>
      </c>
      <c r="N23" t="s">
        <v>627</v>
      </c>
      <c r="O23">
        <v>545367</v>
      </c>
      <c r="P23">
        <v>184850</v>
      </c>
      <c r="Q23">
        <v>51.54383</v>
      </c>
      <c r="R23">
        <v>9.4902305000000006E-2</v>
      </c>
    </row>
    <row r="24" spans="1:18" x14ac:dyDescent="0.25">
      <c r="A24" t="s">
        <v>501</v>
      </c>
      <c r="B24" t="s">
        <v>628</v>
      </c>
      <c r="C24" t="s">
        <v>629</v>
      </c>
      <c r="D24" t="s">
        <v>504</v>
      </c>
      <c r="E24" t="s">
        <v>505</v>
      </c>
      <c r="F24" t="s">
        <v>621</v>
      </c>
      <c r="G24" t="s">
        <v>622</v>
      </c>
      <c r="H24" t="s">
        <v>623</v>
      </c>
      <c r="I24" t="s">
        <v>624</v>
      </c>
      <c r="J24" t="s">
        <v>236</v>
      </c>
      <c r="K24" t="s">
        <v>630</v>
      </c>
      <c r="L24" t="s">
        <v>510</v>
      </c>
      <c r="M24" t="s">
        <v>631</v>
      </c>
      <c r="N24" t="s">
        <v>632</v>
      </c>
      <c r="O24">
        <v>548622</v>
      </c>
      <c r="P24">
        <v>186004</v>
      </c>
      <c r="Q24">
        <v>51.553351999999997</v>
      </c>
      <c r="R24">
        <v>0.14229391</v>
      </c>
    </row>
    <row r="25" spans="1:18" x14ac:dyDescent="0.25">
      <c r="A25" t="s">
        <v>501</v>
      </c>
      <c r="B25" t="s">
        <v>633</v>
      </c>
      <c r="C25" t="s">
        <v>634</v>
      </c>
      <c r="D25" t="s">
        <v>504</v>
      </c>
      <c r="E25" t="s">
        <v>505</v>
      </c>
      <c r="F25" t="s">
        <v>621</v>
      </c>
      <c r="G25" t="s">
        <v>622</v>
      </c>
      <c r="H25" t="s">
        <v>623</v>
      </c>
      <c r="I25" t="s">
        <v>624</v>
      </c>
      <c r="J25" t="s">
        <v>236</v>
      </c>
      <c r="K25" t="s">
        <v>635</v>
      </c>
      <c r="L25" t="s">
        <v>510</v>
      </c>
      <c r="M25" t="s">
        <v>636</v>
      </c>
      <c r="N25" t="s">
        <v>637</v>
      </c>
      <c r="O25">
        <v>547520</v>
      </c>
      <c r="P25">
        <v>184362</v>
      </c>
      <c r="Q25">
        <v>51.538887000000003</v>
      </c>
      <c r="R25">
        <v>0.12572291999999999</v>
      </c>
    </row>
    <row r="26" spans="1:18" x14ac:dyDescent="0.25">
      <c r="A26" t="s">
        <v>501</v>
      </c>
      <c r="B26" t="s">
        <v>638</v>
      </c>
      <c r="C26" t="s">
        <v>639</v>
      </c>
      <c r="D26" t="s">
        <v>504</v>
      </c>
      <c r="E26" t="s">
        <v>505</v>
      </c>
      <c r="F26" t="s">
        <v>621</v>
      </c>
      <c r="G26" t="s">
        <v>622</v>
      </c>
      <c r="H26" t="s">
        <v>623</v>
      </c>
      <c r="I26" t="s">
        <v>624</v>
      </c>
      <c r="J26" t="s">
        <v>236</v>
      </c>
      <c r="K26" t="s">
        <v>640</v>
      </c>
      <c r="L26" t="s">
        <v>510</v>
      </c>
      <c r="M26" t="s">
        <v>641</v>
      </c>
      <c r="N26" t="s">
        <v>642</v>
      </c>
      <c r="O26">
        <v>549234</v>
      </c>
      <c r="P26">
        <v>186817</v>
      </c>
      <c r="Q26">
        <v>51.560495000000003</v>
      </c>
      <c r="R26">
        <v>0.15145929999999999</v>
      </c>
    </row>
    <row r="27" spans="1:18" x14ac:dyDescent="0.25">
      <c r="A27" t="s">
        <v>501</v>
      </c>
      <c r="B27" t="s">
        <v>643</v>
      </c>
      <c r="C27" t="s">
        <v>644</v>
      </c>
      <c r="D27" t="s">
        <v>504</v>
      </c>
      <c r="E27" t="s">
        <v>505</v>
      </c>
      <c r="F27" t="s">
        <v>621</v>
      </c>
      <c r="G27" t="s">
        <v>622</v>
      </c>
      <c r="H27" t="s">
        <v>623</v>
      </c>
      <c r="I27" t="s">
        <v>624</v>
      </c>
      <c r="J27" t="s">
        <v>236</v>
      </c>
      <c r="K27" t="s">
        <v>645</v>
      </c>
      <c r="L27" t="s">
        <v>510</v>
      </c>
      <c r="M27" t="s">
        <v>646</v>
      </c>
      <c r="N27" t="s">
        <v>647</v>
      </c>
      <c r="O27">
        <v>546953</v>
      </c>
      <c r="P27">
        <v>185105</v>
      </c>
      <c r="Q27">
        <v>51.545710999999997</v>
      </c>
      <c r="R27">
        <v>0.11786323999999999</v>
      </c>
    </row>
    <row r="28" spans="1:18" x14ac:dyDescent="0.25">
      <c r="A28" t="s">
        <v>501</v>
      </c>
      <c r="B28" t="s">
        <v>648</v>
      </c>
      <c r="C28" t="s">
        <v>649</v>
      </c>
      <c r="D28" t="s">
        <v>504</v>
      </c>
      <c r="E28" t="s">
        <v>505</v>
      </c>
      <c r="F28" t="s">
        <v>621</v>
      </c>
      <c r="G28" t="s">
        <v>622</v>
      </c>
      <c r="H28" t="s">
        <v>623</v>
      </c>
      <c r="I28" t="s">
        <v>624</v>
      </c>
      <c r="J28" t="s">
        <v>236</v>
      </c>
      <c r="K28" t="s">
        <v>650</v>
      </c>
      <c r="L28" t="s">
        <v>510</v>
      </c>
      <c r="M28" t="s">
        <v>651</v>
      </c>
      <c r="N28" t="s">
        <v>652</v>
      </c>
      <c r="O28">
        <v>548005</v>
      </c>
      <c r="P28">
        <v>186869</v>
      </c>
      <c r="Q28">
        <v>51.561286000000003</v>
      </c>
      <c r="R28">
        <v>0.13376487000000001</v>
      </c>
    </row>
    <row r="29" spans="1:18" x14ac:dyDescent="0.25">
      <c r="A29" t="s">
        <v>501</v>
      </c>
      <c r="B29" t="s">
        <v>653</v>
      </c>
      <c r="C29" t="s">
        <v>654</v>
      </c>
      <c r="D29" t="s">
        <v>504</v>
      </c>
      <c r="E29" t="s">
        <v>505</v>
      </c>
      <c r="F29" t="s">
        <v>621</v>
      </c>
      <c r="G29" t="s">
        <v>622</v>
      </c>
      <c r="H29" t="s">
        <v>623</v>
      </c>
      <c r="I29" t="s">
        <v>624</v>
      </c>
      <c r="J29" t="s">
        <v>236</v>
      </c>
      <c r="K29" t="s">
        <v>655</v>
      </c>
      <c r="L29" t="s">
        <v>510</v>
      </c>
      <c r="M29" t="s">
        <v>656</v>
      </c>
      <c r="N29" t="s">
        <v>657</v>
      </c>
      <c r="O29">
        <v>546755</v>
      </c>
      <c r="P29">
        <v>185732</v>
      </c>
      <c r="Q29">
        <v>51.551395999999997</v>
      </c>
      <c r="R29">
        <v>0.11527123</v>
      </c>
    </row>
    <row r="30" spans="1:18" x14ac:dyDescent="0.25">
      <c r="A30" t="s">
        <v>501</v>
      </c>
      <c r="B30" t="s">
        <v>658</v>
      </c>
      <c r="C30" t="s">
        <v>1894</v>
      </c>
      <c r="D30" t="s">
        <v>504</v>
      </c>
      <c r="E30" t="s">
        <v>505</v>
      </c>
      <c r="F30" t="s">
        <v>621</v>
      </c>
      <c r="G30" t="s">
        <v>622</v>
      </c>
      <c r="H30" t="s">
        <v>623</v>
      </c>
      <c r="I30" t="s">
        <v>659</v>
      </c>
      <c r="J30" t="s">
        <v>236</v>
      </c>
      <c r="K30" t="s">
        <v>660</v>
      </c>
      <c r="L30" t="s">
        <v>510</v>
      </c>
      <c r="M30" t="s">
        <v>661</v>
      </c>
      <c r="N30" t="s">
        <v>662</v>
      </c>
      <c r="O30">
        <v>549697</v>
      </c>
      <c r="P30">
        <v>183763</v>
      </c>
      <c r="Q30">
        <v>51.532933</v>
      </c>
      <c r="R30">
        <v>0.15683522999999999</v>
      </c>
    </row>
    <row r="31" spans="1:18" x14ac:dyDescent="0.25">
      <c r="A31" t="s">
        <v>501</v>
      </c>
      <c r="B31" t="s">
        <v>663</v>
      </c>
      <c r="C31" t="s">
        <v>664</v>
      </c>
      <c r="D31" t="s">
        <v>504</v>
      </c>
      <c r="E31" t="s">
        <v>505</v>
      </c>
      <c r="F31" t="s">
        <v>621</v>
      </c>
      <c r="G31" t="s">
        <v>622</v>
      </c>
      <c r="H31" t="s">
        <v>623</v>
      </c>
      <c r="I31" t="s">
        <v>665</v>
      </c>
      <c r="J31" t="s">
        <v>236</v>
      </c>
      <c r="K31" t="s">
        <v>666</v>
      </c>
      <c r="L31" t="s">
        <v>510</v>
      </c>
      <c r="M31" t="s">
        <v>667</v>
      </c>
      <c r="N31" t="s">
        <v>668</v>
      </c>
      <c r="O31">
        <v>547822</v>
      </c>
      <c r="P31">
        <v>185951</v>
      </c>
      <c r="Q31">
        <v>51.553086</v>
      </c>
      <c r="R31">
        <v>0.13074125</v>
      </c>
    </row>
    <row r="32" spans="1:18" x14ac:dyDescent="0.25">
      <c r="A32" t="s">
        <v>501</v>
      </c>
      <c r="B32" t="s">
        <v>669</v>
      </c>
      <c r="C32" t="s">
        <v>670</v>
      </c>
      <c r="D32" t="s">
        <v>504</v>
      </c>
      <c r="E32" t="s">
        <v>505</v>
      </c>
      <c r="F32" t="s">
        <v>671</v>
      </c>
      <c r="G32" t="s">
        <v>672</v>
      </c>
      <c r="H32" t="s">
        <v>673</v>
      </c>
      <c r="I32" t="s">
        <v>674</v>
      </c>
      <c r="J32" t="s">
        <v>236</v>
      </c>
      <c r="K32" t="s">
        <v>675</v>
      </c>
      <c r="L32" t="s">
        <v>510</v>
      </c>
      <c r="M32" t="s">
        <v>676</v>
      </c>
      <c r="N32" t="s">
        <v>677</v>
      </c>
      <c r="O32">
        <v>548155</v>
      </c>
      <c r="P32">
        <v>189472</v>
      </c>
      <c r="Q32">
        <v>51.584634999999999</v>
      </c>
      <c r="R32">
        <v>0.13702396999999999</v>
      </c>
    </row>
    <row r="33" spans="1:18" x14ac:dyDescent="0.25">
      <c r="A33" t="s">
        <v>501</v>
      </c>
      <c r="B33" t="s">
        <v>678</v>
      </c>
      <c r="C33" t="s">
        <v>679</v>
      </c>
      <c r="D33" t="s">
        <v>504</v>
      </c>
      <c r="E33" t="s">
        <v>505</v>
      </c>
      <c r="F33" t="s">
        <v>671</v>
      </c>
      <c r="G33" t="s">
        <v>672</v>
      </c>
      <c r="H33" t="s">
        <v>673</v>
      </c>
      <c r="I33" t="s">
        <v>674</v>
      </c>
      <c r="J33" t="s">
        <v>236</v>
      </c>
      <c r="K33" t="s">
        <v>680</v>
      </c>
      <c r="L33" t="s">
        <v>510</v>
      </c>
      <c r="M33" t="s">
        <v>681</v>
      </c>
      <c r="N33" t="s">
        <v>682</v>
      </c>
      <c r="O33">
        <v>547363</v>
      </c>
      <c r="P33">
        <v>186819</v>
      </c>
      <c r="Q33">
        <v>51.561005000000002</v>
      </c>
      <c r="R33">
        <v>0.12448914</v>
      </c>
    </row>
    <row r="34" spans="1:18" x14ac:dyDescent="0.25">
      <c r="A34" t="s">
        <v>501</v>
      </c>
      <c r="B34" t="s">
        <v>683</v>
      </c>
      <c r="C34" t="s">
        <v>684</v>
      </c>
      <c r="D34" t="s">
        <v>504</v>
      </c>
      <c r="E34" t="s">
        <v>505</v>
      </c>
      <c r="F34" t="s">
        <v>671</v>
      </c>
      <c r="G34" t="s">
        <v>672</v>
      </c>
      <c r="H34" t="s">
        <v>673</v>
      </c>
      <c r="I34" t="s">
        <v>674</v>
      </c>
      <c r="J34" t="s">
        <v>236</v>
      </c>
      <c r="K34" t="s">
        <v>685</v>
      </c>
      <c r="L34" t="s">
        <v>510</v>
      </c>
      <c r="M34" t="s">
        <v>686</v>
      </c>
      <c r="N34" t="s">
        <v>687</v>
      </c>
      <c r="O34">
        <v>548516</v>
      </c>
      <c r="P34">
        <v>186671</v>
      </c>
      <c r="Q34">
        <v>51.559373000000001</v>
      </c>
      <c r="R34">
        <v>0.1410476</v>
      </c>
    </row>
    <row r="35" spans="1:18" x14ac:dyDescent="0.25">
      <c r="A35" t="s">
        <v>501</v>
      </c>
      <c r="B35" t="s">
        <v>688</v>
      </c>
      <c r="C35" t="s">
        <v>689</v>
      </c>
      <c r="D35" t="s">
        <v>690</v>
      </c>
      <c r="E35" t="s">
        <v>691</v>
      </c>
      <c r="F35" t="s">
        <v>692</v>
      </c>
      <c r="G35" t="s">
        <v>693</v>
      </c>
      <c r="H35" t="s">
        <v>693</v>
      </c>
      <c r="I35" t="s">
        <v>694</v>
      </c>
      <c r="J35" t="s">
        <v>236</v>
      </c>
      <c r="K35" t="s">
        <v>695</v>
      </c>
      <c r="L35" t="s">
        <v>696</v>
      </c>
      <c r="M35" t="s">
        <v>697</v>
      </c>
      <c r="N35" t="s">
        <v>698</v>
      </c>
      <c r="O35">
        <v>533741</v>
      </c>
      <c r="P35">
        <v>187885</v>
      </c>
      <c r="Q35">
        <v>51.573976000000002</v>
      </c>
      <c r="R35">
        <v>-7.1492951999999999E-2</v>
      </c>
    </row>
    <row r="36" spans="1:18" x14ac:dyDescent="0.25">
      <c r="A36" t="s">
        <v>501</v>
      </c>
      <c r="B36" t="s">
        <v>699</v>
      </c>
      <c r="C36" t="s">
        <v>700</v>
      </c>
      <c r="D36" t="s">
        <v>690</v>
      </c>
      <c r="E36" t="s">
        <v>691</v>
      </c>
      <c r="F36" t="s">
        <v>692</v>
      </c>
      <c r="G36" t="s">
        <v>693</v>
      </c>
      <c r="H36" t="s">
        <v>693</v>
      </c>
      <c r="I36" t="s">
        <v>694</v>
      </c>
      <c r="J36" t="s">
        <v>236</v>
      </c>
      <c r="K36" t="s">
        <v>701</v>
      </c>
      <c r="M36" t="s">
        <v>702</v>
      </c>
      <c r="N36" t="s">
        <v>703</v>
      </c>
      <c r="O36">
        <v>533045</v>
      </c>
      <c r="P36">
        <v>187827</v>
      </c>
      <c r="Q36">
        <v>51.573619000000001</v>
      </c>
      <c r="R36">
        <v>-8.1552204000000003E-2</v>
      </c>
    </row>
    <row r="37" spans="1:18" x14ac:dyDescent="0.25">
      <c r="A37" t="s">
        <v>501</v>
      </c>
      <c r="B37" t="s">
        <v>704</v>
      </c>
      <c r="C37" t="s">
        <v>705</v>
      </c>
      <c r="D37" t="s">
        <v>690</v>
      </c>
      <c r="E37" t="s">
        <v>691</v>
      </c>
      <c r="F37" t="s">
        <v>692</v>
      </c>
      <c r="G37" t="s">
        <v>693</v>
      </c>
      <c r="H37" t="s">
        <v>693</v>
      </c>
      <c r="I37" t="s">
        <v>694</v>
      </c>
      <c r="J37" t="s">
        <v>236</v>
      </c>
      <c r="K37" t="s">
        <v>706</v>
      </c>
      <c r="M37" t="s">
        <v>707</v>
      </c>
      <c r="N37" t="s">
        <v>708</v>
      </c>
      <c r="O37">
        <v>534202</v>
      </c>
      <c r="P37">
        <v>187381</v>
      </c>
      <c r="Q37">
        <v>51.569336999999997</v>
      </c>
      <c r="R37">
        <v>-6.5037069000000003E-2</v>
      </c>
    </row>
    <row r="38" spans="1:18" x14ac:dyDescent="0.25">
      <c r="A38" t="s">
        <v>501</v>
      </c>
      <c r="B38" t="s">
        <v>709</v>
      </c>
      <c r="C38" t="s">
        <v>710</v>
      </c>
      <c r="D38" t="s">
        <v>690</v>
      </c>
      <c r="E38" t="s">
        <v>691</v>
      </c>
      <c r="F38" t="s">
        <v>711</v>
      </c>
      <c r="G38" t="s">
        <v>712</v>
      </c>
      <c r="H38" t="s">
        <v>712</v>
      </c>
      <c r="I38" t="s">
        <v>713</v>
      </c>
      <c r="J38" t="s">
        <v>236</v>
      </c>
      <c r="K38" t="s">
        <v>714</v>
      </c>
      <c r="L38" t="s">
        <v>715</v>
      </c>
      <c r="M38" t="s">
        <v>716</v>
      </c>
      <c r="N38" t="s">
        <v>717</v>
      </c>
      <c r="O38">
        <v>534412</v>
      </c>
      <c r="P38">
        <v>186145</v>
      </c>
      <c r="Q38">
        <v>51.55818</v>
      </c>
      <c r="R38">
        <v>-6.2481117000000003E-2</v>
      </c>
    </row>
    <row r="39" spans="1:18" x14ac:dyDescent="0.25">
      <c r="A39" t="s">
        <v>501</v>
      </c>
      <c r="B39" t="s">
        <v>718</v>
      </c>
      <c r="C39" t="s">
        <v>719</v>
      </c>
      <c r="D39" t="s">
        <v>690</v>
      </c>
      <c r="E39" t="s">
        <v>691</v>
      </c>
      <c r="F39" t="s">
        <v>711</v>
      </c>
      <c r="G39" t="s">
        <v>712</v>
      </c>
      <c r="H39" t="s">
        <v>712</v>
      </c>
      <c r="I39" t="s">
        <v>713</v>
      </c>
      <c r="J39" t="s">
        <v>236</v>
      </c>
      <c r="K39" t="s">
        <v>720</v>
      </c>
      <c r="M39" t="s">
        <v>721</v>
      </c>
      <c r="N39" t="s">
        <v>722</v>
      </c>
      <c r="O39">
        <v>534209</v>
      </c>
      <c r="P39">
        <v>186834</v>
      </c>
      <c r="Q39">
        <v>51.564419999999998</v>
      </c>
      <c r="R39">
        <v>-6.5144830000000001E-2</v>
      </c>
    </row>
    <row r="40" spans="1:18" x14ac:dyDescent="0.25">
      <c r="A40" t="s">
        <v>501</v>
      </c>
      <c r="B40" t="s">
        <v>723</v>
      </c>
      <c r="C40" t="s">
        <v>724</v>
      </c>
      <c r="D40" t="s">
        <v>690</v>
      </c>
      <c r="E40" t="s">
        <v>691</v>
      </c>
      <c r="F40" t="s">
        <v>711</v>
      </c>
      <c r="G40" t="s">
        <v>712</v>
      </c>
      <c r="H40" t="s">
        <v>712</v>
      </c>
      <c r="I40" t="s">
        <v>713</v>
      </c>
      <c r="J40" t="s">
        <v>236</v>
      </c>
      <c r="K40" t="s">
        <v>725</v>
      </c>
      <c r="M40" t="s">
        <v>726</v>
      </c>
      <c r="N40" t="s">
        <v>727</v>
      </c>
      <c r="O40">
        <v>535164</v>
      </c>
      <c r="P40">
        <v>186953</v>
      </c>
      <c r="Q40">
        <v>51.565261999999997</v>
      </c>
      <c r="R40">
        <v>-5.1329751999999999E-2</v>
      </c>
    </row>
    <row r="41" spans="1:18" x14ac:dyDescent="0.25">
      <c r="A41" t="s">
        <v>501</v>
      </c>
      <c r="B41" t="s">
        <v>728</v>
      </c>
      <c r="C41" t="s">
        <v>729</v>
      </c>
      <c r="D41" t="s">
        <v>690</v>
      </c>
      <c r="E41" t="s">
        <v>691</v>
      </c>
      <c r="F41" t="s">
        <v>711</v>
      </c>
      <c r="G41" t="s">
        <v>712</v>
      </c>
      <c r="H41" t="s">
        <v>712</v>
      </c>
      <c r="I41" t="s">
        <v>713</v>
      </c>
      <c r="J41" t="s">
        <v>236</v>
      </c>
      <c r="K41" t="s">
        <v>730</v>
      </c>
      <c r="M41" t="s">
        <v>726</v>
      </c>
      <c r="N41" t="s">
        <v>727</v>
      </c>
      <c r="O41">
        <v>535164</v>
      </c>
      <c r="P41">
        <v>186953</v>
      </c>
      <c r="Q41">
        <v>51.565261999999997</v>
      </c>
      <c r="R41">
        <v>-5.1329751999999999E-2</v>
      </c>
    </row>
    <row r="42" spans="1:18" x14ac:dyDescent="0.25">
      <c r="A42" t="s">
        <v>501</v>
      </c>
      <c r="B42" t="s">
        <v>731</v>
      </c>
      <c r="C42" t="s">
        <v>732</v>
      </c>
      <c r="D42" t="s">
        <v>690</v>
      </c>
      <c r="E42" t="s">
        <v>691</v>
      </c>
      <c r="F42" t="s">
        <v>711</v>
      </c>
      <c r="G42" t="s">
        <v>712</v>
      </c>
      <c r="H42" t="s">
        <v>712</v>
      </c>
      <c r="I42" t="s">
        <v>713</v>
      </c>
      <c r="J42" t="s">
        <v>236</v>
      </c>
      <c r="K42" t="s">
        <v>720</v>
      </c>
      <c r="M42" t="s">
        <v>721</v>
      </c>
      <c r="N42" t="s">
        <v>722</v>
      </c>
      <c r="O42">
        <v>534209</v>
      </c>
      <c r="P42">
        <v>186834</v>
      </c>
      <c r="Q42">
        <v>51.564419999999998</v>
      </c>
      <c r="R42">
        <v>-6.5144830000000001E-2</v>
      </c>
    </row>
    <row r="43" spans="1:18" x14ac:dyDescent="0.25">
      <c r="A43" t="s">
        <v>501</v>
      </c>
      <c r="B43" t="s">
        <v>733</v>
      </c>
      <c r="C43" t="s">
        <v>734</v>
      </c>
      <c r="D43" t="s">
        <v>690</v>
      </c>
      <c r="E43" t="s">
        <v>691</v>
      </c>
      <c r="F43" t="s">
        <v>711</v>
      </c>
      <c r="G43" t="s">
        <v>712</v>
      </c>
      <c r="H43" t="s">
        <v>712</v>
      </c>
      <c r="I43" t="s">
        <v>713</v>
      </c>
      <c r="J43" t="s">
        <v>236</v>
      </c>
      <c r="K43" t="s">
        <v>720</v>
      </c>
      <c r="M43" t="s">
        <v>721</v>
      </c>
      <c r="N43" t="s">
        <v>722</v>
      </c>
      <c r="O43">
        <v>534209</v>
      </c>
      <c r="P43">
        <v>186834</v>
      </c>
      <c r="Q43">
        <v>51.564419999999998</v>
      </c>
      <c r="R43">
        <v>-6.5144830000000001E-2</v>
      </c>
    </row>
    <row r="44" spans="1:18" x14ac:dyDescent="0.25">
      <c r="A44" t="s">
        <v>501</v>
      </c>
      <c r="B44" t="s">
        <v>735</v>
      </c>
      <c r="C44" t="s">
        <v>736</v>
      </c>
      <c r="D44" t="s">
        <v>690</v>
      </c>
      <c r="E44" t="s">
        <v>691</v>
      </c>
      <c r="F44" t="s">
        <v>711</v>
      </c>
      <c r="G44" t="s">
        <v>712</v>
      </c>
      <c r="H44" t="s">
        <v>712</v>
      </c>
      <c r="I44" t="s">
        <v>713</v>
      </c>
      <c r="J44" t="s">
        <v>236</v>
      </c>
      <c r="K44" t="s">
        <v>737</v>
      </c>
      <c r="M44" t="s">
        <v>738</v>
      </c>
      <c r="N44" t="s">
        <v>739</v>
      </c>
      <c r="O44">
        <v>535028</v>
      </c>
      <c r="P44">
        <v>187268</v>
      </c>
      <c r="Q44">
        <v>51.568125000000002</v>
      </c>
      <c r="R44">
        <v>-5.3169741999999999E-2</v>
      </c>
    </row>
    <row r="45" spans="1:18" x14ac:dyDescent="0.25">
      <c r="A45" t="s">
        <v>501</v>
      </c>
      <c r="B45" t="s">
        <v>740</v>
      </c>
      <c r="C45" t="s">
        <v>741</v>
      </c>
      <c r="D45" t="s">
        <v>690</v>
      </c>
      <c r="E45" t="s">
        <v>691</v>
      </c>
      <c r="F45" t="s">
        <v>742</v>
      </c>
      <c r="G45" t="s">
        <v>743</v>
      </c>
      <c r="H45" t="s">
        <v>743</v>
      </c>
      <c r="I45" t="s">
        <v>744</v>
      </c>
      <c r="J45" t="s">
        <v>236</v>
      </c>
      <c r="K45" t="s">
        <v>745</v>
      </c>
      <c r="L45" t="s">
        <v>746</v>
      </c>
      <c r="M45" t="s">
        <v>747</v>
      </c>
      <c r="N45" t="s">
        <v>748</v>
      </c>
      <c r="O45">
        <v>532221</v>
      </c>
      <c r="P45">
        <v>187203</v>
      </c>
      <c r="Q45">
        <v>51.568204999999999</v>
      </c>
      <c r="R45">
        <v>-9.3670042999999995E-2</v>
      </c>
    </row>
    <row r="46" spans="1:18" x14ac:dyDescent="0.25">
      <c r="A46" t="s">
        <v>501</v>
      </c>
      <c r="B46" t="s">
        <v>749</v>
      </c>
      <c r="C46" t="s">
        <v>750</v>
      </c>
      <c r="D46" t="s">
        <v>690</v>
      </c>
      <c r="E46" t="s">
        <v>691</v>
      </c>
      <c r="F46" t="s">
        <v>742</v>
      </c>
      <c r="G46" t="s">
        <v>743</v>
      </c>
      <c r="H46" t="s">
        <v>743</v>
      </c>
      <c r="I46" t="s">
        <v>744</v>
      </c>
      <c r="J46" t="s">
        <v>236</v>
      </c>
      <c r="K46" t="s">
        <v>751</v>
      </c>
      <c r="M46" t="s">
        <v>752</v>
      </c>
      <c r="N46" t="s">
        <v>753</v>
      </c>
      <c r="O46">
        <v>532544</v>
      </c>
      <c r="P46">
        <v>186016</v>
      </c>
      <c r="Q46">
        <v>51.557462999999998</v>
      </c>
      <c r="R46">
        <v>-8.9459644000000005E-2</v>
      </c>
    </row>
    <row r="47" spans="1:18" x14ac:dyDescent="0.25">
      <c r="A47" t="s">
        <v>501</v>
      </c>
      <c r="B47" t="s">
        <v>754</v>
      </c>
      <c r="C47" t="s">
        <v>755</v>
      </c>
      <c r="D47" t="s">
        <v>690</v>
      </c>
      <c r="E47" t="s">
        <v>691</v>
      </c>
      <c r="F47" t="s">
        <v>742</v>
      </c>
      <c r="G47" t="s">
        <v>743</v>
      </c>
      <c r="H47" t="s">
        <v>743</v>
      </c>
      <c r="I47" t="s">
        <v>744</v>
      </c>
      <c r="J47" t="s">
        <v>236</v>
      </c>
      <c r="K47" t="s">
        <v>745</v>
      </c>
      <c r="L47" t="s">
        <v>746</v>
      </c>
      <c r="M47" t="s">
        <v>747</v>
      </c>
      <c r="N47" t="s">
        <v>748</v>
      </c>
      <c r="O47">
        <v>532221</v>
      </c>
      <c r="P47">
        <v>187203</v>
      </c>
      <c r="Q47">
        <v>51.568204999999999</v>
      </c>
      <c r="R47">
        <v>-9.3670042999999995E-2</v>
      </c>
    </row>
    <row r="48" spans="1:18" x14ac:dyDescent="0.25">
      <c r="A48" t="s">
        <v>501</v>
      </c>
      <c r="B48" t="s">
        <v>756</v>
      </c>
      <c r="C48" t="s">
        <v>757</v>
      </c>
      <c r="D48" t="s">
        <v>690</v>
      </c>
      <c r="E48" t="s">
        <v>691</v>
      </c>
      <c r="F48" t="s">
        <v>742</v>
      </c>
      <c r="G48" t="s">
        <v>743</v>
      </c>
      <c r="H48" t="s">
        <v>743</v>
      </c>
      <c r="I48" t="s">
        <v>744</v>
      </c>
      <c r="J48" t="s">
        <v>236</v>
      </c>
      <c r="K48" t="s">
        <v>758</v>
      </c>
      <c r="M48" t="s">
        <v>759</v>
      </c>
      <c r="N48" t="s">
        <v>760</v>
      </c>
      <c r="O48">
        <v>532456</v>
      </c>
      <c r="P48">
        <v>186933</v>
      </c>
      <c r="Q48">
        <v>51.565724000000003</v>
      </c>
      <c r="R48">
        <v>-9.0383086000000001E-2</v>
      </c>
    </row>
    <row r="49" spans="1:18" x14ac:dyDescent="0.25">
      <c r="A49" t="s">
        <v>501</v>
      </c>
      <c r="B49" t="s">
        <v>761</v>
      </c>
      <c r="C49" t="s">
        <v>762</v>
      </c>
      <c r="D49" t="s">
        <v>690</v>
      </c>
      <c r="E49" t="s">
        <v>691</v>
      </c>
      <c r="F49" t="s">
        <v>763</v>
      </c>
      <c r="G49" t="s">
        <v>764</v>
      </c>
      <c r="H49" t="s">
        <v>764</v>
      </c>
      <c r="I49" t="s">
        <v>765</v>
      </c>
      <c r="J49" t="s">
        <v>236</v>
      </c>
      <c r="K49" t="s">
        <v>766</v>
      </c>
      <c r="L49" t="s">
        <v>767</v>
      </c>
      <c r="M49" t="s">
        <v>768</v>
      </c>
      <c r="N49" t="s">
        <v>769</v>
      </c>
      <c r="O49">
        <v>532926</v>
      </c>
      <c r="P49">
        <v>186369</v>
      </c>
      <c r="Q49">
        <v>51.560544999999998</v>
      </c>
      <c r="R49">
        <v>-8.3819307999999995E-2</v>
      </c>
    </row>
    <row r="50" spans="1:18" x14ac:dyDescent="0.25">
      <c r="A50" t="s">
        <v>501</v>
      </c>
      <c r="B50" t="s">
        <v>770</v>
      </c>
      <c r="C50" t="s">
        <v>771</v>
      </c>
      <c r="D50" t="s">
        <v>690</v>
      </c>
      <c r="E50" t="s">
        <v>691</v>
      </c>
      <c r="F50" t="s">
        <v>763</v>
      </c>
      <c r="G50" t="s">
        <v>764</v>
      </c>
      <c r="H50" t="s">
        <v>764</v>
      </c>
      <c r="I50" t="s">
        <v>765</v>
      </c>
      <c r="J50" t="s">
        <v>236</v>
      </c>
      <c r="K50" t="s">
        <v>772</v>
      </c>
      <c r="M50" t="s">
        <v>773</v>
      </c>
      <c r="N50" t="s">
        <v>774</v>
      </c>
      <c r="O50">
        <v>533722</v>
      </c>
      <c r="P50">
        <v>185639</v>
      </c>
      <c r="Q50">
        <v>51.553797000000003</v>
      </c>
      <c r="R50">
        <v>-7.2620630000000005E-2</v>
      </c>
    </row>
    <row r="51" spans="1:18" x14ac:dyDescent="0.25">
      <c r="A51" t="s">
        <v>501</v>
      </c>
      <c r="B51" t="s">
        <v>775</v>
      </c>
      <c r="C51" t="s">
        <v>776</v>
      </c>
      <c r="D51" t="s">
        <v>690</v>
      </c>
      <c r="E51" t="s">
        <v>691</v>
      </c>
      <c r="F51" t="s">
        <v>763</v>
      </c>
      <c r="G51" t="s">
        <v>764</v>
      </c>
      <c r="H51" t="s">
        <v>764</v>
      </c>
      <c r="I51" t="s">
        <v>765</v>
      </c>
      <c r="J51" t="s">
        <v>236</v>
      </c>
      <c r="K51" t="s">
        <v>777</v>
      </c>
      <c r="M51" t="s">
        <v>778</v>
      </c>
      <c r="N51" t="s">
        <v>779</v>
      </c>
      <c r="O51">
        <v>533334</v>
      </c>
      <c r="P51">
        <v>185451</v>
      </c>
      <c r="Q51">
        <v>51.552199999999999</v>
      </c>
      <c r="R51">
        <v>-7.8284858999999998E-2</v>
      </c>
    </row>
    <row r="52" spans="1:18" x14ac:dyDescent="0.25">
      <c r="A52" t="s">
        <v>501</v>
      </c>
      <c r="B52" t="s">
        <v>780</v>
      </c>
      <c r="C52" t="s">
        <v>781</v>
      </c>
      <c r="D52" t="s">
        <v>690</v>
      </c>
      <c r="E52" t="s">
        <v>691</v>
      </c>
      <c r="F52" t="s">
        <v>763</v>
      </c>
      <c r="G52" t="s">
        <v>764</v>
      </c>
      <c r="H52" t="s">
        <v>764</v>
      </c>
      <c r="I52" t="s">
        <v>765</v>
      </c>
      <c r="J52" t="s">
        <v>236</v>
      </c>
      <c r="K52" t="s">
        <v>782</v>
      </c>
      <c r="M52" t="s">
        <v>783</v>
      </c>
      <c r="N52" t="s">
        <v>784</v>
      </c>
      <c r="O52">
        <v>533833</v>
      </c>
      <c r="P52">
        <v>186338</v>
      </c>
      <c r="Q52">
        <v>51.560051999999999</v>
      </c>
      <c r="R52">
        <v>-7.0754775000000006E-2</v>
      </c>
    </row>
    <row r="53" spans="1:18" x14ac:dyDescent="0.25">
      <c r="A53" t="s">
        <v>501</v>
      </c>
      <c r="B53" t="s">
        <v>785</v>
      </c>
      <c r="C53" t="s">
        <v>786</v>
      </c>
      <c r="D53" t="s">
        <v>690</v>
      </c>
      <c r="E53" t="s">
        <v>691</v>
      </c>
      <c r="F53" t="s">
        <v>787</v>
      </c>
      <c r="G53" t="s">
        <v>788</v>
      </c>
      <c r="H53" t="s">
        <v>788</v>
      </c>
      <c r="I53" t="s">
        <v>789</v>
      </c>
      <c r="J53" t="s">
        <v>236</v>
      </c>
      <c r="K53" t="s">
        <v>790</v>
      </c>
      <c r="M53" t="s">
        <v>791</v>
      </c>
      <c r="N53" t="s">
        <v>792</v>
      </c>
      <c r="O53">
        <v>535145</v>
      </c>
      <c r="P53">
        <v>185320</v>
      </c>
      <c r="Q53">
        <v>51.550592000000002</v>
      </c>
      <c r="R53">
        <v>-5.2230775E-2</v>
      </c>
    </row>
    <row r="54" spans="1:18" x14ac:dyDescent="0.25">
      <c r="A54" t="s">
        <v>501</v>
      </c>
      <c r="B54" t="s">
        <v>793</v>
      </c>
      <c r="C54" t="s">
        <v>794</v>
      </c>
      <c r="D54" t="s">
        <v>690</v>
      </c>
      <c r="E54" t="s">
        <v>691</v>
      </c>
      <c r="F54" t="s">
        <v>787</v>
      </c>
      <c r="G54" t="s">
        <v>788</v>
      </c>
      <c r="H54" t="s">
        <v>788</v>
      </c>
      <c r="I54" t="s">
        <v>789</v>
      </c>
      <c r="J54" t="s">
        <v>236</v>
      </c>
      <c r="K54" t="s">
        <v>795</v>
      </c>
      <c r="M54" t="s">
        <v>796</v>
      </c>
      <c r="N54" t="s">
        <v>797</v>
      </c>
      <c r="O54">
        <v>536351</v>
      </c>
      <c r="P54">
        <v>185487</v>
      </c>
      <c r="Q54">
        <v>51.551803</v>
      </c>
      <c r="R54">
        <v>-3.4783215999999999E-2</v>
      </c>
    </row>
    <row r="55" spans="1:18" x14ac:dyDescent="0.25">
      <c r="A55" t="s">
        <v>501</v>
      </c>
      <c r="B55" t="s">
        <v>798</v>
      </c>
      <c r="C55" t="s">
        <v>799</v>
      </c>
      <c r="D55" t="s">
        <v>690</v>
      </c>
      <c r="E55" t="s">
        <v>691</v>
      </c>
      <c r="F55" t="s">
        <v>787</v>
      </c>
      <c r="G55" t="s">
        <v>788</v>
      </c>
      <c r="H55" t="s">
        <v>788</v>
      </c>
      <c r="I55" t="s">
        <v>789</v>
      </c>
      <c r="J55" t="s">
        <v>236</v>
      </c>
      <c r="K55" t="s">
        <v>800</v>
      </c>
      <c r="L55" t="s">
        <v>715</v>
      </c>
      <c r="M55" t="s">
        <v>801</v>
      </c>
      <c r="N55" t="s">
        <v>802</v>
      </c>
      <c r="O55">
        <v>535057</v>
      </c>
      <c r="P55">
        <v>185799</v>
      </c>
      <c r="Q55">
        <v>51.554917000000003</v>
      </c>
      <c r="R55">
        <v>-5.3315426999999999E-2</v>
      </c>
    </row>
    <row r="56" spans="1:18" x14ac:dyDescent="0.25">
      <c r="A56" t="s">
        <v>501</v>
      </c>
      <c r="B56" t="s">
        <v>803</v>
      </c>
      <c r="C56" t="s">
        <v>804</v>
      </c>
      <c r="D56" t="s">
        <v>690</v>
      </c>
      <c r="E56" t="s">
        <v>691</v>
      </c>
      <c r="F56" t="s">
        <v>787</v>
      </c>
      <c r="G56" t="s">
        <v>788</v>
      </c>
      <c r="H56" t="s">
        <v>788</v>
      </c>
      <c r="I56" t="s">
        <v>789</v>
      </c>
      <c r="J56" t="s">
        <v>236</v>
      </c>
      <c r="K56" t="s">
        <v>805</v>
      </c>
      <c r="M56" t="s">
        <v>806</v>
      </c>
      <c r="N56" t="s">
        <v>807</v>
      </c>
      <c r="O56">
        <v>535784</v>
      </c>
      <c r="P56">
        <v>185079</v>
      </c>
      <c r="Q56">
        <v>51.548273000000002</v>
      </c>
      <c r="R56">
        <v>-4.311334E-2</v>
      </c>
    </row>
    <row r="57" spans="1:18" x14ac:dyDescent="0.25">
      <c r="A57" t="s">
        <v>501</v>
      </c>
      <c r="B57" t="s">
        <v>808</v>
      </c>
      <c r="C57" t="s">
        <v>809</v>
      </c>
      <c r="D57" t="s">
        <v>690</v>
      </c>
      <c r="E57" t="s">
        <v>691</v>
      </c>
      <c r="F57" t="s">
        <v>787</v>
      </c>
      <c r="G57" t="s">
        <v>788</v>
      </c>
      <c r="H57" t="s">
        <v>788</v>
      </c>
      <c r="I57" t="s">
        <v>789</v>
      </c>
      <c r="J57" t="s">
        <v>236</v>
      </c>
      <c r="K57" t="s">
        <v>810</v>
      </c>
      <c r="M57" t="s">
        <v>811</v>
      </c>
      <c r="N57" t="s">
        <v>812</v>
      </c>
      <c r="O57">
        <v>535346</v>
      </c>
      <c r="P57">
        <v>184880</v>
      </c>
      <c r="Q57">
        <v>51.546590000000002</v>
      </c>
      <c r="R57">
        <v>-4.9502727000000003E-2</v>
      </c>
    </row>
    <row r="58" spans="1:18" x14ac:dyDescent="0.25">
      <c r="A58" t="s">
        <v>501</v>
      </c>
      <c r="B58" t="s">
        <v>813</v>
      </c>
      <c r="C58" t="s">
        <v>814</v>
      </c>
      <c r="D58" t="s">
        <v>690</v>
      </c>
      <c r="E58" t="s">
        <v>691</v>
      </c>
      <c r="F58" t="s">
        <v>815</v>
      </c>
      <c r="G58" t="s">
        <v>816</v>
      </c>
      <c r="H58" t="s">
        <v>816</v>
      </c>
      <c r="I58" t="s">
        <v>817</v>
      </c>
      <c r="J58" t="s">
        <v>236</v>
      </c>
      <c r="K58" t="s">
        <v>818</v>
      </c>
      <c r="M58" t="s">
        <v>819</v>
      </c>
      <c r="N58" t="s">
        <v>820</v>
      </c>
      <c r="O58">
        <v>535138</v>
      </c>
      <c r="P58">
        <v>184055</v>
      </c>
      <c r="Q58">
        <v>51.539225999999999</v>
      </c>
      <c r="R58">
        <v>-5.2817041000000002E-2</v>
      </c>
    </row>
    <row r="59" spans="1:18" x14ac:dyDescent="0.25">
      <c r="A59" t="s">
        <v>501</v>
      </c>
      <c r="B59" t="s">
        <v>821</v>
      </c>
      <c r="C59" t="s">
        <v>822</v>
      </c>
      <c r="D59" t="s">
        <v>690</v>
      </c>
      <c r="E59" t="s">
        <v>691</v>
      </c>
      <c r="F59" t="s">
        <v>815</v>
      </c>
      <c r="G59" t="s">
        <v>816</v>
      </c>
      <c r="H59" t="s">
        <v>816</v>
      </c>
      <c r="I59" t="s">
        <v>817</v>
      </c>
      <c r="J59" t="s">
        <v>236</v>
      </c>
      <c r="K59" t="s">
        <v>823</v>
      </c>
      <c r="M59" t="s">
        <v>824</v>
      </c>
      <c r="N59" t="s">
        <v>825</v>
      </c>
      <c r="O59">
        <v>535380</v>
      </c>
      <c r="P59">
        <v>184483</v>
      </c>
      <c r="Q59">
        <v>51.543013999999999</v>
      </c>
      <c r="R59">
        <v>-4.9165300000000002E-2</v>
      </c>
    </row>
    <row r="60" spans="1:18" x14ac:dyDescent="0.25">
      <c r="A60" t="s">
        <v>501</v>
      </c>
      <c r="B60" t="s">
        <v>826</v>
      </c>
      <c r="C60" t="s">
        <v>827</v>
      </c>
      <c r="D60" t="s">
        <v>690</v>
      </c>
      <c r="E60" t="s">
        <v>691</v>
      </c>
      <c r="F60" t="s">
        <v>815</v>
      </c>
      <c r="G60" t="s">
        <v>816</v>
      </c>
      <c r="H60" t="s">
        <v>816</v>
      </c>
      <c r="I60" t="s">
        <v>817</v>
      </c>
      <c r="J60" t="s">
        <v>236</v>
      </c>
      <c r="K60" t="s">
        <v>828</v>
      </c>
      <c r="M60" t="s">
        <v>829</v>
      </c>
      <c r="N60" t="s">
        <v>830</v>
      </c>
      <c r="O60">
        <v>536085</v>
      </c>
      <c r="P60">
        <v>184711</v>
      </c>
      <c r="Q60">
        <v>51.544893999999999</v>
      </c>
      <c r="R60">
        <v>-3.8917245000000003E-2</v>
      </c>
    </row>
    <row r="61" spans="1:18" x14ac:dyDescent="0.25">
      <c r="A61" t="s">
        <v>501</v>
      </c>
      <c r="B61" t="s">
        <v>831</v>
      </c>
      <c r="C61" t="s">
        <v>832</v>
      </c>
      <c r="D61" t="s">
        <v>690</v>
      </c>
      <c r="E61" t="s">
        <v>691</v>
      </c>
      <c r="F61" t="s">
        <v>815</v>
      </c>
      <c r="G61" t="s">
        <v>816</v>
      </c>
      <c r="H61" t="s">
        <v>816</v>
      </c>
      <c r="I61" t="s">
        <v>817</v>
      </c>
      <c r="J61" t="s">
        <v>236</v>
      </c>
      <c r="K61" t="s">
        <v>833</v>
      </c>
      <c r="M61" t="s">
        <v>834</v>
      </c>
      <c r="N61" t="s">
        <v>835</v>
      </c>
      <c r="O61">
        <v>534985</v>
      </c>
      <c r="P61">
        <v>183975</v>
      </c>
      <c r="Q61">
        <v>51.538544000000002</v>
      </c>
      <c r="R61">
        <v>-5.5052455E-2</v>
      </c>
    </row>
    <row r="62" spans="1:18" x14ac:dyDescent="0.25">
      <c r="A62" t="s">
        <v>501</v>
      </c>
      <c r="B62" t="s">
        <v>836</v>
      </c>
      <c r="C62" t="s">
        <v>837</v>
      </c>
      <c r="D62" t="s">
        <v>690</v>
      </c>
      <c r="E62" t="s">
        <v>691</v>
      </c>
      <c r="F62" t="s">
        <v>815</v>
      </c>
      <c r="G62" t="s">
        <v>816</v>
      </c>
      <c r="H62" t="s">
        <v>816</v>
      </c>
      <c r="I62" t="s">
        <v>817</v>
      </c>
      <c r="J62" t="s">
        <v>236</v>
      </c>
      <c r="K62" t="s">
        <v>838</v>
      </c>
      <c r="M62" t="s">
        <v>839</v>
      </c>
      <c r="N62" t="s">
        <v>840</v>
      </c>
      <c r="O62">
        <v>536747</v>
      </c>
      <c r="P62">
        <v>184792</v>
      </c>
      <c r="Q62">
        <v>51.545462000000001</v>
      </c>
      <c r="R62">
        <v>-2.9345178999999999E-2</v>
      </c>
    </row>
    <row r="63" spans="1:18" x14ac:dyDescent="0.25">
      <c r="A63" t="s">
        <v>501</v>
      </c>
      <c r="B63" t="s">
        <v>841</v>
      </c>
      <c r="C63" t="s">
        <v>842</v>
      </c>
      <c r="D63" t="s">
        <v>690</v>
      </c>
      <c r="E63" t="s">
        <v>691</v>
      </c>
      <c r="F63" t="s">
        <v>843</v>
      </c>
      <c r="G63" t="s">
        <v>844</v>
      </c>
      <c r="H63" t="s">
        <v>844</v>
      </c>
      <c r="I63" t="s">
        <v>845</v>
      </c>
      <c r="J63" t="s">
        <v>236</v>
      </c>
      <c r="K63" t="s">
        <v>846</v>
      </c>
      <c r="M63" t="s">
        <v>847</v>
      </c>
      <c r="N63" t="s">
        <v>848</v>
      </c>
      <c r="O63">
        <v>534536</v>
      </c>
      <c r="P63">
        <v>183745</v>
      </c>
      <c r="Q63">
        <v>51.536583999999998</v>
      </c>
      <c r="R63">
        <v>-6.1610386000000003E-2</v>
      </c>
    </row>
    <row r="64" spans="1:18" x14ac:dyDescent="0.25">
      <c r="A64" t="s">
        <v>501</v>
      </c>
      <c r="B64" t="s">
        <v>849</v>
      </c>
      <c r="C64" t="s">
        <v>850</v>
      </c>
      <c r="D64" t="s">
        <v>690</v>
      </c>
      <c r="E64" t="s">
        <v>691</v>
      </c>
      <c r="F64" t="s">
        <v>843</v>
      </c>
      <c r="G64" t="s">
        <v>844</v>
      </c>
      <c r="H64" t="s">
        <v>844</v>
      </c>
      <c r="I64" t="s">
        <v>845</v>
      </c>
      <c r="J64" t="s">
        <v>236</v>
      </c>
      <c r="K64" t="s">
        <v>851</v>
      </c>
      <c r="M64" t="s">
        <v>852</v>
      </c>
      <c r="N64" t="s">
        <v>853</v>
      </c>
      <c r="O64">
        <v>534245</v>
      </c>
      <c r="P64">
        <v>184457</v>
      </c>
      <c r="Q64">
        <v>51.543050999999998</v>
      </c>
      <c r="R64">
        <v>-6.5532240000000005E-2</v>
      </c>
    </row>
    <row r="65" spans="1:18" x14ac:dyDescent="0.25">
      <c r="A65" t="s">
        <v>501</v>
      </c>
      <c r="B65" t="s">
        <v>854</v>
      </c>
      <c r="C65" t="s">
        <v>855</v>
      </c>
      <c r="D65" t="s">
        <v>690</v>
      </c>
      <c r="E65" t="s">
        <v>691</v>
      </c>
      <c r="F65" t="s">
        <v>843</v>
      </c>
      <c r="G65" t="s">
        <v>844</v>
      </c>
      <c r="H65" t="s">
        <v>844</v>
      </c>
      <c r="I65" t="s">
        <v>845</v>
      </c>
      <c r="J65" t="s">
        <v>236</v>
      </c>
      <c r="K65" t="s">
        <v>856</v>
      </c>
      <c r="M65" t="s">
        <v>857</v>
      </c>
      <c r="N65" t="s">
        <v>858</v>
      </c>
      <c r="O65">
        <v>533890</v>
      </c>
      <c r="P65">
        <v>184780</v>
      </c>
      <c r="Q65">
        <v>51.546038000000003</v>
      </c>
      <c r="R65">
        <v>-7.0525556000000003E-2</v>
      </c>
    </row>
    <row r="66" spans="1:18" x14ac:dyDescent="0.25">
      <c r="A66" t="s">
        <v>501</v>
      </c>
      <c r="B66" t="s">
        <v>859</v>
      </c>
      <c r="C66" t="s">
        <v>860</v>
      </c>
      <c r="D66" t="s">
        <v>690</v>
      </c>
      <c r="E66" t="s">
        <v>691</v>
      </c>
      <c r="F66" t="s">
        <v>843</v>
      </c>
      <c r="G66" t="s">
        <v>844</v>
      </c>
      <c r="H66" t="s">
        <v>844</v>
      </c>
      <c r="I66" t="s">
        <v>845</v>
      </c>
      <c r="J66" t="s">
        <v>236</v>
      </c>
      <c r="K66" t="s">
        <v>861</v>
      </c>
      <c r="M66" t="s">
        <v>862</v>
      </c>
      <c r="N66" t="s">
        <v>863</v>
      </c>
      <c r="O66">
        <v>534111</v>
      </c>
      <c r="P66">
        <v>184978</v>
      </c>
      <c r="Q66">
        <v>51.547764999999998</v>
      </c>
      <c r="R66">
        <v>-6.7264995999999994E-2</v>
      </c>
    </row>
    <row r="67" spans="1:18" x14ac:dyDescent="0.25">
      <c r="A67" t="s">
        <v>501</v>
      </c>
      <c r="B67" t="s">
        <v>864</v>
      </c>
      <c r="C67" t="s">
        <v>865</v>
      </c>
      <c r="D67" t="s">
        <v>690</v>
      </c>
      <c r="E67" t="s">
        <v>691</v>
      </c>
      <c r="F67" t="s">
        <v>843</v>
      </c>
      <c r="G67" t="s">
        <v>844</v>
      </c>
      <c r="H67" t="s">
        <v>844</v>
      </c>
      <c r="I67" t="s">
        <v>845</v>
      </c>
      <c r="J67" t="s">
        <v>236</v>
      </c>
      <c r="K67" t="s">
        <v>866</v>
      </c>
      <c r="M67" t="s">
        <v>867</v>
      </c>
      <c r="N67" t="s">
        <v>868</v>
      </c>
      <c r="O67">
        <v>533838</v>
      </c>
      <c r="P67">
        <v>184271</v>
      </c>
      <c r="Q67">
        <v>51.541476000000003</v>
      </c>
      <c r="R67">
        <v>-7.1468413999999994E-2</v>
      </c>
    </row>
    <row r="68" spans="1:18" x14ac:dyDescent="0.25">
      <c r="A68" t="s">
        <v>501</v>
      </c>
      <c r="B68" t="s">
        <v>869</v>
      </c>
      <c r="C68" t="s">
        <v>870</v>
      </c>
      <c r="D68" t="s">
        <v>690</v>
      </c>
      <c r="E68" t="s">
        <v>691</v>
      </c>
      <c r="F68" t="s">
        <v>843</v>
      </c>
      <c r="G68" t="s">
        <v>844</v>
      </c>
      <c r="H68" t="s">
        <v>844</v>
      </c>
      <c r="I68" t="s">
        <v>845</v>
      </c>
      <c r="J68" t="s">
        <v>236</v>
      </c>
      <c r="K68" t="s">
        <v>871</v>
      </c>
      <c r="M68" t="s">
        <v>862</v>
      </c>
      <c r="N68" t="s">
        <v>863</v>
      </c>
      <c r="O68">
        <v>534111</v>
      </c>
      <c r="P68">
        <v>184978</v>
      </c>
      <c r="Q68">
        <v>51.547764999999998</v>
      </c>
      <c r="R68">
        <v>-6.7264995999999994E-2</v>
      </c>
    </row>
    <row r="69" spans="1:18" x14ac:dyDescent="0.25">
      <c r="A69" t="s">
        <v>501</v>
      </c>
      <c r="B69" t="s">
        <v>872</v>
      </c>
      <c r="C69" t="s">
        <v>873</v>
      </c>
      <c r="D69" t="s">
        <v>690</v>
      </c>
      <c r="E69" t="s">
        <v>691</v>
      </c>
      <c r="F69" t="s">
        <v>874</v>
      </c>
      <c r="G69" t="s">
        <v>875</v>
      </c>
      <c r="H69" t="s">
        <v>875</v>
      </c>
      <c r="I69" t="s">
        <v>876</v>
      </c>
      <c r="J69" t="s">
        <v>236</v>
      </c>
      <c r="K69" t="s">
        <v>877</v>
      </c>
      <c r="M69" t="s">
        <v>878</v>
      </c>
      <c r="N69" t="s">
        <v>879</v>
      </c>
      <c r="O69">
        <v>532048</v>
      </c>
      <c r="P69">
        <v>181725</v>
      </c>
      <c r="Q69">
        <v>51.519018000000003</v>
      </c>
      <c r="R69">
        <v>-9.8218282000000004E-2</v>
      </c>
    </row>
    <row r="70" spans="1:18" x14ac:dyDescent="0.25">
      <c r="A70" t="s">
        <v>501</v>
      </c>
      <c r="B70" t="s">
        <v>880</v>
      </c>
      <c r="C70" t="s">
        <v>881</v>
      </c>
      <c r="D70" t="s">
        <v>690</v>
      </c>
      <c r="E70" t="s">
        <v>691</v>
      </c>
      <c r="F70" t="s">
        <v>874</v>
      </c>
      <c r="G70" t="s">
        <v>875</v>
      </c>
      <c r="H70" t="s">
        <v>875</v>
      </c>
      <c r="I70" t="s">
        <v>876</v>
      </c>
      <c r="J70" t="s">
        <v>236</v>
      </c>
      <c r="K70" t="s">
        <v>882</v>
      </c>
      <c r="M70" t="s">
        <v>883</v>
      </c>
      <c r="N70" t="s">
        <v>884</v>
      </c>
      <c r="O70">
        <v>533377</v>
      </c>
      <c r="P70">
        <v>183922</v>
      </c>
      <c r="Q70">
        <v>51.538449</v>
      </c>
      <c r="R70">
        <v>-7.8244064000000002E-2</v>
      </c>
    </row>
    <row r="71" spans="1:18" x14ac:dyDescent="0.25">
      <c r="A71" t="s">
        <v>501</v>
      </c>
      <c r="B71" t="s">
        <v>885</v>
      </c>
      <c r="C71" t="s">
        <v>886</v>
      </c>
      <c r="D71" t="s">
        <v>690</v>
      </c>
      <c r="E71" t="s">
        <v>691</v>
      </c>
      <c r="F71" t="s">
        <v>874</v>
      </c>
      <c r="G71" t="s">
        <v>875</v>
      </c>
      <c r="H71" t="s">
        <v>875</v>
      </c>
      <c r="I71" t="s">
        <v>876</v>
      </c>
      <c r="J71" t="s">
        <v>236</v>
      </c>
      <c r="K71" t="s">
        <v>887</v>
      </c>
      <c r="L71" t="s">
        <v>888</v>
      </c>
      <c r="M71" t="s">
        <v>889</v>
      </c>
      <c r="N71" t="s">
        <v>890</v>
      </c>
      <c r="O71">
        <v>533302</v>
      </c>
      <c r="P71">
        <v>183395</v>
      </c>
      <c r="Q71">
        <v>51.533731000000003</v>
      </c>
      <c r="R71">
        <v>-7.9524182999999998E-2</v>
      </c>
    </row>
    <row r="72" spans="1:18" x14ac:dyDescent="0.25">
      <c r="A72" t="s">
        <v>501</v>
      </c>
      <c r="B72" t="s">
        <v>891</v>
      </c>
      <c r="C72" t="s">
        <v>892</v>
      </c>
      <c r="D72" t="s">
        <v>690</v>
      </c>
      <c r="E72" t="s">
        <v>691</v>
      </c>
      <c r="F72" t="s">
        <v>874</v>
      </c>
      <c r="G72" t="s">
        <v>875</v>
      </c>
      <c r="H72" t="s">
        <v>875</v>
      </c>
      <c r="I72" t="s">
        <v>876</v>
      </c>
      <c r="J72" t="s">
        <v>236</v>
      </c>
      <c r="K72" t="s">
        <v>893</v>
      </c>
      <c r="M72" t="s">
        <v>894</v>
      </c>
      <c r="N72" t="s">
        <v>895</v>
      </c>
      <c r="O72">
        <v>532796</v>
      </c>
      <c r="P72">
        <v>183359</v>
      </c>
      <c r="Q72">
        <v>51.533526999999999</v>
      </c>
      <c r="R72">
        <v>-8.6828572000000007E-2</v>
      </c>
    </row>
    <row r="73" spans="1:18" x14ac:dyDescent="0.25">
      <c r="A73" t="s">
        <v>501</v>
      </c>
      <c r="B73" t="s">
        <v>896</v>
      </c>
      <c r="C73" t="s">
        <v>897</v>
      </c>
      <c r="D73" t="s">
        <v>690</v>
      </c>
      <c r="E73" t="s">
        <v>691</v>
      </c>
      <c r="F73" t="s">
        <v>874</v>
      </c>
      <c r="G73" t="s">
        <v>875</v>
      </c>
      <c r="H73" t="s">
        <v>875</v>
      </c>
      <c r="I73" t="s">
        <v>876</v>
      </c>
      <c r="J73" t="s">
        <v>236</v>
      </c>
      <c r="K73" t="s">
        <v>898</v>
      </c>
      <c r="M73" t="s">
        <v>894</v>
      </c>
      <c r="N73" t="s">
        <v>895</v>
      </c>
      <c r="O73">
        <v>532796</v>
      </c>
      <c r="P73">
        <v>183359</v>
      </c>
      <c r="Q73">
        <v>51.533526999999999</v>
      </c>
      <c r="R73">
        <v>-8.6828572000000007E-2</v>
      </c>
    </row>
    <row r="74" spans="1:18" x14ac:dyDescent="0.25">
      <c r="A74" t="s">
        <v>501</v>
      </c>
      <c r="B74" t="s">
        <v>899</v>
      </c>
      <c r="C74" t="s">
        <v>900</v>
      </c>
      <c r="D74" t="s">
        <v>901</v>
      </c>
      <c r="E74" t="s">
        <v>902</v>
      </c>
      <c r="F74" t="s">
        <v>903</v>
      </c>
      <c r="G74" t="s">
        <v>904</v>
      </c>
      <c r="H74" t="s">
        <v>905</v>
      </c>
      <c r="I74" t="s">
        <v>906</v>
      </c>
      <c r="J74" t="s">
        <v>236</v>
      </c>
      <c r="K74" t="s">
        <v>907</v>
      </c>
      <c r="L74" t="s">
        <v>908</v>
      </c>
      <c r="M74" t="s">
        <v>909</v>
      </c>
      <c r="N74" t="s">
        <v>910</v>
      </c>
      <c r="O74">
        <v>551307</v>
      </c>
      <c r="P74">
        <v>189056</v>
      </c>
      <c r="Q74">
        <v>51.580061000000001</v>
      </c>
      <c r="R74">
        <v>0.18230462</v>
      </c>
    </row>
    <row r="75" spans="1:18" x14ac:dyDescent="0.25">
      <c r="A75" t="s">
        <v>501</v>
      </c>
      <c r="B75" t="s">
        <v>911</v>
      </c>
      <c r="C75" t="s">
        <v>912</v>
      </c>
      <c r="D75" t="s">
        <v>901</v>
      </c>
      <c r="E75" t="s">
        <v>902</v>
      </c>
      <c r="F75" t="s">
        <v>903</v>
      </c>
      <c r="G75" t="s">
        <v>904</v>
      </c>
      <c r="H75" t="s">
        <v>905</v>
      </c>
      <c r="I75" t="s">
        <v>906</v>
      </c>
      <c r="J75" t="s">
        <v>236</v>
      </c>
      <c r="K75" t="s">
        <v>913</v>
      </c>
      <c r="L75" t="s">
        <v>914</v>
      </c>
      <c r="M75" t="s">
        <v>915</v>
      </c>
      <c r="N75" t="s">
        <v>916</v>
      </c>
      <c r="O75">
        <v>548405</v>
      </c>
      <c r="P75">
        <v>188264</v>
      </c>
      <c r="Q75">
        <v>51.573715</v>
      </c>
      <c r="R75">
        <v>0.14011965000000001</v>
      </c>
    </row>
    <row r="76" spans="1:18" x14ac:dyDescent="0.25">
      <c r="A76" t="s">
        <v>501</v>
      </c>
      <c r="B76" t="s">
        <v>917</v>
      </c>
      <c r="C76" t="s">
        <v>918</v>
      </c>
      <c r="D76" t="s">
        <v>901</v>
      </c>
      <c r="E76" t="s">
        <v>902</v>
      </c>
      <c r="F76" t="s">
        <v>903</v>
      </c>
      <c r="G76" t="s">
        <v>904</v>
      </c>
      <c r="H76" t="s">
        <v>905</v>
      </c>
      <c r="I76" t="s">
        <v>906</v>
      </c>
      <c r="J76" t="s">
        <v>236</v>
      </c>
      <c r="K76" t="s">
        <v>919</v>
      </c>
      <c r="L76" t="s">
        <v>920</v>
      </c>
      <c r="M76" t="s">
        <v>921</v>
      </c>
      <c r="N76" t="s">
        <v>922</v>
      </c>
      <c r="O76">
        <v>551030</v>
      </c>
      <c r="P76">
        <v>187418</v>
      </c>
      <c r="Q76">
        <v>51.565418000000001</v>
      </c>
      <c r="R76">
        <v>0.17760643000000001</v>
      </c>
    </row>
    <row r="77" spans="1:18" x14ac:dyDescent="0.25">
      <c r="A77" t="s">
        <v>501</v>
      </c>
      <c r="B77" t="s">
        <v>923</v>
      </c>
      <c r="C77" t="s">
        <v>924</v>
      </c>
      <c r="D77" t="s">
        <v>901</v>
      </c>
      <c r="E77" t="s">
        <v>902</v>
      </c>
      <c r="F77" t="s">
        <v>903</v>
      </c>
      <c r="G77" t="s">
        <v>904</v>
      </c>
      <c r="H77" t="s">
        <v>905</v>
      </c>
      <c r="I77" t="s">
        <v>906</v>
      </c>
      <c r="J77" t="s">
        <v>236</v>
      </c>
      <c r="K77" t="s">
        <v>925</v>
      </c>
      <c r="L77" t="s">
        <v>920</v>
      </c>
      <c r="M77" t="s">
        <v>926</v>
      </c>
      <c r="N77" t="s">
        <v>927</v>
      </c>
      <c r="O77">
        <v>550932</v>
      </c>
      <c r="P77">
        <v>186893</v>
      </c>
      <c r="Q77">
        <v>51.560727</v>
      </c>
      <c r="R77">
        <v>0.1759684</v>
      </c>
    </row>
    <row r="78" spans="1:18" x14ac:dyDescent="0.25">
      <c r="A78" t="s">
        <v>501</v>
      </c>
      <c r="B78" t="s">
        <v>928</v>
      </c>
      <c r="C78" t="s">
        <v>929</v>
      </c>
      <c r="D78" t="s">
        <v>901</v>
      </c>
      <c r="E78" t="s">
        <v>902</v>
      </c>
      <c r="F78" t="s">
        <v>903</v>
      </c>
      <c r="G78" t="s">
        <v>904</v>
      </c>
      <c r="H78" t="s">
        <v>905</v>
      </c>
      <c r="I78" t="s">
        <v>906</v>
      </c>
      <c r="J78" t="s">
        <v>236</v>
      </c>
      <c r="K78" t="s">
        <v>925</v>
      </c>
      <c r="L78" t="s">
        <v>920</v>
      </c>
      <c r="M78" t="s">
        <v>926</v>
      </c>
      <c r="N78" t="s">
        <v>927</v>
      </c>
      <c r="O78">
        <v>550932</v>
      </c>
      <c r="P78">
        <v>186893</v>
      </c>
      <c r="Q78">
        <v>51.560727</v>
      </c>
      <c r="R78">
        <v>0.1759684</v>
      </c>
    </row>
    <row r="79" spans="1:18" x14ac:dyDescent="0.25">
      <c r="A79" t="s">
        <v>501</v>
      </c>
      <c r="B79" t="s">
        <v>930</v>
      </c>
      <c r="C79" t="s">
        <v>931</v>
      </c>
      <c r="D79" t="s">
        <v>901</v>
      </c>
      <c r="E79" t="s">
        <v>902</v>
      </c>
      <c r="F79" t="s">
        <v>903</v>
      </c>
      <c r="G79" t="s">
        <v>904</v>
      </c>
      <c r="H79" t="s">
        <v>905</v>
      </c>
      <c r="I79" t="s">
        <v>906</v>
      </c>
      <c r="J79" t="s">
        <v>236</v>
      </c>
      <c r="K79" t="s">
        <v>932</v>
      </c>
      <c r="L79" t="s">
        <v>933</v>
      </c>
      <c r="M79" t="s">
        <v>934</v>
      </c>
      <c r="N79" t="s">
        <v>935</v>
      </c>
      <c r="O79">
        <v>554233</v>
      </c>
      <c r="P79">
        <v>187089</v>
      </c>
      <c r="Q79">
        <v>51.561596000000002</v>
      </c>
      <c r="R79">
        <v>0.22363675</v>
      </c>
    </row>
    <row r="80" spans="1:18" x14ac:dyDescent="0.25">
      <c r="A80" t="s">
        <v>501</v>
      </c>
      <c r="B80" t="s">
        <v>936</v>
      </c>
      <c r="C80" t="s">
        <v>937</v>
      </c>
      <c r="D80" t="s">
        <v>901</v>
      </c>
      <c r="E80" t="s">
        <v>902</v>
      </c>
      <c r="F80" t="s">
        <v>903</v>
      </c>
      <c r="G80" t="s">
        <v>904</v>
      </c>
      <c r="H80" t="s">
        <v>905</v>
      </c>
      <c r="I80" t="s">
        <v>906</v>
      </c>
      <c r="J80" t="s">
        <v>236</v>
      </c>
      <c r="K80" t="s">
        <v>938</v>
      </c>
      <c r="L80" t="s">
        <v>933</v>
      </c>
      <c r="M80" t="s">
        <v>939</v>
      </c>
      <c r="N80" t="s">
        <v>940</v>
      </c>
      <c r="O80">
        <v>553895</v>
      </c>
      <c r="P80">
        <v>187670</v>
      </c>
      <c r="Q80">
        <v>51.566907999999998</v>
      </c>
      <c r="R80">
        <v>0.21901872</v>
      </c>
    </row>
    <row r="81" spans="1:18" x14ac:dyDescent="0.25">
      <c r="A81" t="s">
        <v>501</v>
      </c>
      <c r="B81" t="s">
        <v>941</v>
      </c>
      <c r="C81" t="s">
        <v>942</v>
      </c>
      <c r="D81" t="s">
        <v>901</v>
      </c>
      <c r="E81" t="s">
        <v>902</v>
      </c>
      <c r="F81" t="s">
        <v>903</v>
      </c>
      <c r="G81" t="s">
        <v>904</v>
      </c>
      <c r="H81" t="s">
        <v>905</v>
      </c>
      <c r="I81" t="s">
        <v>906</v>
      </c>
      <c r="J81" t="s">
        <v>236</v>
      </c>
      <c r="K81" t="s">
        <v>943</v>
      </c>
      <c r="L81" t="s">
        <v>908</v>
      </c>
      <c r="M81" t="s">
        <v>944</v>
      </c>
      <c r="N81" t="s">
        <v>945</v>
      </c>
      <c r="O81">
        <v>552030</v>
      </c>
      <c r="P81">
        <v>188243</v>
      </c>
      <c r="Q81">
        <v>51.572561999999998</v>
      </c>
      <c r="R81">
        <v>0.19237934000000001</v>
      </c>
    </row>
    <row r="82" spans="1:18" x14ac:dyDescent="0.25">
      <c r="A82" t="s">
        <v>501</v>
      </c>
      <c r="B82" t="s">
        <v>946</v>
      </c>
      <c r="C82" t="s">
        <v>947</v>
      </c>
      <c r="D82" t="s">
        <v>901</v>
      </c>
      <c r="E82" t="s">
        <v>902</v>
      </c>
      <c r="F82" t="s">
        <v>948</v>
      </c>
      <c r="G82" t="s">
        <v>949</v>
      </c>
      <c r="H82" t="s">
        <v>950</v>
      </c>
      <c r="I82" t="s">
        <v>951</v>
      </c>
      <c r="J82" t="s">
        <v>236</v>
      </c>
      <c r="K82" t="s">
        <v>952</v>
      </c>
      <c r="L82" t="s">
        <v>908</v>
      </c>
      <c r="M82" t="s">
        <v>953</v>
      </c>
      <c r="N82" t="s">
        <v>954</v>
      </c>
      <c r="O82">
        <v>551671</v>
      </c>
      <c r="P82">
        <v>188948</v>
      </c>
      <c r="Q82">
        <v>51.578992</v>
      </c>
      <c r="R82">
        <v>0.18750723</v>
      </c>
    </row>
    <row r="83" spans="1:18" x14ac:dyDescent="0.25">
      <c r="A83" t="s">
        <v>501</v>
      </c>
      <c r="B83" t="s">
        <v>955</v>
      </c>
      <c r="C83" t="s">
        <v>956</v>
      </c>
      <c r="D83" t="s">
        <v>901</v>
      </c>
      <c r="E83" t="s">
        <v>902</v>
      </c>
      <c r="F83" t="s">
        <v>948</v>
      </c>
      <c r="G83" t="s">
        <v>949</v>
      </c>
      <c r="H83" t="s">
        <v>950</v>
      </c>
      <c r="I83" t="s">
        <v>951</v>
      </c>
      <c r="J83" t="s">
        <v>236</v>
      </c>
      <c r="K83" t="s">
        <v>957</v>
      </c>
      <c r="L83" t="s">
        <v>908</v>
      </c>
      <c r="M83" t="s">
        <v>958</v>
      </c>
      <c r="N83" t="s">
        <v>959</v>
      </c>
      <c r="O83">
        <v>552819</v>
      </c>
      <c r="P83">
        <v>188475</v>
      </c>
      <c r="Q83">
        <v>51.574432999999999</v>
      </c>
      <c r="R83">
        <v>0.20385631000000001</v>
      </c>
    </row>
    <row r="84" spans="1:18" x14ac:dyDescent="0.25">
      <c r="A84" t="s">
        <v>501</v>
      </c>
      <c r="B84" t="s">
        <v>960</v>
      </c>
      <c r="C84" t="s">
        <v>961</v>
      </c>
      <c r="D84" t="s">
        <v>901</v>
      </c>
      <c r="E84" t="s">
        <v>902</v>
      </c>
      <c r="F84" t="s">
        <v>948</v>
      </c>
      <c r="G84" t="s">
        <v>949</v>
      </c>
      <c r="H84" t="s">
        <v>950</v>
      </c>
      <c r="I84" t="s">
        <v>951</v>
      </c>
      <c r="J84" t="s">
        <v>236</v>
      </c>
      <c r="K84" t="s">
        <v>962</v>
      </c>
      <c r="L84" t="s">
        <v>908</v>
      </c>
      <c r="M84" t="s">
        <v>963</v>
      </c>
      <c r="N84" t="s">
        <v>964</v>
      </c>
      <c r="O84">
        <v>550672</v>
      </c>
      <c r="P84">
        <v>189720</v>
      </c>
      <c r="Q84">
        <v>51.586196000000001</v>
      </c>
      <c r="R84">
        <v>0.17343195</v>
      </c>
    </row>
    <row r="85" spans="1:18" x14ac:dyDescent="0.25">
      <c r="A85" t="s">
        <v>501</v>
      </c>
      <c r="B85" t="s">
        <v>965</v>
      </c>
      <c r="C85" t="s">
        <v>1895</v>
      </c>
      <c r="D85" t="s">
        <v>901</v>
      </c>
      <c r="E85" t="s">
        <v>902</v>
      </c>
      <c r="F85" t="s">
        <v>966</v>
      </c>
      <c r="G85" t="s">
        <v>967</v>
      </c>
      <c r="H85" t="s">
        <v>968</v>
      </c>
      <c r="I85" t="s">
        <v>969</v>
      </c>
      <c r="J85" t="s">
        <v>236</v>
      </c>
      <c r="K85" t="s">
        <v>970</v>
      </c>
      <c r="L85" t="s">
        <v>914</v>
      </c>
      <c r="M85" t="s">
        <v>915</v>
      </c>
      <c r="N85" t="s">
        <v>916</v>
      </c>
      <c r="O85">
        <v>548405</v>
      </c>
      <c r="P85">
        <v>188264</v>
      </c>
      <c r="Q85">
        <v>51.573715</v>
      </c>
      <c r="R85">
        <v>0.14011965000000001</v>
      </c>
    </row>
    <row r="86" spans="1:18" x14ac:dyDescent="0.25">
      <c r="A86" t="s">
        <v>501</v>
      </c>
      <c r="B86" t="s">
        <v>971</v>
      </c>
      <c r="C86" t="s">
        <v>972</v>
      </c>
      <c r="D86" t="s">
        <v>901</v>
      </c>
      <c r="E86" t="s">
        <v>902</v>
      </c>
      <c r="F86" t="s">
        <v>966</v>
      </c>
      <c r="G86" t="s">
        <v>967</v>
      </c>
      <c r="H86" t="s">
        <v>968</v>
      </c>
      <c r="I86" t="s">
        <v>969</v>
      </c>
      <c r="J86" t="s">
        <v>236</v>
      </c>
      <c r="K86" t="s">
        <v>973</v>
      </c>
      <c r="L86" t="s">
        <v>974</v>
      </c>
      <c r="M86" t="s">
        <v>975</v>
      </c>
      <c r="N86" t="s">
        <v>976</v>
      </c>
      <c r="O86">
        <v>554717</v>
      </c>
      <c r="P86">
        <v>192014</v>
      </c>
      <c r="Q86">
        <v>51.605711999999997</v>
      </c>
      <c r="R86">
        <v>0.23278188999999999</v>
      </c>
    </row>
    <row r="87" spans="1:18" x14ac:dyDescent="0.25">
      <c r="A87" t="s">
        <v>501</v>
      </c>
      <c r="B87" t="s">
        <v>977</v>
      </c>
      <c r="C87" t="s">
        <v>978</v>
      </c>
      <c r="D87" t="s">
        <v>901</v>
      </c>
      <c r="E87" t="s">
        <v>902</v>
      </c>
      <c r="F87" t="s">
        <v>966</v>
      </c>
      <c r="G87" t="s">
        <v>967</v>
      </c>
      <c r="H87" t="s">
        <v>968</v>
      </c>
      <c r="I87" t="s">
        <v>969</v>
      </c>
      <c r="J87" t="s">
        <v>236</v>
      </c>
      <c r="K87" t="s">
        <v>979</v>
      </c>
      <c r="L87" t="s">
        <v>974</v>
      </c>
      <c r="M87" t="s">
        <v>980</v>
      </c>
      <c r="N87" t="s">
        <v>981</v>
      </c>
      <c r="O87">
        <v>553197</v>
      </c>
      <c r="P87">
        <v>191366</v>
      </c>
      <c r="Q87">
        <v>51.600304999999999</v>
      </c>
      <c r="R87">
        <v>0.21056731000000001</v>
      </c>
    </row>
    <row r="88" spans="1:18" x14ac:dyDescent="0.25">
      <c r="A88" t="s">
        <v>501</v>
      </c>
      <c r="B88" t="s">
        <v>982</v>
      </c>
      <c r="C88" t="s">
        <v>983</v>
      </c>
      <c r="D88" t="s">
        <v>901</v>
      </c>
      <c r="E88" t="s">
        <v>902</v>
      </c>
      <c r="F88" t="s">
        <v>966</v>
      </c>
      <c r="G88" t="s">
        <v>967</v>
      </c>
      <c r="H88" t="s">
        <v>968</v>
      </c>
      <c r="I88" t="s">
        <v>969</v>
      </c>
      <c r="J88" t="s">
        <v>236</v>
      </c>
      <c r="K88" t="s">
        <v>984</v>
      </c>
      <c r="L88" t="s">
        <v>974</v>
      </c>
      <c r="M88" t="s">
        <v>980</v>
      </c>
      <c r="N88" t="s">
        <v>981</v>
      </c>
      <c r="O88">
        <v>553197</v>
      </c>
      <c r="P88">
        <v>191366</v>
      </c>
      <c r="Q88">
        <v>51.600304999999999</v>
      </c>
      <c r="R88">
        <v>0.21056731000000001</v>
      </c>
    </row>
    <row r="89" spans="1:18" x14ac:dyDescent="0.25">
      <c r="A89" t="s">
        <v>501</v>
      </c>
      <c r="B89" t="s">
        <v>985</v>
      </c>
      <c r="C89" t="s">
        <v>986</v>
      </c>
      <c r="D89" t="s">
        <v>901</v>
      </c>
      <c r="E89" t="s">
        <v>902</v>
      </c>
      <c r="F89" t="s">
        <v>966</v>
      </c>
      <c r="G89" t="s">
        <v>967</v>
      </c>
      <c r="H89" t="s">
        <v>968</v>
      </c>
      <c r="I89" t="s">
        <v>969</v>
      </c>
      <c r="J89" t="s">
        <v>236</v>
      </c>
      <c r="K89" t="s">
        <v>987</v>
      </c>
      <c r="L89" t="s">
        <v>974</v>
      </c>
      <c r="M89" t="s">
        <v>988</v>
      </c>
      <c r="N89" t="s">
        <v>989</v>
      </c>
      <c r="O89">
        <v>554169</v>
      </c>
      <c r="P89">
        <v>192056</v>
      </c>
      <c r="Q89">
        <v>51.606239000000002</v>
      </c>
      <c r="R89">
        <v>0.22489343000000001</v>
      </c>
    </row>
    <row r="90" spans="1:18" x14ac:dyDescent="0.25">
      <c r="A90" t="s">
        <v>501</v>
      </c>
      <c r="B90" t="s">
        <v>990</v>
      </c>
      <c r="C90" t="s">
        <v>991</v>
      </c>
      <c r="D90" t="s">
        <v>901</v>
      </c>
      <c r="E90" t="s">
        <v>902</v>
      </c>
      <c r="F90" t="s">
        <v>966</v>
      </c>
      <c r="G90" t="s">
        <v>967</v>
      </c>
      <c r="H90" t="s">
        <v>968</v>
      </c>
      <c r="I90" t="s">
        <v>969</v>
      </c>
      <c r="J90" t="s">
        <v>236</v>
      </c>
      <c r="K90" t="s">
        <v>987</v>
      </c>
      <c r="L90" t="s">
        <v>974</v>
      </c>
      <c r="M90" t="s">
        <v>988</v>
      </c>
      <c r="N90" t="s">
        <v>989</v>
      </c>
      <c r="O90">
        <v>554169</v>
      </c>
      <c r="P90">
        <v>192056</v>
      </c>
      <c r="Q90">
        <v>51.606239000000002</v>
      </c>
      <c r="R90">
        <v>0.22489343000000001</v>
      </c>
    </row>
    <row r="91" spans="1:18" x14ac:dyDescent="0.25">
      <c r="A91" t="s">
        <v>501</v>
      </c>
      <c r="B91" t="s">
        <v>992</v>
      </c>
      <c r="C91" t="s">
        <v>993</v>
      </c>
      <c r="D91" t="s">
        <v>901</v>
      </c>
      <c r="E91" t="s">
        <v>902</v>
      </c>
      <c r="F91" t="s">
        <v>966</v>
      </c>
      <c r="G91" t="s">
        <v>967</v>
      </c>
      <c r="H91" t="s">
        <v>968</v>
      </c>
      <c r="I91" t="s">
        <v>969</v>
      </c>
      <c r="J91" t="s">
        <v>236</v>
      </c>
      <c r="K91" t="s">
        <v>987</v>
      </c>
      <c r="L91" t="s">
        <v>974</v>
      </c>
      <c r="M91" t="s">
        <v>988</v>
      </c>
      <c r="N91" t="s">
        <v>989</v>
      </c>
      <c r="O91">
        <v>554169</v>
      </c>
      <c r="P91">
        <v>192056</v>
      </c>
      <c r="Q91">
        <v>51.606239000000002</v>
      </c>
      <c r="R91">
        <v>0.22489343000000001</v>
      </c>
    </row>
    <row r="92" spans="1:18" x14ac:dyDescent="0.25">
      <c r="A92" t="s">
        <v>501</v>
      </c>
      <c r="B92" t="s">
        <v>994</v>
      </c>
      <c r="C92" t="s">
        <v>995</v>
      </c>
      <c r="D92" t="s">
        <v>901</v>
      </c>
      <c r="E92" t="s">
        <v>902</v>
      </c>
      <c r="F92" t="s">
        <v>966</v>
      </c>
      <c r="G92" t="s">
        <v>967</v>
      </c>
      <c r="H92" t="s">
        <v>968</v>
      </c>
      <c r="I92" t="s">
        <v>969</v>
      </c>
      <c r="J92" t="s">
        <v>236</v>
      </c>
      <c r="K92" t="s">
        <v>987</v>
      </c>
      <c r="L92" t="s">
        <v>974</v>
      </c>
      <c r="M92" t="s">
        <v>988</v>
      </c>
      <c r="N92" t="s">
        <v>989</v>
      </c>
      <c r="O92">
        <v>554169</v>
      </c>
      <c r="P92">
        <v>192056</v>
      </c>
      <c r="Q92">
        <v>51.606239000000002</v>
      </c>
      <c r="R92">
        <v>0.22489343000000001</v>
      </c>
    </row>
    <row r="93" spans="1:18" x14ac:dyDescent="0.25">
      <c r="A93" t="s">
        <v>501</v>
      </c>
      <c r="B93" t="s">
        <v>996</v>
      </c>
      <c r="C93" t="s">
        <v>997</v>
      </c>
      <c r="D93" t="s">
        <v>901</v>
      </c>
      <c r="E93" t="s">
        <v>902</v>
      </c>
      <c r="F93" t="s">
        <v>966</v>
      </c>
      <c r="G93" t="s">
        <v>967</v>
      </c>
      <c r="H93" t="s">
        <v>968</v>
      </c>
      <c r="I93" t="s">
        <v>969</v>
      </c>
      <c r="J93" t="s">
        <v>236</v>
      </c>
      <c r="K93" t="s">
        <v>998</v>
      </c>
      <c r="L93" t="s">
        <v>999</v>
      </c>
      <c r="M93" t="s">
        <v>1000</v>
      </c>
      <c r="N93" t="s">
        <v>1001</v>
      </c>
      <c r="O93">
        <v>554748</v>
      </c>
      <c r="P93">
        <v>190860</v>
      </c>
      <c r="Q93">
        <v>51.595334999999999</v>
      </c>
      <c r="R93">
        <v>0.23272048000000001</v>
      </c>
    </row>
    <row r="94" spans="1:18" x14ac:dyDescent="0.25">
      <c r="A94" t="s">
        <v>501</v>
      </c>
      <c r="B94" t="s">
        <v>1002</v>
      </c>
      <c r="C94" t="s">
        <v>1003</v>
      </c>
      <c r="D94" t="s">
        <v>901</v>
      </c>
      <c r="E94" t="s">
        <v>902</v>
      </c>
      <c r="F94" t="s">
        <v>966</v>
      </c>
      <c r="G94" t="s">
        <v>967</v>
      </c>
      <c r="H94" t="s">
        <v>968</v>
      </c>
      <c r="I94" t="s">
        <v>969</v>
      </c>
      <c r="J94" t="s">
        <v>236</v>
      </c>
      <c r="K94" t="s">
        <v>1004</v>
      </c>
      <c r="L94" t="s">
        <v>999</v>
      </c>
      <c r="M94" t="s">
        <v>1005</v>
      </c>
      <c r="N94" t="s">
        <v>1006</v>
      </c>
      <c r="O94">
        <v>554849</v>
      </c>
      <c r="P94">
        <v>190533</v>
      </c>
      <c r="Q94">
        <v>51.592370000000003</v>
      </c>
      <c r="R94">
        <v>0.23403325</v>
      </c>
    </row>
    <row r="95" spans="1:18" x14ac:dyDescent="0.25">
      <c r="A95" t="s">
        <v>501</v>
      </c>
      <c r="B95" t="s">
        <v>1007</v>
      </c>
      <c r="C95" t="s">
        <v>1008</v>
      </c>
      <c r="D95" t="s">
        <v>901</v>
      </c>
      <c r="E95" t="s">
        <v>902</v>
      </c>
      <c r="F95" t="s">
        <v>966</v>
      </c>
      <c r="G95" t="s">
        <v>967</v>
      </c>
      <c r="H95" t="s">
        <v>968</v>
      </c>
      <c r="I95" t="s">
        <v>969</v>
      </c>
      <c r="J95" t="s">
        <v>236</v>
      </c>
      <c r="K95" t="s">
        <v>1009</v>
      </c>
      <c r="L95" t="s">
        <v>999</v>
      </c>
      <c r="M95" t="s">
        <v>1010</v>
      </c>
      <c r="N95" t="s">
        <v>1011</v>
      </c>
      <c r="O95">
        <v>554268</v>
      </c>
      <c r="P95">
        <v>190605</v>
      </c>
      <c r="Q95">
        <v>51.593176</v>
      </c>
      <c r="R95">
        <v>0.22568427999999999</v>
      </c>
    </row>
    <row r="96" spans="1:18" x14ac:dyDescent="0.25">
      <c r="A96" t="s">
        <v>501</v>
      </c>
      <c r="B96" t="s">
        <v>1012</v>
      </c>
      <c r="C96" t="s">
        <v>1013</v>
      </c>
      <c r="D96" t="s">
        <v>901</v>
      </c>
      <c r="E96" t="s">
        <v>902</v>
      </c>
      <c r="F96" t="s">
        <v>966</v>
      </c>
      <c r="G96" t="s">
        <v>967</v>
      </c>
      <c r="H96" t="s">
        <v>968</v>
      </c>
      <c r="I96" t="s">
        <v>969</v>
      </c>
      <c r="J96" t="s">
        <v>236</v>
      </c>
      <c r="K96" t="s">
        <v>1014</v>
      </c>
      <c r="L96" t="s">
        <v>1015</v>
      </c>
      <c r="M96" t="s">
        <v>1016</v>
      </c>
      <c r="N96" t="s">
        <v>1017</v>
      </c>
      <c r="O96">
        <v>549970</v>
      </c>
      <c r="P96">
        <v>191426</v>
      </c>
      <c r="Q96">
        <v>51.601711999999999</v>
      </c>
      <c r="R96">
        <v>0.16403546999999999</v>
      </c>
    </row>
    <row r="97" spans="1:18" x14ac:dyDescent="0.25">
      <c r="A97" t="s">
        <v>501</v>
      </c>
      <c r="B97" t="s">
        <v>1018</v>
      </c>
      <c r="C97" t="s">
        <v>1019</v>
      </c>
      <c r="D97" t="s">
        <v>901</v>
      </c>
      <c r="E97" t="s">
        <v>902</v>
      </c>
      <c r="F97" t="s">
        <v>966</v>
      </c>
      <c r="G97" t="s">
        <v>967</v>
      </c>
      <c r="H97" t="s">
        <v>968</v>
      </c>
      <c r="I97" t="s">
        <v>969</v>
      </c>
      <c r="J97" t="s">
        <v>236</v>
      </c>
      <c r="K97" t="s">
        <v>1020</v>
      </c>
      <c r="L97" t="s">
        <v>1015</v>
      </c>
      <c r="M97" t="s">
        <v>1021</v>
      </c>
      <c r="N97" t="s">
        <v>1022</v>
      </c>
      <c r="O97">
        <v>550027</v>
      </c>
      <c r="P97">
        <v>191251</v>
      </c>
      <c r="Q97">
        <v>51.600124000000001</v>
      </c>
      <c r="R97">
        <v>0.16478307</v>
      </c>
    </row>
    <row r="98" spans="1:18" x14ac:dyDescent="0.25">
      <c r="A98" t="s">
        <v>501</v>
      </c>
      <c r="B98" t="s">
        <v>1023</v>
      </c>
      <c r="C98" t="s">
        <v>1024</v>
      </c>
      <c r="D98" t="s">
        <v>901</v>
      </c>
      <c r="E98" t="s">
        <v>902</v>
      </c>
      <c r="F98" t="s">
        <v>966</v>
      </c>
      <c r="G98" t="s">
        <v>967</v>
      </c>
      <c r="H98" t="s">
        <v>968</v>
      </c>
      <c r="I98" t="s">
        <v>969</v>
      </c>
      <c r="J98" t="s">
        <v>236</v>
      </c>
      <c r="K98" t="s">
        <v>1025</v>
      </c>
      <c r="L98" t="s">
        <v>908</v>
      </c>
      <c r="M98" t="s">
        <v>1026</v>
      </c>
      <c r="N98" t="s">
        <v>1027</v>
      </c>
      <c r="O98">
        <v>550077</v>
      </c>
      <c r="P98">
        <v>189338</v>
      </c>
      <c r="Q98">
        <v>51.582923000000001</v>
      </c>
      <c r="R98">
        <v>0.16468706999999999</v>
      </c>
    </row>
    <row r="99" spans="1:18" x14ac:dyDescent="0.25">
      <c r="A99" t="s">
        <v>501</v>
      </c>
      <c r="B99" t="s">
        <v>1028</v>
      </c>
      <c r="C99" t="s">
        <v>1029</v>
      </c>
      <c r="D99" t="s">
        <v>901</v>
      </c>
      <c r="E99" t="s">
        <v>902</v>
      </c>
      <c r="F99" t="s">
        <v>1030</v>
      </c>
      <c r="G99" t="s">
        <v>1031</v>
      </c>
      <c r="H99" t="s">
        <v>1032</v>
      </c>
      <c r="I99" t="s">
        <v>1033</v>
      </c>
      <c r="J99" t="s">
        <v>236</v>
      </c>
      <c r="K99" t="s">
        <v>938</v>
      </c>
      <c r="L99" t="s">
        <v>933</v>
      </c>
      <c r="M99" t="s">
        <v>939</v>
      </c>
      <c r="N99" t="s">
        <v>940</v>
      </c>
      <c r="O99">
        <v>553895</v>
      </c>
      <c r="P99">
        <v>187670</v>
      </c>
      <c r="Q99">
        <v>51.566907999999998</v>
      </c>
      <c r="R99">
        <v>0.21901872</v>
      </c>
    </row>
    <row r="100" spans="1:18" x14ac:dyDescent="0.25">
      <c r="A100" t="s">
        <v>501</v>
      </c>
      <c r="B100" t="s">
        <v>1034</v>
      </c>
      <c r="C100" t="s">
        <v>1035</v>
      </c>
      <c r="D100" t="s">
        <v>901</v>
      </c>
      <c r="E100" t="s">
        <v>902</v>
      </c>
      <c r="F100" t="s">
        <v>1030</v>
      </c>
      <c r="G100" t="s">
        <v>1031</v>
      </c>
      <c r="H100" t="s">
        <v>1032</v>
      </c>
      <c r="I100" t="s">
        <v>1033</v>
      </c>
      <c r="J100" t="s">
        <v>236</v>
      </c>
      <c r="K100" t="s">
        <v>1036</v>
      </c>
      <c r="L100" t="s">
        <v>933</v>
      </c>
      <c r="M100" t="s">
        <v>1037</v>
      </c>
      <c r="N100" t="s">
        <v>1038</v>
      </c>
      <c r="O100">
        <v>553941</v>
      </c>
      <c r="P100">
        <v>186488</v>
      </c>
      <c r="Q100">
        <v>51.556274999999999</v>
      </c>
      <c r="R100">
        <v>0.21916472000000001</v>
      </c>
    </row>
    <row r="101" spans="1:18" x14ac:dyDescent="0.25">
      <c r="A101" t="s">
        <v>501</v>
      </c>
      <c r="B101" t="s">
        <v>1039</v>
      </c>
      <c r="C101" t="s">
        <v>1040</v>
      </c>
      <c r="D101" t="s">
        <v>901</v>
      </c>
      <c r="E101" t="s">
        <v>902</v>
      </c>
      <c r="F101" t="s">
        <v>1030</v>
      </c>
      <c r="G101" t="s">
        <v>1031</v>
      </c>
      <c r="H101" t="s">
        <v>1032</v>
      </c>
      <c r="I101" t="s">
        <v>1033</v>
      </c>
      <c r="J101" t="s">
        <v>236</v>
      </c>
      <c r="K101" t="s">
        <v>1041</v>
      </c>
      <c r="L101" t="s">
        <v>1042</v>
      </c>
      <c r="M101" t="s">
        <v>1043</v>
      </c>
      <c r="N101" t="s">
        <v>1044</v>
      </c>
      <c r="O101">
        <v>555913</v>
      </c>
      <c r="P101">
        <v>185795</v>
      </c>
      <c r="Q101">
        <v>51.549508000000003</v>
      </c>
      <c r="R101">
        <v>0.24727998000000001</v>
      </c>
    </row>
    <row r="102" spans="1:18" x14ac:dyDescent="0.25">
      <c r="A102" t="s">
        <v>501</v>
      </c>
      <c r="B102" t="s">
        <v>1045</v>
      </c>
      <c r="C102" t="s">
        <v>1046</v>
      </c>
      <c r="D102" t="s">
        <v>901</v>
      </c>
      <c r="E102" t="s">
        <v>902</v>
      </c>
      <c r="F102" t="s">
        <v>1030</v>
      </c>
      <c r="G102" t="s">
        <v>1031</v>
      </c>
      <c r="H102" t="s">
        <v>1032</v>
      </c>
      <c r="I102" t="s">
        <v>1033</v>
      </c>
      <c r="J102" t="s">
        <v>236</v>
      </c>
      <c r="K102" t="s">
        <v>1047</v>
      </c>
      <c r="L102" t="s">
        <v>1048</v>
      </c>
      <c r="M102" t="s">
        <v>1049</v>
      </c>
      <c r="N102" t="s">
        <v>1050</v>
      </c>
      <c r="O102">
        <v>551980</v>
      </c>
      <c r="P102">
        <v>186056</v>
      </c>
      <c r="Q102">
        <v>51.552925000000002</v>
      </c>
      <c r="R102">
        <v>0.19071367</v>
      </c>
    </row>
    <row r="103" spans="1:18" x14ac:dyDescent="0.25">
      <c r="A103" t="s">
        <v>501</v>
      </c>
      <c r="B103" t="s">
        <v>1051</v>
      </c>
      <c r="C103" t="s">
        <v>1052</v>
      </c>
      <c r="D103" t="s">
        <v>901</v>
      </c>
      <c r="E103" t="s">
        <v>902</v>
      </c>
      <c r="F103" t="s">
        <v>1030</v>
      </c>
      <c r="G103" t="s">
        <v>1031</v>
      </c>
      <c r="H103" t="s">
        <v>1032</v>
      </c>
      <c r="I103" t="s">
        <v>1033</v>
      </c>
      <c r="J103" t="s">
        <v>236</v>
      </c>
      <c r="K103" t="s">
        <v>1053</v>
      </c>
      <c r="L103" t="s">
        <v>1048</v>
      </c>
      <c r="M103" t="s">
        <v>1054</v>
      </c>
      <c r="N103" t="s">
        <v>1055</v>
      </c>
      <c r="O103">
        <v>552375</v>
      </c>
      <c r="P103">
        <v>185087</v>
      </c>
      <c r="Q103">
        <v>51.544113000000003</v>
      </c>
      <c r="R103">
        <v>0.19598719000000001</v>
      </c>
    </row>
    <row r="104" spans="1:18" x14ac:dyDescent="0.25">
      <c r="A104" t="s">
        <v>501</v>
      </c>
      <c r="B104" t="s">
        <v>1056</v>
      </c>
      <c r="C104" t="s">
        <v>1057</v>
      </c>
      <c r="D104" t="s">
        <v>901</v>
      </c>
      <c r="E104" t="s">
        <v>902</v>
      </c>
      <c r="F104" t="s">
        <v>1030</v>
      </c>
      <c r="G104" t="s">
        <v>1031</v>
      </c>
      <c r="H104" t="s">
        <v>1032</v>
      </c>
      <c r="I104" t="s">
        <v>1033</v>
      </c>
      <c r="J104" t="s">
        <v>236</v>
      </c>
      <c r="K104" t="s">
        <v>1058</v>
      </c>
      <c r="L104" t="s">
        <v>1048</v>
      </c>
      <c r="M104" t="s">
        <v>1059</v>
      </c>
      <c r="N104" t="s">
        <v>1060</v>
      </c>
      <c r="O104">
        <v>552924</v>
      </c>
      <c r="P104">
        <v>185456</v>
      </c>
      <c r="Q104">
        <v>51.547280000000001</v>
      </c>
      <c r="R104">
        <v>0.20405819</v>
      </c>
    </row>
    <row r="105" spans="1:18" x14ac:dyDescent="0.25">
      <c r="A105" t="s">
        <v>501</v>
      </c>
      <c r="B105" t="s">
        <v>1061</v>
      </c>
      <c r="C105" t="s">
        <v>1062</v>
      </c>
      <c r="D105" t="s">
        <v>901</v>
      </c>
      <c r="E105" t="s">
        <v>902</v>
      </c>
      <c r="F105" t="s">
        <v>1030</v>
      </c>
      <c r="G105" t="s">
        <v>1031</v>
      </c>
      <c r="H105" t="s">
        <v>1032</v>
      </c>
      <c r="I105" t="s">
        <v>1033</v>
      </c>
      <c r="J105" t="s">
        <v>236</v>
      </c>
      <c r="K105" t="s">
        <v>1063</v>
      </c>
      <c r="L105" t="s">
        <v>933</v>
      </c>
      <c r="M105" t="s">
        <v>1064</v>
      </c>
      <c r="N105" t="s">
        <v>1065</v>
      </c>
      <c r="O105">
        <v>552722</v>
      </c>
      <c r="P105">
        <v>184935</v>
      </c>
      <c r="Q105">
        <v>51.542653000000001</v>
      </c>
      <c r="R105">
        <v>0.20092135999999999</v>
      </c>
    </row>
    <row r="106" spans="1:18" x14ac:dyDescent="0.25">
      <c r="A106" t="s">
        <v>501</v>
      </c>
      <c r="B106" t="s">
        <v>1066</v>
      </c>
      <c r="C106" t="s">
        <v>1067</v>
      </c>
      <c r="D106" t="s">
        <v>901</v>
      </c>
      <c r="E106" t="s">
        <v>902</v>
      </c>
      <c r="F106" t="s">
        <v>1030</v>
      </c>
      <c r="G106" t="s">
        <v>1031</v>
      </c>
      <c r="H106" t="s">
        <v>1032</v>
      </c>
      <c r="I106" t="s">
        <v>1033</v>
      </c>
      <c r="J106" t="s">
        <v>236</v>
      </c>
      <c r="K106" t="s">
        <v>1068</v>
      </c>
      <c r="L106" t="s">
        <v>1069</v>
      </c>
      <c r="M106" t="s">
        <v>1070</v>
      </c>
      <c r="N106" t="s">
        <v>1071</v>
      </c>
      <c r="O106">
        <v>551752</v>
      </c>
      <c r="P106">
        <v>183712</v>
      </c>
      <c r="Q106">
        <v>51.531925999999999</v>
      </c>
      <c r="R106">
        <v>0.18641779999999999</v>
      </c>
    </row>
    <row r="107" spans="1:18" x14ac:dyDescent="0.25">
      <c r="A107" t="s">
        <v>501</v>
      </c>
      <c r="B107" t="s">
        <v>1072</v>
      </c>
      <c r="C107" t="s">
        <v>1073</v>
      </c>
      <c r="D107" t="s">
        <v>901</v>
      </c>
      <c r="E107" t="s">
        <v>902</v>
      </c>
      <c r="F107" t="s">
        <v>1030</v>
      </c>
      <c r="G107" t="s">
        <v>1031</v>
      </c>
      <c r="H107" t="s">
        <v>1032</v>
      </c>
      <c r="I107" t="s">
        <v>1033</v>
      </c>
      <c r="J107" t="s">
        <v>236</v>
      </c>
      <c r="K107" t="s">
        <v>1074</v>
      </c>
      <c r="L107" t="s">
        <v>1069</v>
      </c>
      <c r="M107" t="s">
        <v>1075</v>
      </c>
      <c r="N107" t="s">
        <v>1076</v>
      </c>
      <c r="O107">
        <v>552533</v>
      </c>
      <c r="P107">
        <v>182337</v>
      </c>
      <c r="Q107">
        <v>51.519362000000001</v>
      </c>
      <c r="R107">
        <v>0.19707374999999999</v>
      </c>
    </row>
    <row r="108" spans="1:18" x14ac:dyDescent="0.25">
      <c r="A108" t="s">
        <v>501</v>
      </c>
      <c r="B108" t="s">
        <v>1077</v>
      </c>
      <c r="C108" t="s">
        <v>1078</v>
      </c>
      <c r="D108" t="s">
        <v>901</v>
      </c>
      <c r="E108" t="s">
        <v>902</v>
      </c>
      <c r="F108" t="s">
        <v>1030</v>
      </c>
      <c r="G108" t="s">
        <v>1031</v>
      </c>
      <c r="H108" t="s">
        <v>1032</v>
      </c>
      <c r="I108" t="s">
        <v>1033</v>
      </c>
      <c r="J108" t="s">
        <v>236</v>
      </c>
      <c r="K108" t="s">
        <v>1079</v>
      </c>
      <c r="L108" t="s">
        <v>1069</v>
      </c>
      <c r="M108" t="s">
        <v>1080</v>
      </c>
      <c r="N108" t="s">
        <v>1081</v>
      </c>
      <c r="O108">
        <v>553679</v>
      </c>
      <c r="P108">
        <v>183242</v>
      </c>
      <c r="Q108">
        <v>51.527183000000001</v>
      </c>
      <c r="R108">
        <v>0.21397231999999999</v>
      </c>
    </row>
    <row r="109" spans="1:18" x14ac:dyDescent="0.25">
      <c r="A109" t="s">
        <v>501</v>
      </c>
      <c r="B109" t="s">
        <v>1082</v>
      </c>
      <c r="C109" t="s">
        <v>1083</v>
      </c>
      <c r="D109" t="s">
        <v>901</v>
      </c>
      <c r="E109" t="s">
        <v>902</v>
      </c>
      <c r="F109" t="s">
        <v>1030</v>
      </c>
      <c r="G109" t="s">
        <v>1031</v>
      </c>
      <c r="H109" t="s">
        <v>1032</v>
      </c>
      <c r="I109" t="s">
        <v>1033</v>
      </c>
      <c r="J109" t="s">
        <v>236</v>
      </c>
      <c r="K109" t="s">
        <v>1084</v>
      </c>
      <c r="L109" t="s">
        <v>1085</v>
      </c>
      <c r="M109" t="s">
        <v>1086</v>
      </c>
      <c r="N109" t="s">
        <v>1087</v>
      </c>
      <c r="O109">
        <v>553703</v>
      </c>
      <c r="P109">
        <v>182663</v>
      </c>
      <c r="Q109">
        <v>51.521974</v>
      </c>
      <c r="R109">
        <v>0.21406560999999999</v>
      </c>
    </row>
    <row r="110" spans="1:18" x14ac:dyDescent="0.25">
      <c r="A110" t="s">
        <v>501</v>
      </c>
      <c r="B110" t="s">
        <v>1088</v>
      </c>
      <c r="C110" t="s">
        <v>1089</v>
      </c>
      <c r="D110" t="s">
        <v>901</v>
      </c>
      <c r="E110" t="s">
        <v>902</v>
      </c>
      <c r="F110" t="s">
        <v>1030</v>
      </c>
      <c r="G110" t="s">
        <v>1031</v>
      </c>
      <c r="H110" t="s">
        <v>1032</v>
      </c>
      <c r="I110" t="s">
        <v>1033</v>
      </c>
      <c r="J110" t="s">
        <v>236</v>
      </c>
      <c r="K110" t="s">
        <v>1090</v>
      </c>
      <c r="L110" t="s">
        <v>1091</v>
      </c>
      <c r="M110" t="s">
        <v>1092</v>
      </c>
      <c r="N110" t="s">
        <v>1093</v>
      </c>
      <c r="O110">
        <v>557095</v>
      </c>
      <c r="P110">
        <v>187988</v>
      </c>
      <c r="Q110">
        <v>51.568883</v>
      </c>
      <c r="R110">
        <v>0.26529226</v>
      </c>
    </row>
    <row r="111" spans="1:18" x14ac:dyDescent="0.25">
      <c r="A111" t="s">
        <v>501</v>
      </c>
      <c r="B111" t="s">
        <v>1094</v>
      </c>
      <c r="C111" t="s">
        <v>1095</v>
      </c>
      <c r="D111" t="s">
        <v>901</v>
      </c>
      <c r="E111" t="s">
        <v>902</v>
      </c>
      <c r="F111" t="s">
        <v>1030</v>
      </c>
      <c r="G111" t="s">
        <v>1031</v>
      </c>
      <c r="H111" t="s">
        <v>1032</v>
      </c>
      <c r="I111" t="s">
        <v>1033</v>
      </c>
      <c r="J111" t="s">
        <v>236</v>
      </c>
      <c r="K111" t="s">
        <v>1096</v>
      </c>
      <c r="L111" t="s">
        <v>1091</v>
      </c>
      <c r="M111" t="s">
        <v>1097</v>
      </c>
      <c r="N111" t="s">
        <v>1098</v>
      </c>
      <c r="O111">
        <v>556984</v>
      </c>
      <c r="P111">
        <v>187288</v>
      </c>
      <c r="Q111">
        <v>51.562624999999997</v>
      </c>
      <c r="R111">
        <v>0.26337961999999998</v>
      </c>
    </row>
    <row r="112" spans="1:18" x14ac:dyDescent="0.25">
      <c r="A112" t="s">
        <v>501</v>
      </c>
      <c r="B112" t="s">
        <v>1099</v>
      </c>
      <c r="C112" t="s">
        <v>1100</v>
      </c>
      <c r="D112" t="s">
        <v>901</v>
      </c>
      <c r="E112" t="s">
        <v>902</v>
      </c>
      <c r="F112" t="s">
        <v>1030</v>
      </c>
      <c r="G112" t="s">
        <v>1031</v>
      </c>
      <c r="H112" t="s">
        <v>1032</v>
      </c>
      <c r="I112" t="s">
        <v>1033</v>
      </c>
      <c r="J112" t="s">
        <v>236</v>
      </c>
      <c r="K112" t="s">
        <v>1101</v>
      </c>
      <c r="L112" t="s">
        <v>1042</v>
      </c>
      <c r="M112" t="s">
        <v>1102</v>
      </c>
      <c r="N112" t="s">
        <v>1103</v>
      </c>
      <c r="O112">
        <v>556440</v>
      </c>
      <c r="P112">
        <v>186625</v>
      </c>
      <c r="Q112">
        <v>51.556818999999997</v>
      </c>
      <c r="R112">
        <v>0.25524323999999998</v>
      </c>
    </row>
    <row r="113" spans="1:18" x14ac:dyDescent="0.25">
      <c r="A113" t="s">
        <v>501</v>
      </c>
      <c r="B113" t="s">
        <v>1104</v>
      </c>
      <c r="C113" t="s">
        <v>1105</v>
      </c>
      <c r="D113" t="s">
        <v>901</v>
      </c>
      <c r="E113" t="s">
        <v>902</v>
      </c>
      <c r="F113" t="s">
        <v>1030</v>
      </c>
      <c r="G113" t="s">
        <v>1031</v>
      </c>
      <c r="H113" t="s">
        <v>1032</v>
      </c>
      <c r="I113" t="s">
        <v>1033</v>
      </c>
      <c r="J113" t="s">
        <v>236</v>
      </c>
      <c r="K113" t="s">
        <v>1106</v>
      </c>
      <c r="L113" t="s">
        <v>1042</v>
      </c>
      <c r="M113" t="s">
        <v>1107</v>
      </c>
      <c r="N113" t="s">
        <v>1108</v>
      </c>
      <c r="O113">
        <v>555046</v>
      </c>
      <c r="P113">
        <v>186819</v>
      </c>
      <c r="Q113">
        <v>51.558947000000003</v>
      </c>
      <c r="R113">
        <v>0.23523689</v>
      </c>
    </row>
    <row r="114" spans="1:18" x14ac:dyDescent="0.25">
      <c r="A114" t="s">
        <v>501</v>
      </c>
      <c r="B114" t="s">
        <v>1109</v>
      </c>
      <c r="C114" t="s">
        <v>1110</v>
      </c>
      <c r="D114" t="s">
        <v>901</v>
      </c>
      <c r="E114" t="s">
        <v>902</v>
      </c>
      <c r="F114" t="s">
        <v>1030</v>
      </c>
      <c r="G114" t="s">
        <v>1031</v>
      </c>
      <c r="H114" t="s">
        <v>1032</v>
      </c>
      <c r="I114" t="s">
        <v>1033</v>
      </c>
      <c r="J114" t="s">
        <v>236</v>
      </c>
      <c r="K114" t="s">
        <v>1111</v>
      </c>
      <c r="L114" t="s">
        <v>933</v>
      </c>
      <c r="M114" t="s">
        <v>1112</v>
      </c>
      <c r="N114" t="s">
        <v>1113</v>
      </c>
      <c r="O114">
        <v>554586</v>
      </c>
      <c r="P114">
        <v>187037</v>
      </c>
      <c r="Q114">
        <v>51.561031999999997</v>
      </c>
      <c r="R114">
        <v>0.22870229</v>
      </c>
    </row>
    <row r="115" spans="1:18" x14ac:dyDescent="0.25">
      <c r="A115" t="s">
        <v>501</v>
      </c>
      <c r="B115" t="s">
        <v>1114</v>
      </c>
      <c r="C115" t="s">
        <v>1115</v>
      </c>
      <c r="D115" t="s">
        <v>1116</v>
      </c>
      <c r="E115" t="s">
        <v>1117</v>
      </c>
      <c r="F115" t="s">
        <v>1118</v>
      </c>
      <c r="G115" t="s">
        <v>1119</v>
      </c>
      <c r="H115" t="s">
        <v>1119</v>
      </c>
      <c r="I115" t="s">
        <v>1120</v>
      </c>
      <c r="J115" t="s">
        <v>236</v>
      </c>
      <c r="K115" t="s">
        <v>1121</v>
      </c>
      <c r="M115" t="s">
        <v>1122</v>
      </c>
      <c r="N115" t="s">
        <v>1123</v>
      </c>
      <c r="O115">
        <v>540635</v>
      </c>
      <c r="P115">
        <v>181244</v>
      </c>
      <c r="Q115">
        <v>51.512625</v>
      </c>
      <c r="R115">
        <v>2.5271616E-2</v>
      </c>
    </row>
    <row r="116" spans="1:18" x14ac:dyDescent="0.25">
      <c r="A116" t="s">
        <v>501</v>
      </c>
      <c r="B116" t="s">
        <v>1124</v>
      </c>
      <c r="C116" t="s">
        <v>1125</v>
      </c>
      <c r="D116" t="s">
        <v>1116</v>
      </c>
      <c r="E116" t="s">
        <v>1117</v>
      </c>
      <c r="F116" t="s">
        <v>1118</v>
      </c>
      <c r="G116" t="s">
        <v>1119</v>
      </c>
      <c r="H116" t="s">
        <v>1119</v>
      </c>
      <c r="I116" t="s">
        <v>1120</v>
      </c>
      <c r="J116" t="s">
        <v>236</v>
      </c>
      <c r="K116" t="s">
        <v>1126</v>
      </c>
      <c r="M116" t="s">
        <v>1127</v>
      </c>
      <c r="N116" t="s">
        <v>1128</v>
      </c>
      <c r="O116">
        <v>539825</v>
      </c>
      <c r="P116">
        <v>181135</v>
      </c>
      <c r="Q116">
        <v>51.511847000000003</v>
      </c>
      <c r="R116">
        <v>1.3563443E-2</v>
      </c>
    </row>
    <row r="117" spans="1:18" x14ac:dyDescent="0.25">
      <c r="A117" t="s">
        <v>501</v>
      </c>
      <c r="B117" t="s">
        <v>1129</v>
      </c>
      <c r="C117" t="s">
        <v>1130</v>
      </c>
      <c r="D117" t="s">
        <v>1116</v>
      </c>
      <c r="E117" t="s">
        <v>1117</v>
      </c>
      <c r="F117" t="s">
        <v>1118</v>
      </c>
      <c r="G117" t="s">
        <v>1119</v>
      </c>
      <c r="H117" t="s">
        <v>1119</v>
      </c>
      <c r="I117" t="s">
        <v>1120</v>
      </c>
      <c r="J117" t="s">
        <v>236</v>
      </c>
      <c r="K117" t="s">
        <v>1131</v>
      </c>
      <c r="M117" t="s">
        <v>1132</v>
      </c>
      <c r="N117" t="s">
        <v>1133</v>
      </c>
      <c r="O117">
        <v>541109</v>
      </c>
      <c r="P117">
        <v>182327</v>
      </c>
      <c r="Q117">
        <v>51.522238999999999</v>
      </c>
      <c r="R117">
        <v>3.2530946999999998E-2</v>
      </c>
    </row>
    <row r="118" spans="1:18" x14ac:dyDescent="0.25">
      <c r="A118" t="s">
        <v>501</v>
      </c>
      <c r="B118" t="s">
        <v>1134</v>
      </c>
      <c r="C118" t="s">
        <v>1135</v>
      </c>
      <c r="D118" t="s">
        <v>1116</v>
      </c>
      <c r="E118" t="s">
        <v>1117</v>
      </c>
      <c r="F118" t="s">
        <v>1118</v>
      </c>
      <c r="G118" t="s">
        <v>1119</v>
      </c>
      <c r="H118" t="s">
        <v>1119</v>
      </c>
      <c r="I118" t="s">
        <v>1120</v>
      </c>
      <c r="J118" t="s">
        <v>236</v>
      </c>
      <c r="K118" t="s">
        <v>1136</v>
      </c>
      <c r="M118" t="s">
        <v>1137</v>
      </c>
      <c r="N118" t="s">
        <v>1138</v>
      </c>
      <c r="O118">
        <v>539602</v>
      </c>
      <c r="P118">
        <v>182012</v>
      </c>
      <c r="Q118">
        <v>51.519781999999999</v>
      </c>
      <c r="R118">
        <v>1.0699055000000001E-2</v>
      </c>
    </row>
    <row r="119" spans="1:18" x14ac:dyDescent="0.25">
      <c r="A119" t="s">
        <v>501</v>
      </c>
      <c r="B119" t="s">
        <v>1139</v>
      </c>
      <c r="C119" t="s">
        <v>1140</v>
      </c>
      <c r="D119" t="s">
        <v>1116</v>
      </c>
      <c r="E119" t="s">
        <v>1117</v>
      </c>
      <c r="F119" t="s">
        <v>1141</v>
      </c>
      <c r="G119" t="s">
        <v>1142</v>
      </c>
      <c r="H119" t="s">
        <v>1142</v>
      </c>
      <c r="I119" t="s">
        <v>1143</v>
      </c>
      <c r="J119" t="s">
        <v>236</v>
      </c>
      <c r="K119" t="s">
        <v>1144</v>
      </c>
      <c r="M119" t="s">
        <v>1145</v>
      </c>
      <c r="N119" t="s">
        <v>1146</v>
      </c>
      <c r="O119">
        <v>543258</v>
      </c>
      <c r="P119">
        <v>180969</v>
      </c>
      <c r="Q119">
        <v>51.509495999999999</v>
      </c>
      <c r="R119">
        <v>6.2933420000000004E-2</v>
      </c>
    </row>
    <row r="120" spans="1:18" x14ac:dyDescent="0.25">
      <c r="A120" t="s">
        <v>501</v>
      </c>
      <c r="B120" t="s">
        <v>1147</v>
      </c>
      <c r="C120" t="s">
        <v>1148</v>
      </c>
      <c r="D120" t="s">
        <v>1116</v>
      </c>
      <c r="E120" t="s">
        <v>1117</v>
      </c>
      <c r="F120" t="s">
        <v>1141</v>
      </c>
      <c r="G120" t="s">
        <v>1142</v>
      </c>
      <c r="H120" t="s">
        <v>1142</v>
      </c>
      <c r="I120" t="s">
        <v>1143</v>
      </c>
      <c r="J120" t="s">
        <v>236</v>
      </c>
      <c r="K120" t="s">
        <v>1149</v>
      </c>
      <c r="M120" t="s">
        <v>1150</v>
      </c>
      <c r="N120" t="s">
        <v>1151</v>
      </c>
      <c r="O120">
        <v>542787</v>
      </c>
      <c r="P120">
        <v>181629</v>
      </c>
      <c r="Q120">
        <v>51.515546000000001</v>
      </c>
      <c r="R120">
        <v>5.6418168999999997E-2</v>
      </c>
    </row>
    <row r="121" spans="1:18" x14ac:dyDescent="0.25">
      <c r="A121" t="s">
        <v>501</v>
      </c>
      <c r="B121" t="s">
        <v>1152</v>
      </c>
      <c r="C121" t="s">
        <v>1153</v>
      </c>
      <c r="D121" t="s">
        <v>1116</v>
      </c>
      <c r="E121" t="s">
        <v>1117</v>
      </c>
      <c r="F121" t="s">
        <v>1141</v>
      </c>
      <c r="G121" t="s">
        <v>1142</v>
      </c>
      <c r="H121" t="s">
        <v>1142</v>
      </c>
      <c r="I121" t="s">
        <v>1143</v>
      </c>
      <c r="J121" t="s">
        <v>236</v>
      </c>
      <c r="K121" t="s">
        <v>1154</v>
      </c>
      <c r="M121" t="s">
        <v>1155</v>
      </c>
      <c r="N121" t="s">
        <v>1156</v>
      </c>
      <c r="O121">
        <v>542593</v>
      </c>
      <c r="P121">
        <v>180059</v>
      </c>
      <c r="Q121">
        <v>51.501486999999997</v>
      </c>
      <c r="R121">
        <v>5.2989908000000002E-2</v>
      </c>
    </row>
    <row r="122" spans="1:18" x14ac:dyDescent="0.25">
      <c r="A122" t="s">
        <v>501</v>
      </c>
      <c r="B122" t="s">
        <v>1157</v>
      </c>
      <c r="C122" t="s">
        <v>1158</v>
      </c>
      <c r="D122" t="s">
        <v>1116</v>
      </c>
      <c r="E122" t="s">
        <v>1117</v>
      </c>
      <c r="F122" t="s">
        <v>1159</v>
      </c>
      <c r="G122" t="s">
        <v>1160</v>
      </c>
      <c r="H122" t="s">
        <v>1160</v>
      </c>
      <c r="I122" t="s">
        <v>1161</v>
      </c>
      <c r="J122" t="s">
        <v>236</v>
      </c>
      <c r="K122" t="s">
        <v>1162</v>
      </c>
      <c r="M122" t="s">
        <v>1163</v>
      </c>
      <c r="N122" t="s">
        <v>1164</v>
      </c>
      <c r="O122">
        <v>541930</v>
      </c>
      <c r="P122">
        <v>183350</v>
      </c>
      <c r="Q122">
        <v>51.531225999999997</v>
      </c>
      <c r="R122">
        <v>4.4768458999999997E-2</v>
      </c>
    </row>
    <row r="123" spans="1:18" x14ac:dyDescent="0.25">
      <c r="A123" t="s">
        <v>501</v>
      </c>
      <c r="B123" t="s">
        <v>1165</v>
      </c>
      <c r="C123" t="s">
        <v>1166</v>
      </c>
      <c r="D123" t="s">
        <v>1116</v>
      </c>
      <c r="E123" t="s">
        <v>1117</v>
      </c>
      <c r="F123" t="s">
        <v>1159</v>
      </c>
      <c r="G123" t="s">
        <v>1160</v>
      </c>
      <c r="H123" t="s">
        <v>1160</v>
      </c>
      <c r="I123" t="s">
        <v>1161</v>
      </c>
      <c r="J123" t="s">
        <v>236</v>
      </c>
      <c r="K123" t="s">
        <v>1167</v>
      </c>
      <c r="M123" t="s">
        <v>1168</v>
      </c>
      <c r="N123" t="s">
        <v>1169</v>
      </c>
      <c r="O123">
        <v>541405</v>
      </c>
      <c r="P123">
        <v>183360</v>
      </c>
      <c r="Q123">
        <v>51.531447</v>
      </c>
      <c r="R123">
        <v>3.7208861000000003E-2</v>
      </c>
    </row>
    <row r="124" spans="1:18" x14ac:dyDescent="0.25">
      <c r="A124" t="s">
        <v>501</v>
      </c>
      <c r="B124" t="s">
        <v>1170</v>
      </c>
      <c r="C124" t="s">
        <v>1171</v>
      </c>
      <c r="D124" t="s">
        <v>1116</v>
      </c>
      <c r="E124" t="s">
        <v>1117</v>
      </c>
      <c r="F124" t="s">
        <v>1159</v>
      </c>
      <c r="G124" t="s">
        <v>1160</v>
      </c>
      <c r="H124" t="s">
        <v>1160</v>
      </c>
      <c r="I124" t="s">
        <v>1161</v>
      </c>
      <c r="J124" t="s">
        <v>236</v>
      </c>
      <c r="K124" t="s">
        <v>1172</v>
      </c>
      <c r="M124" t="s">
        <v>1173</v>
      </c>
      <c r="N124" t="s">
        <v>1174</v>
      </c>
      <c r="O124">
        <v>542477</v>
      </c>
      <c r="P124">
        <v>183507</v>
      </c>
      <c r="Q124">
        <v>51.532499000000001</v>
      </c>
      <c r="R124">
        <v>5.2712424000000001E-2</v>
      </c>
    </row>
    <row r="125" spans="1:18" x14ac:dyDescent="0.25">
      <c r="A125" t="s">
        <v>501</v>
      </c>
      <c r="B125" t="s">
        <v>1175</v>
      </c>
      <c r="C125" t="s">
        <v>1176</v>
      </c>
      <c r="D125" t="s">
        <v>1116</v>
      </c>
      <c r="E125" t="s">
        <v>1117</v>
      </c>
      <c r="F125" t="s">
        <v>1159</v>
      </c>
      <c r="G125" t="s">
        <v>1160</v>
      </c>
      <c r="H125" t="s">
        <v>1160</v>
      </c>
      <c r="I125" t="s">
        <v>1161</v>
      </c>
      <c r="J125" t="s">
        <v>236</v>
      </c>
      <c r="K125" t="s">
        <v>1177</v>
      </c>
      <c r="M125" t="s">
        <v>1178</v>
      </c>
      <c r="N125" t="s">
        <v>1179</v>
      </c>
      <c r="O125">
        <v>542814</v>
      </c>
      <c r="P125">
        <v>183350</v>
      </c>
      <c r="Q125">
        <v>51.531002999999998</v>
      </c>
      <c r="R125">
        <v>5.7504007000000003E-2</v>
      </c>
    </row>
    <row r="126" spans="1:18" x14ac:dyDescent="0.25">
      <c r="A126" t="s">
        <v>501</v>
      </c>
      <c r="B126" t="s">
        <v>1180</v>
      </c>
      <c r="C126" t="s">
        <v>1181</v>
      </c>
      <c r="D126" t="s">
        <v>1116</v>
      </c>
      <c r="E126" t="s">
        <v>1117</v>
      </c>
      <c r="F126" t="s">
        <v>1159</v>
      </c>
      <c r="G126" t="s">
        <v>1160</v>
      </c>
      <c r="H126" t="s">
        <v>1160</v>
      </c>
      <c r="I126" t="s">
        <v>1161</v>
      </c>
      <c r="J126" t="s">
        <v>236</v>
      </c>
      <c r="K126" t="s">
        <v>1182</v>
      </c>
      <c r="M126" t="s">
        <v>1183</v>
      </c>
      <c r="N126" t="s">
        <v>1184</v>
      </c>
      <c r="O126">
        <v>540757</v>
      </c>
      <c r="P126">
        <v>182646</v>
      </c>
      <c r="Q126">
        <v>51.525193000000002</v>
      </c>
      <c r="R126">
        <v>2.7588027000000001E-2</v>
      </c>
    </row>
    <row r="127" spans="1:18" x14ac:dyDescent="0.25">
      <c r="A127" t="s">
        <v>501</v>
      </c>
      <c r="B127" t="s">
        <v>1185</v>
      </c>
      <c r="C127" t="s">
        <v>1186</v>
      </c>
      <c r="D127" t="s">
        <v>1116</v>
      </c>
      <c r="E127" t="s">
        <v>1117</v>
      </c>
      <c r="F127" t="s">
        <v>1159</v>
      </c>
      <c r="G127" t="s">
        <v>1160</v>
      </c>
      <c r="H127" t="s">
        <v>1160</v>
      </c>
      <c r="I127" t="s">
        <v>1161</v>
      </c>
      <c r="J127" t="s">
        <v>236</v>
      </c>
      <c r="K127" t="s">
        <v>1187</v>
      </c>
      <c r="M127" t="s">
        <v>1188</v>
      </c>
      <c r="N127" t="s">
        <v>1189</v>
      </c>
      <c r="O127">
        <v>540253</v>
      </c>
      <c r="P127">
        <v>183419</v>
      </c>
      <c r="Q127">
        <v>51.532263999999998</v>
      </c>
      <c r="R127">
        <v>2.0635384999999999E-2</v>
      </c>
    </row>
    <row r="128" spans="1:18" x14ac:dyDescent="0.25">
      <c r="A128" t="s">
        <v>501</v>
      </c>
      <c r="B128" t="s">
        <v>1190</v>
      </c>
      <c r="C128" t="s">
        <v>1191</v>
      </c>
      <c r="D128" t="s">
        <v>1116</v>
      </c>
      <c r="E128" t="s">
        <v>1117</v>
      </c>
      <c r="F128" t="s">
        <v>1159</v>
      </c>
      <c r="G128" t="s">
        <v>1160</v>
      </c>
      <c r="H128" t="s">
        <v>1160</v>
      </c>
      <c r="I128" t="s">
        <v>1161</v>
      </c>
      <c r="J128" t="s">
        <v>236</v>
      </c>
      <c r="K128" t="s">
        <v>1162</v>
      </c>
      <c r="M128" t="s">
        <v>1163</v>
      </c>
      <c r="N128" t="s">
        <v>1164</v>
      </c>
      <c r="O128">
        <v>541930</v>
      </c>
      <c r="P128">
        <v>183350</v>
      </c>
      <c r="Q128">
        <v>51.531225999999997</v>
      </c>
      <c r="R128">
        <v>4.4768458999999997E-2</v>
      </c>
    </row>
    <row r="129" spans="1:18" x14ac:dyDescent="0.25">
      <c r="A129" t="s">
        <v>501</v>
      </c>
      <c r="B129" t="s">
        <v>1192</v>
      </c>
      <c r="C129" t="s">
        <v>1193</v>
      </c>
      <c r="D129" t="s">
        <v>1116</v>
      </c>
      <c r="E129" t="s">
        <v>1117</v>
      </c>
      <c r="F129" t="s">
        <v>1194</v>
      </c>
      <c r="G129" t="s">
        <v>1195</v>
      </c>
      <c r="H129" t="s">
        <v>1195</v>
      </c>
      <c r="I129" t="s">
        <v>1196</v>
      </c>
      <c r="J129" t="s">
        <v>236</v>
      </c>
      <c r="K129" t="s">
        <v>1197</v>
      </c>
      <c r="M129" t="s">
        <v>1198</v>
      </c>
      <c r="N129" t="s">
        <v>1199</v>
      </c>
      <c r="O129">
        <v>540684</v>
      </c>
      <c r="P129">
        <v>182946</v>
      </c>
      <c r="Q129">
        <v>51.527906999999999</v>
      </c>
      <c r="R129">
        <v>2.6656164E-2</v>
      </c>
    </row>
    <row r="130" spans="1:18" x14ac:dyDescent="0.25">
      <c r="A130" t="s">
        <v>501</v>
      </c>
      <c r="B130" t="s">
        <v>1200</v>
      </c>
      <c r="C130" t="s">
        <v>1201</v>
      </c>
      <c r="D130" t="s">
        <v>1116</v>
      </c>
      <c r="E130" t="s">
        <v>1117</v>
      </c>
      <c r="F130" t="s">
        <v>1194</v>
      </c>
      <c r="G130" t="s">
        <v>1195</v>
      </c>
      <c r="H130" t="s">
        <v>1195</v>
      </c>
      <c r="I130" t="s">
        <v>1196</v>
      </c>
      <c r="J130" t="s">
        <v>236</v>
      </c>
      <c r="K130" t="s">
        <v>1202</v>
      </c>
      <c r="M130" t="s">
        <v>1203</v>
      </c>
      <c r="N130" t="s">
        <v>1204</v>
      </c>
      <c r="O130">
        <v>540488</v>
      </c>
      <c r="P130">
        <v>182808</v>
      </c>
      <c r="Q130">
        <v>51.526716</v>
      </c>
      <c r="R130">
        <v>2.3777605E-2</v>
      </c>
    </row>
    <row r="131" spans="1:18" x14ac:dyDescent="0.25">
      <c r="A131" t="s">
        <v>501</v>
      </c>
      <c r="B131" t="s">
        <v>1205</v>
      </c>
      <c r="C131" t="s">
        <v>1206</v>
      </c>
      <c r="D131" t="s">
        <v>1116</v>
      </c>
      <c r="E131" t="s">
        <v>1117</v>
      </c>
      <c r="F131" t="s">
        <v>1194</v>
      </c>
      <c r="G131" t="s">
        <v>1195</v>
      </c>
      <c r="H131" t="s">
        <v>1195</v>
      </c>
      <c r="I131" t="s">
        <v>1196</v>
      </c>
      <c r="J131" t="s">
        <v>236</v>
      </c>
      <c r="M131" t="s">
        <v>1207</v>
      </c>
      <c r="N131" t="s">
        <v>1208</v>
      </c>
      <c r="O131">
        <v>540943</v>
      </c>
      <c r="P131">
        <v>183883</v>
      </c>
      <c r="Q131">
        <v>51.536262000000001</v>
      </c>
      <c r="R131">
        <v>3.0761987000000001E-2</v>
      </c>
    </row>
    <row r="132" spans="1:18" x14ac:dyDescent="0.25">
      <c r="A132" t="s">
        <v>501</v>
      </c>
      <c r="B132" t="s">
        <v>1209</v>
      </c>
      <c r="C132" t="s">
        <v>1210</v>
      </c>
      <c r="D132" t="s">
        <v>1116</v>
      </c>
      <c r="E132" t="s">
        <v>1117</v>
      </c>
      <c r="F132" t="s">
        <v>1194</v>
      </c>
      <c r="G132" t="s">
        <v>1195</v>
      </c>
      <c r="H132" t="s">
        <v>1195</v>
      </c>
      <c r="I132" t="s">
        <v>1196</v>
      </c>
      <c r="J132" t="s">
        <v>236</v>
      </c>
      <c r="K132" t="s">
        <v>1211</v>
      </c>
      <c r="M132" t="s">
        <v>1212</v>
      </c>
      <c r="N132" t="s">
        <v>1213</v>
      </c>
      <c r="O132">
        <v>538568</v>
      </c>
      <c r="P132">
        <v>183938</v>
      </c>
      <c r="Q132">
        <v>51.537343999999997</v>
      </c>
      <c r="R132">
        <v>-3.4372387999999999E-3</v>
      </c>
    </row>
    <row r="133" spans="1:18" x14ac:dyDescent="0.25">
      <c r="A133" t="s">
        <v>501</v>
      </c>
      <c r="B133" t="s">
        <v>1214</v>
      </c>
      <c r="C133" t="s">
        <v>1215</v>
      </c>
      <c r="D133" t="s">
        <v>1116</v>
      </c>
      <c r="E133" t="s">
        <v>1117</v>
      </c>
      <c r="F133" t="s">
        <v>1216</v>
      </c>
      <c r="G133" t="s">
        <v>1217</v>
      </c>
      <c r="H133" t="s">
        <v>1217</v>
      </c>
      <c r="I133" t="s">
        <v>1218</v>
      </c>
      <c r="J133" t="s">
        <v>236</v>
      </c>
      <c r="K133" t="s">
        <v>1219</v>
      </c>
      <c r="M133" t="s">
        <v>1220</v>
      </c>
      <c r="N133" t="s">
        <v>1221</v>
      </c>
      <c r="O133">
        <v>542142</v>
      </c>
      <c r="P133">
        <v>185378</v>
      </c>
      <c r="Q133">
        <v>51.549394999999997</v>
      </c>
      <c r="R133">
        <v>4.8640959999999997E-2</v>
      </c>
    </row>
    <row r="134" spans="1:18" x14ac:dyDescent="0.25">
      <c r="A134" t="s">
        <v>501</v>
      </c>
      <c r="B134" t="s">
        <v>1222</v>
      </c>
      <c r="C134" t="s">
        <v>1223</v>
      </c>
      <c r="D134" t="s">
        <v>1116</v>
      </c>
      <c r="E134" t="s">
        <v>1117</v>
      </c>
      <c r="F134" t="s">
        <v>1216</v>
      </c>
      <c r="G134" t="s">
        <v>1217</v>
      </c>
      <c r="H134" t="s">
        <v>1217</v>
      </c>
      <c r="I134" t="s">
        <v>1218</v>
      </c>
      <c r="J134" t="s">
        <v>236</v>
      </c>
      <c r="K134" t="s">
        <v>1224</v>
      </c>
      <c r="M134" t="s">
        <v>1225</v>
      </c>
      <c r="N134" t="s">
        <v>1226</v>
      </c>
      <c r="O134">
        <v>541250</v>
      </c>
      <c r="P134">
        <v>184414</v>
      </c>
      <c r="Q134">
        <v>51.540956999999999</v>
      </c>
      <c r="R134">
        <v>3.5398279999999997E-2</v>
      </c>
    </row>
    <row r="135" spans="1:18" x14ac:dyDescent="0.25">
      <c r="A135" t="s">
        <v>501</v>
      </c>
      <c r="B135" t="s">
        <v>1227</v>
      </c>
      <c r="C135" t="s">
        <v>1228</v>
      </c>
      <c r="D135" t="s">
        <v>1116</v>
      </c>
      <c r="E135" t="s">
        <v>1117</v>
      </c>
      <c r="F135" t="s">
        <v>1216</v>
      </c>
      <c r="G135" t="s">
        <v>1217</v>
      </c>
      <c r="H135" t="s">
        <v>1217</v>
      </c>
      <c r="I135" t="s">
        <v>1218</v>
      </c>
      <c r="J135" t="s">
        <v>236</v>
      </c>
      <c r="K135" t="s">
        <v>1229</v>
      </c>
      <c r="M135" t="s">
        <v>1230</v>
      </c>
      <c r="N135" t="s">
        <v>1231</v>
      </c>
      <c r="O135">
        <v>541097</v>
      </c>
      <c r="P135">
        <v>184021</v>
      </c>
      <c r="Q135">
        <v>51.537464</v>
      </c>
      <c r="R135">
        <v>3.3036159000000002E-2</v>
      </c>
    </row>
    <row r="136" spans="1:18" x14ac:dyDescent="0.25">
      <c r="A136" t="s">
        <v>501</v>
      </c>
      <c r="B136" t="s">
        <v>1232</v>
      </c>
      <c r="C136" t="s">
        <v>1233</v>
      </c>
      <c r="D136" t="s">
        <v>1116</v>
      </c>
      <c r="E136" t="s">
        <v>1117</v>
      </c>
      <c r="F136" t="s">
        <v>1216</v>
      </c>
      <c r="G136" t="s">
        <v>1217</v>
      </c>
      <c r="H136" t="s">
        <v>1217</v>
      </c>
      <c r="I136" t="s">
        <v>1218</v>
      </c>
      <c r="J136" t="s">
        <v>236</v>
      </c>
      <c r="K136" t="s">
        <v>1234</v>
      </c>
      <c r="M136" t="s">
        <v>1235</v>
      </c>
      <c r="N136" t="s">
        <v>1236</v>
      </c>
      <c r="O136">
        <v>540876</v>
      </c>
      <c r="P136">
        <v>184941</v>
      </c>
      <c r="Q136">
        <v>51.545786</v>
      </c>
      <c r="R136">
        <v>3.0219711999999999E-2</v>
      </c>
    </row>
    <row r="137" spans="1:18" x14ac:dyDescent="0.25">
      <c r="A137" t="s">
        <v>501</v>
      </c>
      <c r="B137" t="s">
        <v>1237</v>
      </c>
      <c r="C137" t="s">
        <v>1238</v>
      </c>
      <c r="D137" t="s">
        <v>1116</v>
      </c>
      <c r="E137" t="s">
        <v>1117</v>
      </c>
      <c r="F137" t="s">
        <v>1216</v>
      </c>
      <c r="G137" t="s">
        <v>1217</v>
      </c>
      <c r="H137" t="s">
        <v>1217</v>
      </c>
      <c r="I137" t="s">
        <v>1218</v>
      </c>
      <c r="J137" t="s">
        <v>236</v>
      </c>
      <c r="K137" t="s">
        <v>1239</v>
      </c>
      <c r="M137" t="s">
        <v>1240</v>
      </c>
      <c r="N137" t="s">
        <v>1241</v>
      </c>
      <c r="O137">
        <v>542725</v>
      </c>
      <c r="P137">
        <v>185896</v>
      </c>
      <c r="Q137">
        <v>51.553902999999998</v>
      </c>
      <c r="R137">
        <v>5.7253423999999997E-2</v>
      </c>
    </row>
    <row r="138" spans="1:18" x14ac:dyDescent="0.25">
      <c r="A138" t="s">
        <v>501</v>
      </c>
      <c r="B138" t="s">
        <v>1242</v>
      </c>
      <c r="C138" t="s">
        <v>1243</v>
      </c>
      <c r="D138" t="s">
        <v>1116</v>
      </c>
      <c r="E138" t="s">
        <v>1117</v>
      </c>
      <c r="F138" t="s">
        <v>1216</v>
      </c>
      <c r="G138" t="s">
        <v>1217</v>
      </c>
      <c r="H138" t="s">
        <v>1217</v>
      </c>
      <c r="I138" t="s">
        <v>1218</v>
      </c>
      <c r="J138" t="s">
        <v>236</v>
      </c>
      <c r="K138" t="s">
        <v>1244</v>
      </c>
      <c r="M138" t="s">
        <v>1245</v>
      </c>
      <c r="N138" t="s">
        <v>1246</v>
      </c>
      <c r="O138">
        <v>541441</v>
      </c>
      <c r="P138">
        <v>185069</v>
      </c>
      <c r="Q138">
        <v>51.546795000000003</v>
      </c>
      <c r="R138">
        <v>3.8413612E-2</v>
      </c>
    </row>
    <row r="139" spans="1:18" x14ac:dyDescent="0.25">
      <c r="A139" t="s">
        <v>501</v>
      </c>
      <c r="B139" t="s">
        <v>1247</v>
      </c>
      <c r="C139" t="s">
        <v>1248</v>
      </c>
      <c r="D139" t="s">
        <v>1116</v>
      </c>
      <c r="E139" t="s">
        <v>1117</v>
      </c>
      <c r="F139" t="s">
        <v>1249</v>
      </c>
      <c r="G139" t="s">
        <v>1250</v>
      </c>
      <c r="H139" t="s">
        <v>1250</v>
      </c>
      <c r="I139" t="s">
        <v>1251</v>
      </c>
      <c r="J139" t="s">
        <v>236</v>
      </c>
      <c r="K139" t="s">
        <v>1252</v>
      </c>
      <c r="M139" t="s">
        <v>1253</v>
      </c>
      <c r="N139" t="s">
        <v>1254</v>
      </c>
      <c r="O139">
        <v>542286</v>
      </c>
      <c r="P139">
        <v>184464</v>
      </c>
      <c r="Q139">
        <v>51.541145999999998</v>
      </c>
      <c r="R139">
        <v>5.0347099999999999E-2</v>
      </c>
    </row>
    <row r="140" spans="1:18" x14ac:dyDescent="0.25">
      <c r="A140" t="s">
        <v>501</v>
      </c>
      <c r="B140" t="s">
        <v>1255</v>
      </c>
      <c r="C140" t="s">
        <v>1256</v>
      </c>
      <c r="D140" t="s">
        <v>1116</v>
      </c>
      <c r="E140" t="s">
        <v>1117</v>
      </c>
      <c r="F140" t="s">
        <v>1249</v>
      </c>
      <c r="G140" t="s">
        <v>1250</v>
      </c>
      <c r="H140" t="s">
        <v>1250</v>
      </c>
      <c r="I140" t="s">
        <v>1251</v>
      </c>
      <c r="J140" t="s">
        <v>236</v>
      </c>
      <c r="K140" t="s">
        <v>1257</v>
      </c>
      <c r="M140" t="s">
        <v>1258</v>
      </c>
      <c r="N140" t="s">
        <v>1259</v>
      </c>
      <c r="O140">
        <v>541796</v>
      </c>
      <c r="P140">
        <v>184426</v>
      </c>
      <c r="Q140">
        <v>51.540928000000001</v>
      </c>
      <c r="R140">
        <v>4.3270927000000001E-2</v>
      </c>
    </row>
    <row r="141" spans="1:18" x14ac:dyDescent="0.25">
      <c r="A141" t="s">
        <v>501</v>
      </c>
      <c r="B141" t="s">
        <v>1260</v>
      </c>
      <c r="C141" t="s">
        <v>1261</v>
      </c>
      <c r="D141" t="s">
        <v>1116</v>
      </c>
      <c r="E141" t="s">
        <v>1117</v>
      </c>
      <c r="F141" t="s">
        <v>1249</v>
      </c>
      <c r="G141" t="s">
        <v>1250</v>
      </c>
      <c r="H141" t="s">
        <v>1250</v>
      </c>
      <c r="I141" t="s">
        <v>1251</v>
      </c>
      <c r="J141" t="s">
        <v>236</v>
      </c>
      <c r="K141" t="s">
        <v>1262</v>
      </c>
      <c r="M141" t="s">
        <v>1263</v>
      </c>
      <c r="N141" t="s">
        <v>1264</v>
      </c>
      <c r="O141">
        <v>542172</v>
      </c>
      <c r="P141">
        <v>184503</v>
      </c>
      <c r="Q141">
        <v>51.541525</v>
      </c>
      <c r="R141">
        <v>4.8720109999999997E-2</v>
      </c>
    </row>
    <row r="142" spans="1:18" x14ac:dyDescent="0.25">
      <c r="A142" t="s">
        <v>501</v>
      </c>
      <c r="B142" t="s">
        <v>1265</v>
      </c>
      <c r="C142" t="s">
        <v>2961</v>
      </c>
      <c r="D142" t="s">
        <v>1116</v>
      </c>
      <c r="E142" t="s">
        <v>1117</v>
      </c>
      <c r="F142" t="s">
        <v>1249</v>
      </c>
      <c r="G142" t="s">
        <v>1250</v>
      </c>
      <c r="H142" t="s">
        <v>1250</v>
      </c>
      <c r="I142" t="s">
        <v>1251</v>
      </c>
      <c r="J142" t="s">
        <v>236</v>
      </c>
      <c r="K142" t="s">
        <v>1266</v>
      </c>
      <c r="M142" t="s">
        <v>1258</v>
      </c>
      <c r="N142" t="s">
        <v>1259</v>
      </c>
      <c r="O142">
        <v>541796</v>
      </c>
      <c r="P142">
        <v>184426</v>
      </c>
      <c r="Q142">
        <v>51.540928000000001</v>
      </c>
      <c r="R142">
        <v>4.3270927000000001E-2</v>
      </c>
    </row>
    <row r="143" spans="1:18" x14ac:dyDescent="0.25">
      <c r="A143" t="s">
        <v>501</v>
      </c>
      <c r="B143" t="s">
        <v>1267</v>
      </c>
      <c r="C143" t="s">
        <v>1268</v>
      </c>
      <c r="D143" t="s">
        <v>1116</v>
      </c>
      <c r="E143" t="s">
        <v>1117</v>
      </c>
      <c r="F143" t="s">
        <v>1249</v>
      </c>
      <c r="G143" t="s">
        <v>1250</v>
      </c>
      <c r="H143" t="s">
        <v>1250</v>
      </c>
      <c r="I143" t="s">
        <v>1251</v>
      </c>
      <c r="J143" t="s">
        <v>236</v>
      </c>
      <c r="K143" t="s">
        <v>1269</v>
      </c>
      <c r="M143" t="s">
        <v>1270</v>
      </c>
      <c r="N143" t="s">
        <v>1271</v>
      </c>
      <c r="O143">
        <v>542458</v>
      </c>
      <c r="P143">
        <v>184130</v>
      </c>
      <c r="Q143">
        <v>51.538102000000002</v>
      </c>
      <c r="R143">
        <v>5.2690542999999999E-2</v>
      </c>
    </row>
    <row r="144" spans="1:18" x14ac:dyDescent="0.25">
      <c r="A144" t="s">
        <v>501</v>
      </c>
      <c r="B144" t="s">
        <v>1272</v>
      </c>
      <c r="C144" t="s">
        <v>1273</v>
      </c>
      <c r="D144" t="s">
        <v>1116</v>
      </c>
      <c r="E144" t="s">
        <v>1117</v>
      </c>
      <c r="F144" t="s">
        <v>1274</v>
      </c>
      <c r="G144" t="s">
        <v>1275</v>
      </c>
      <c r="H144" t="s">
        <v>1275</v>
      </c>
      <c r="I144" t="s">
        <v>1276</v>
      </c>
      <c r="J144" t="s">
        <v>236</v>
      </c>
      <c r="K144" t="s">
        <v>1277</v>
      </c>
      <c r="M144" t="s">
        <v>1278</v>
      </c>
      <c r="N144" t="s">
        <v>1279</v>
      </c>
      <c r="O144">
        <v>539102</v>
      </c>
      <c r="P144">
        <v>185361</v>
      </c>
      <c r="Q144">
        <v>51.55</v>
      </c>
      <c r="R144">
        <v>4.8192100999999996E-3</v>
      </c>
    </row>
    <row r="145" spans="1:18" x14ac:dyDescent="0.25">
      <c r="A145" t="s">
        <v>501</v>
      </c>
      <c r="B145" t="s">
        <v>1280</v>
      </c>
      <c r="C145" t="s">
        <v>1281</v>
      </c>
      <c r="D145" t="s">
        <v>1116</v>
      </c>
      <c r="E145" t="s">
        <v>1117</v>
      </c>
      <c r="F145" t="s">
        <v>1274</v>
      </c>
      <c r="G145" t="s">
        <v>1275</v>
      </c>
      <c r="H145" t="s">
        <v>1275</v>
      </c>
      <c r="I145" t="s">
        <v>1276</v>
      </c>
      <c r="J145" t="s">
        <v>236</v>
      </c>
      <c r="K145" t="s">
        <v>1282</v>
      </c>
      <c r="M145" t="s">
        <v>1283</v>
      </c>
      <c r="N145" t="s">
        <v>1284</v>
      </c>
      <c r="O145">
        <v>541105</v>
      </c>
      <c r="P145">
        <v>185137</v>
      </c>
      <c r="Q145">
        <v>51.547490000000003</v>
      </c>
      <c r="R145">
        <v>3.3598484999999997E-2</v>
      </c>
    </row>
    <row r="146" spans="1:18" x14ac:dyDescent="0.25">
      <c r="A146" t="s">
        <v>501</v>
      </c>
      <c r="B146" t="s">
        <v>1285</v>
      </c>
      <c r="C146" t="s">
        <v>1286</v>
      </c>
      <c r="D146" t="s">
        <v>1116</v>
      </c>
      <c r="E146" t="s">
        <v>1117</v>
      </c>
      <c r="F146" t="s">
        <v>1274</v>
      </c>
      <c r="G146" t="s">
        <v>1275</v>
      </c>
      <c r="H146" t="s">
        <v>1275</v>
      </c>
      <c r="I146" t="s">
        <v>1276</v>
      </c>
      <c r="J146" t="s">
        <v>236</v>
      </c>
      <c r="K146" t="s">
        <v>1287</v>
      </c>
      <c r="M146" t="s">
        <v>1288</v>
      </c>
      <c r="N146" t="s">
        <v>1289</v>
      </c>
      <c r="O146">
        <v>540516</v>
      </c>
      <c r="P146">
        <v>185243</v>
      </c>
      <c r="Q146">
        <v>51.548589</v>
      </c>
      <c r="R146">
        <v>2.5152046000000001E-2</v>
      </c>
    </row>
    <row r="147" spans="1:18" x14ac:dyDescent="0.25">
      <c r="A147" t="s">
        <v>501</v>
      </c>
      <c r="B147" t="s">
        <v>1290</v>
      </c>
      <c r="C147" t="s">
        <v>1291</v>
      </c>
      <c r="D147" t="s">
        <v>1116</v>
      </c>
      <c r="E147" t="s">
        <v>1117</v>
      </c>
      <c r="F147" t="s">
        <v>1292</v>
      </c>
      <c r="G147" t="s">
        <v>1293</v>
      </c>
      <c r="H147" t="s">
        <v>1293</v>
      </c>
      <c r="I147" t="s">
        <v>1294</v>
      </c>
      <c r="J147" t="s">
        <v>236</v>
      </c>
      <c r="K147" t="s">
        <v>1295</v>
      </c>
      <c r="M147" t="s">
        <v>1296</v>
      </c>
      <c r="N147" t="s">
        <v>1297</v>
      </c>
      <c r="O147">
        <v>539225</v>
      </c>
      <c r="P147">
        <v>183671</v>
      </c>
      <c r="Q147">
        <v>51.534782999999997</v>
      </c>
      <c r="R147">
        <v>5.9240574000000001E-3</v>
      </c>
    </row>
    <row r="148" spans="1:18" x14ac:dyDescent="0.25">
      <c r="A148" t="s">
        <v>501</v>
      </c>
      <c r="B148" t="s">
        <v>1298</v>
      </c>
      <c r="C148" t="s">
        <v>1299</v>
      </c>
      <c r="D148" t="s">
        <v>1116</v>
      </c>
      <c r="E148" t="s">
        <v>1117</v>
      </c>
      <c r="F148" t="s">
        <v>1292</v>
      </c>
      <c r="G148" t="s">
        <v>1293</v>
      </c>
      <c r="H148" t="s">
        <v>1293</v>
      </c>
      <c r="I148" t="s">
        <v>1294</v>
      </c>
      <c r="J148" t="s">
        <v>236</v>
      </c>
      <c r="K148" t="s">
        <v>1300</v>
      </c>
      <c r="M148" t="s">
        <v>1301</v>
      </c>
      <c r="N148" t="s">
        <v>1302</v>
      </c>
      <c r="O148">
        <v>538349</v>
      </c>
      <c r="P148">
        <v>185140</v>
      </c>
      <c r="Q148">
        <v>51.548198999999997</v>
      </c>
      <c r="R148">
        <v>-6.1207496000000002E-3</v>
      </c>
    </row>
    <row r="149" spans="1:18" x14ac:dyDescent="0.25">
      <c r="A149" t="s">
        <v>501</v>
      </c>
      <c r="B149" t="s">
        <v>1303</v>
      </c>
      <c r="C149" t="s">
        <v>1304</v>
      </c>
      <c r="D149" t="s">
        <v>1116</v>
      </c>
      <c r="E149" t="s">
        <v>1117</v>
      </c>
      <c r="F149" t="s">
        <v>1292</v>
      </c>
      <c r="G149" t="s">
        <v>1293</v>
      </c>
      <c r="H149" t="s">
        <v>1293</v>
      </c>
      <c r="I149" t="s">
        <v>1294</v>
      </c>
      <c r="J149" t="s">
        <v>236</v>
      </c>
      <c r="K149" t="s">
        <v>1305</v>
      </c>
      <c r="M149" t="s">
        <v>1306</v>
      </c>
      <c r="N149" t="s">
        <v>1307</v>
      </c>
      <c r="O149">
        <v>539553</v>
      </c>
      <c r="P149">
        <v>184332</v>
      </c>
      <c r="Q149">
        <v>51.540641999999998</v>
      </c>
      <c r="R149">
        <v>1.0911766999999999E-2</v>
      </c>
    </row>
    <row r="150" spans="1:18" x14ac:dyDescent="0.25">
      <c r="A150" t="s">
        <v>501</v>
      </c>
      <c r="B150" t="s">
        <v>1308</v>
      </c>
      <c r="C150" t="s">
        <v>1309</v>
      </c>
      <c r="D150" t="s">
        <v>1116</v>
      </c>
      <c r="E150" t="s">
        <v>1117</v>
      </c>
      <c r="F150" t="s">
        <v>1292</v>
      </c>
      <c r="G150" t="s">
        <v>1293</v>
      </c>
      <c r="H150" t="s">
        <v>1293</v>
      </c>
      <c r="I150" t="s">
        <v>1294</v>
      </c>
      <c r="J150" t="s">
        <v>236</v>
      </c>
      <c r="K150" t="s">
        <v>1310</v>
      </c>
      <c r="M150" t="s">
        <v>1311</v>
      </c>
      <c r="N150" t="s">
        <v>1312</v>
      </c>
      <c r="O150">
        <v>542460</v>
      </c>
      <c r="P150">
        <v>185199</v>
      </c>
      <c r="Q150">
        <v>51.547707000000003</v>
      </c>
      <c r="R150">
        <v>5.3151713000000003E-2</v>
      </c>
    </row>
    <row r="151" spans="1:18" x14ac:dyDescent="0.25">
      <c r="A151" t="s">
        <v>501</v>
      </c>
      <c r="B151" t="s">
        <v>1313</v>
      </c>
      <c r="C151" t="s">
        <v>1314</v>
      </c>
      <c r="D151" t="s">
        <v>1116</v>
      </c>
      <c r="E151" t="s">
        <v>1117</v>
      </c>
      <c r="F151" t="s">
        <v>1292</v>
      </c>
      <c r="G151" t="s">
        <v>1293</v>
      </c>
      <c r="H151" t="s">
        <v>1293</v>
      </c>
      <c r="I151" t="s">
        <v>1294</v>
      </c>
      <c r="J151" t="s">
        <v>236</v>
      </c>
      <c r="K151" t="s">
        <v>1315</v>
      </c>
      <c r="M151" t="s">
        <v>1316</v>
      </c>
      <c r="N151" t="s">
        <v>1317</v>
      </c>
      <c r="O151">
        <v>539233</v>
      </c>
      <c r="P151">
        <v>184486</v>
      </c>
      <c r="Q151">
        <v>51.542104999999999</v>
      </c>
      <c r="R151">
        <v>6.3613932999999996E-3</v>
      </c>
    </row>
    <row r="152" spans="1:18" x14ac:dyDescent="0.25">
      <c r="A152" t="s">
        <v>501</v>
      </c>
      <c r="B152" t="s">
        <v>1318</v>
      </c>
      <c r="C152" t="s">
        <v>1319</v>
      </c>
      <c r="D152" t="s">
        <v>1116</v>
      </c>
      <c r="E152" t="s">
        <v>1117</v>
      </c>
      <c r="F152" t="s">
        <v>1292</v>
      </c>
      <c r="G152" t="s">
        <v>1293</v>
      </c>
      <c r="H152" t="s">
        <v>1293</v>
      </c>
      <c r="I152" t="s">
        <v>1294</v>
      </c>
      <c r="J152" t="s">
        <v>236</v>
      </c>
      <c r="K152" t="s">
        <v>1320</v>
      </c>
      <c r="M152" t="s">
        <v>1311</v>
      </c>
      <c r="N152" t="s">
        <v>1312</v>
      </c>
      <c r="O152">
        <v>542460</v>
      </c>
      <c r="P152">
        <v>185199</v>
      </c>
      <c r="Q152">
        <v>51.547707000000003</v>
      </c>
      <c r="R152">
        <v>5.3151713000000003E-2</v>
      </c>
    </row>
    <row r="153" spans="1:18" x14ac:dyDescent="0.25">
      <c r="A153" t="s">
        <v>501</v>
      </c>
      <c r="B153" t="s">
        <v>1321</v>
      </c>
      <c r="C153" t="s">
        <v>1322</v>
      </c>
      <c r="D153" t="s">
        <v>1116</v>
      </c>
      <c r="E153" t="s">
        <v>1117</v>
      </c>
      <c r="F153" t="s">
        <v>1323</v>
      </c>
      <c r="G153" t="s">
        <v>1324</v>
      </c>
      <c r="H153" t="s">
        <v>1324</v>
      </c>
      <c r="I153" t="s">
        <v>1325</v>
      </c>
      <c r="J153" t="s">
        <v>236</v>
      </c>
      <c r="K153" t="s">
        <v>1305</v>
      </c>
      <c r="M153" t="s">
        <v>1326</v>
      </c>
      <c r="N153" t="s">
        <v>1327</v>
      </c>
      <c r="O153">
        <v>539491</v>
      </c>
      <c r="P153">
        <v>184416</v>
      </c>
      <c r="Q153">
        <v>51.541412000000001</v>
      </c>
      <c r="R153">
        <v>1.0051602E-2</v>
      </c>
    </row>
    <row r="154" spans="1:18" x14ac:dyDescent="0.25">
      <c r="A154" t="s">
        <v>501</v>
      </c>
      <c r="B154" t="s">
        <v>1328</v>
      </c>
      <c r="C154" t="s">
        <v>1329</v>
      </c>
      <c r="D154" t="s">
        <v>1116</v>
      </c>
      <c r="E154" t="s">
        <v>1117</v>
      </c>
      <c r="F154" t="s">
        <v>1323</v>
      </c>
      <c r="G154" t="s">
        <v>1324</v>
      </c>
      <c r="H154" t="s">
        <v>1324</v>
      </c>
      <c r="I154" t="s">
        <v>1325</v>
      </c>
      <c r="J154" t="s">
        <v>236</v>
      </c>
      <c r="K154" t="s">
        <v>1330</v>
      </c>
      <c r="M154" t="s">
        <v>1331</v>
      </c>
      <c r="N154" t="s">
        <v>1332</v>
      </c>
      <c r="O154">
        <v>540567</v>
      </c>
      <c r="P154">
        <v>183994</v>
      </c>
      <c r="Q154">
        <v>51.537353000000003</v>
      </c>
      <c r="R154">
        <v>2.5388643999999998E-2</v>
      </c>
    </row>
    <row r="155" spans="1:18" x14ac:dyDescent="0.25">
      <c r="A155" t="s">
        <v>501</v>
      </c>
      <c r="B155" t="s">
        <v>1333</v>
      </c>
      <c r="C155" t="s">
        <v>1334</v>
      </c>
      <c r="D155" t="s">
        <v>1116</v>
      </c>
      <c r="E155" t="s">
        <v>1117</v>
      </c>
      <c r="F155" t="s">
        <v>1323</v>
      </c>
      <c r="G155" t="s">
        <v>1324</v>
      </c>
      <c r="H155" t="s">
        <v>1324</v>
      </c>
      <c r="I155" t="s">
        <v>1325</v>
      </c>
      <c r="J155" t="s">
        <v>236</v>
      </c>
      <c r="K155" t="s">
        <v>1335</v>
      </c>
      <c r="M155" t="s">
        <v>1336</v>
      </c>
      <c r="N155" t="s">
        <v>1337</v>
      </c>
      <c r="O155">
        <v>539112</v>
      </c>
      <c r="P155">
        <v>184766</v>
      </c>
      <c r="Q155">
        <v>51.544649999999997</v>
      </c>
      <c r="R155">
        <v>4.7282946000000003E-3</v>
      </c>
    </row>
    <row r="156" spans="1:18" x14ac:dyDescent="0.25">
      <c r="A156" t="s">
        <v>501</v>
      </c>
      <c r="B156" t="s">
        <v>1338</v>
      </c>
      <c r="C156" t="s">
        <v>1339</v>
      </c>
      <c r="D156" t="s">
        <v>1116</v>
      </c>
      <c r="E156" t="s">
        <v>1117</v>
      </c>
      <c r="F156" t="s">
        <v>1323</v>
      </c>
      <c r="G156" t="s">
        <v>1324</v>
      </c>
      <c r="H156" t="s">
        <v>1324</v>
      </c>
      <c r="I156" t="s">
        <v>1325</v>
      </c>
      <c r="J156" t="s">
        <v>236</v>
      </c>
      <c r="K156" t="s">
        <v>1340</v>
      </c>
      <c r="M156" t="s">
        <v>1341</v>
      </c>
      <c r="N156" t="s">
        <v>1342</v>
      </c>
      <c r="O156">
        <v>540492</v>
      </c>
      <c r="P156">
        <v>185464</v>
      </c>
      <c r="Q156">
        <v>51.550581000000001</v>
      </c>
      <c r="R156">
        <v>2.4894327000000001E-2</v>
      </c>
    </row>
    <row r="157" spans="1:18" x14ac:dyDescent="0.25">
      <c r="A157" t="s">
        <v>501</v>
      </c>
      <c r="B157" t="s">
        <v>1343</v>
      </c>
      <c r="C157" t="s">
        <v>1344</v>
      </c>
      <c r="D157" t="s">
        <v>1116</v>
      </c>
      <c r="E157" t="s">
        <v>1117</v>
      </c>
      <c r="F157" t="s">
        <v>1323</v>
      </c>
      <c r="G157" t="s">
        <v>1324</v>
      </c>
      <c r="H157" t="s">
        <v>1324</v>
      </c>
      <c r="I157" t="s">
        <v>1325</v>
      </c>
      <c r="J157" t="s">
        <v>236</v>
      </c>
      <c r="K157" t="s">
        <v>1345</v>
      </c>
      <c r="M157" t="s">
        <v>1346</v>
      </c>
      <c r="N157" t="s">
        <v>1347</v>
      </c>
      <c r="O157">
        <v>540620</v>
      </c>
      <c r="P157">
        <v>184636</v>
      </c>
      <c r="Q157">
        <v>51.543109000000001</v>
      </c>
      <c r="R157">
        <v>2.6408576E-2</v>
      </c>
    </row>
    <row r="158" spans="1:18" x14ac:dyDescent="0.25">
      <c r="A158" t="s">
        <v>501</v>
      </c>
      <c r="B158" t="s">
        <v>1348</v>
      </c>
      <c r="C158" t="s">
        <v>1349</v>
      </c>
      <c r="D158" t="s">
        <v>1350</v>
      </c>
      <c r="E158" t="s">
        <v>1351</v>
      </c>
      <c r="F158" t="s">
        <v>1352</v>
      </c>
      <c r="G158" t="s">
        <v>1353</v>
      </c>
      <c r="H158" t="s">
        <v>1353</v>
      </c>
      <c r="I158" t="s">
        <v>1354</v>
      </c>
      <c r="J158" t="s">
        <v>236</v>
      </c>
      <c r="K158" t="s">
        <v>1355</v>
      </c>
      <c r="L158" t="s">
        <v>1356</v>
      </c>
      <c r="M158" t="s">
        <v>1357</v>
      </c>
      <c r="N158" t="s">
        <v>1358</v>
      </c>
      <c r="O158">
        <v>542899</v>
      </c>
      <c r="P158">
        <v>187429</v>
      </c>
      <c r="Q158">
        <v>51.567633999999998</v>
      </c>
      <c r="R158">
        <v>6.0384001E-2</v>
      </c>
    </row>
    <row r="159" spans="1:18" x14ac:dyDescent="0.25">
      <c r="A159" t="s">
        <v>501</v>
      </c>
      <c r="B159" t="s">
        <v>1359</v>
      </c>
      <c r="C159" t="s">
        <v>1360</v>
      </c>
      <c r="D159" t="s">
        <v>1350</v>
      </c>
      <c r="E159" t="s">
        <v>1351</v>
      </c>
      <c r="F159" t="s">
        <v>1352</v>
      </c>
      <c r="G159" t="s">
        <v>1353</v>
      </c>
      <c r="H159" t="s">
        <v>1353</v>
      </c>
      <c r="I159" t="s">
        <v>1354</v>
      </c>
      <c r="J159" t="s">
        <v>236</v>
      </c>
      <c r="K159" t="s">
        <v>1361</v>
      </c>
      <c r="L159" t="s">
        <v>1356</v>
      </c>
      <c r="M159" t="s">
        <v>1362</v>
      </c>
      <c r="N159" t="s">
        <v>1363</v>
      </c>
      <c r="O159">
        <v>543751</v>
      </c>
      <c r="P159">
        <v>187002</v>
      </c>
      <c r="Q159">
        <v>51.563580999999999</v>
      </c>
      <c r="R159">
        <v>7.2493724999999995E-2</v>
      </c>
    </row>
    <row r="160" spans="1:18" x14ac:dyDescent="0.25">
      <c r="A160" t="s">
        <v>501</v>
      </c>
      <c r="B160" t="s">
        <v>1364</v>
      </c>
      <c r="C160" t="s">
        <v>1365</v>
      </c>
      <c r="D160" t="s">
        <v>1350</v>
      </c>
      <c r="E160" t="s">
        <v>1351</v>
      </c>
      <c r="F160" t="s">
        <v>1352</v>
      </c>
      <c r="G160" t="s">
        <v>1353</v>
      </c>
      <c r="H160" t="s">
        <v>1353</v>
      </c>
      <c r="I160" t="s">
        <v>1354</v>
      </c>
      <c r="J160" t="s">
        <v>236</v>
      </c>
      <c r="K160" t="s">
        <v>1366</v>
      </c>
      <c r="L160" t="s">
        <v>1356</v>
      </c>
      <c r="M160" t="s">
        <v>1367</v>
      </c>
      <c r="N160" t="s">
        <v>1368</v>
      </c>
      <c r="O160">
        <v>543646</v>
      </c>
      <c r="P160">
        <v>186952</v>
      </c>
      <c r="Q160">
        <v>51.563158000000001</v>
      </c>
      <c r="R160">
        <v>7.0959545999999998E-2</v>
      </c>
    </row>
    <row r="161" spans="1:18" x14ac:dyDescent="0.25">
      <c r="A161" t="s">
        <v>501</v>
      </c>
      <c r="B161" t="s">
        <v>1369</v>
      </c>
      <c r="C161" t="s">
        <v>1370</v>
      </c>
      <c r="D161" t="s">
        <v>1350</v>
      </c>
      <c r="E161" t="s">
        <v>1351</v>
      </c>
      <c r="F161" t="s">
        <v>1352</v>
      </c>
      <c r="G161" t="s">
        <v>1353</v>
      </c>
      <c r="H161" t="s">
        <v>1353</v>
      </c>
      <c r="I161" t="s">
        <v>1354</v>
      </c>
      <c r="J161" t="s">
        <v>236</v>
      </c>
      <c r="K161" t="s">
        <v>1371</v>
      </c>
      <c r="L161" t="s">
        <v>1356</v>
      </c>
      <c r="M161" t="s">
        <v>1372</v>
      </c>
      <c r="N161" t="s">
        <v>1373</v>
      </c>
      <c r="O161">
        <v>543990</v>
      </c>
      <c r="P161">
        <v>186949</v>
      </c>
      <c r="Q161">
        <v>51.563043</v>
      </c>
      <c r="R161">
        <v>7.5917640999999994E-2</v>
      </c>
    </row>
    <row r="162" spans="1:18" x14ac:dyDescent="0.25">
      <c r="A162" t="s">
        <v>501</v>
      </c>
      <c r="B162" t="s">
        <v>1374</v>
      </c>
      <c r="C162" t="s">
        <v>1375</v>
      </c>
      <c r="D162" t="s">
        <v>1350</v>
      </c>
      <c r="E162" t="s">
        <v>1351</v>
      </c>
      <c r="F162" t="s">
        <v>1352</v>
      </c>
      <c r="G162" t="s">
        <v>1353</v>
      </c>
      <c r="H162" t="s">
        <v>1353</v>
      </c>
      <c r="I162" t="s">
        <v>1354</v>
      </c>
      <c r="J162" t="s">
        <v>236</v>
      </c>
      <c r="K162" t="s">
        <v>1376</v>
      </c>
      <c r="L162" t="s">
        <v>1356</v>
      </c>
      <c r="M162" t="s">
        <v>1377</v>
      </c>
      <c r="N162" t="s">
        <v>1378</v>
      </c>
      <c r="O162">
        <v>543201</v>
      </c>
      <c r="P162">
        <v>188032</v>
      </c>
      <c r="Q162">
        <v>51.572975</v>
      </c>
      <c r="R162">
        <v>6.4983819999999998E-2</v>
      </c>
    </row>
    <row r="163" spans="1:18" x14ac:dyDescent="0.25">
      <c r="A163" t="s">
        <v>501</v>
      </c>
      <c r="B163" t="s">
        <v>1379</v>
      </c>
      <c r="C163" t="s">
        <v>1380</v>
      </c>
      <c r="D163" t="s">
        <v>1350</v>
      </c>
      <c r="E163" t="s">
        <v>1351</v>
      </c>
      <c r="F163" t="s">
        <v>1352</v>
      </c>
      <c r="G163" t="s">
        <v>1353</v>
      </c>
      <c r="H163" t="s">
        <v>1353</v>
      </c>
      <c r="I163" t="s">
        <v>1354</v>
      </c>
      <c r="J163" t="s">
        <v>236</v>
      </c>
      <c r="K163" t="s">
        <v>1381</v>
      </c>
      <c r="L163" t="s">
        <v>1382</v>
      </c>
      <c r="M163" t="s">
        <v>1383</v>
      </c>
      <c r="N163" t="s">
        <v>1384</v>
      </c>
      <c r="O163">
        <v>543151</v>
      </c>
      <c r="P163">
        <v>188496</v>
      </c>
      <c r="Q163">
        <v>51.577157</v>
      </c>
      <c r="R163">
        <v>6.4451751000000002E-2</v>
      </c>
    </row>
    <row r="164" spans="1:18" x14ac:dyDescent="0.25">
      <c r="A164" t="s">
        <v>501</v>
      </c>
      <c r="B164" t="s">
        <v>1385</v>
      </c>
      <c r="C164" t="s">
        <v>1386</v>
      </c>
      <c r="D164" t="s">
        <v>1350</v>
      </c>
      <c r="E164" t="s">
        <v>1351</v>
      </c>
      <c r="F164" t="s">
        <v>1352</v>
      </c>
      <c r="G164" t="s">
        <v>1353</v>
      </c>
      <c r="H164" t="s">
        <v>1353</v>
      </c>
      <c r="I164" t="s">
        <v>1354</v>
      </c>
      <c r="J164" t="s">
        <v>236</v>
      </c>
      <c r="K164" t="s">
        <v>1387</v>
      </c>
      <c r="L164" t="s">
        <v>1382</v>
      </c>
      <c r="M164" t="s">
        <v>1388</v>
      </c>
      <c r="N164" t="s">
        <v>1389</v>
      </c>
      <c r="O164">
        <v>542406</v>
      </c>
      <c r="P164">
        <v>188530</v>
      </c>
      <c r="Q164">
        <v>51.577651000000003</v>
      </c>
      <c r="R164">
        <v>5.3721702000000003E-2</v>
      </c>
    </row>
    <row r="165" spans="1:18" x14ac:dyDescent="0.25">
      <c r="A165" t="s">
        <v>501</v>
      </c>
      <c r="B165" t="s">
        <v>1390</v>
      </c>
      <c r="C165" t="s">
        <v>1391</v>
      </c>
      <c r="D165" t="s">
        <v>1350</v>
      </c>
      <c r="E165" t="s">
        <v>1351</v>
      </c>
      <c r="F165" t="s">
        <v>1352</v>
      </c>
      <c r="G165" t="s">
        <v>1353</v>
      </c>
      <c r="H165" t="s">
        <v>1353</v>
      </c>
      <c r="I165" t="s">
        <v>1354</v>
      </c>
      <c r="J165" t="s">
        <v>457</v>
      </c>
      <c r="K165" t="s">
        <v>1392</v>
      </c>
      <c r="L165" t="s">
        <v>1356</v>
      </c>
      <c r="M165" t="s">
        <v>1393</v>
      </c>
      <c r="N165" t="s">
        <v>1394</v>
      </c>
      <c r="O165">
        <v>543305</v>
      </c>
      <c r="P165">
        <v>186498</v>
      </c>
      <c r="Q165">
        <v>51.559165</v>
      </c>
      <c r="R165">
        <v>6.5858546000000004E-2</v>
      </c>
    </row>
    <row r="166" spans="1:18" x14ac:dyDescent="0.25">
      <c r="A166" t="s">
        <v>501</v>
      </c>
      <c r="B166" t="s">
        <v>1395</v>
      </c>
      <c r="C166" t="s">
        <v>1396</v>
      </c>
      <c r="D166" t="s">
        <v>1350</v>
      </c>
      <c r="E166" t="s">
        <v>1351</v>
      </c>
      <c r="F166" t="s">
        <v>1397</v>
      </c>
      <c r="G166" t="s">
        <v>1398</v>
      </c>
      <c r="H166" t="s">
        <v>1398</v>
      </c>
      <c r="I166" t="s">
        <v>1399</v>
      </c>
      <c r="J166" t="s">
        <v>236</v>
      </c>
      <c r="K166" t="s">
        <v>1400</v>
      </c>
      <c r="L166" t="s">
        <v>1382</v>
      </c>
      <c r="M166" t="s">
        <v>1401</v>
      </c>
      <c r="N166" t="s">
        <v>1402</v>
      </c>
      <c r="O166">
        <v>543661</v>
      </c>
      <c r="P166">
        <v>188984</v>
      </c>
      <c r="Q166">
        <v>51.581412999999998</v>
      </c>
      <c r="R166">
        <v>7.2005967000000004E-2</v>
      </c>
    </row>
    <row r="167" spans="1:18" x14ac:dyDescent="0.25">
      <c r="A167" t="s">
        <v>501</v>
      </c>
      <c r="B167" t="s">
        <v>1403</v>
      </c>
      <c r="C167" t="s">
        <v>1404</v>
      </c>
      <c r="D167" t="s">
        <v>1350</v>
      </c>
      <c r="E167" t="s">
        <v>1351</v>
      </c>
      <c r="F167" t="s">
        <v>1397</v>
      </c>
      <c r="G167" t="s">
        <v>1398</v>
      </c>
      <c r="H167" t="s">
        <v>1398</v>
      </c>
      <c r="I167" t="s">
        <v>1399</v>
      </c>
      <c r="J167" t="s">
        <v>236</v>
      </c>
      <c r="K167" t="s">
        <v>1405</v>
      </c>
      <c r="L167" t="s">
        <v>1382</v>
      </c>
      <c r="M167" t="s">
        <v>1406</v>
      </c>
      <c r="N167" t="s">
        <v>1407</v>
      </c>
      <c r="O167">
        <v>542226</v>
      </c>
      <c r="P167">
        <v>188390</v>
      </c>
      <c r="Q167">
        <v>51.576439000000001</v>
      </c>
      <c r="R167">
        <v>5.1069203000000001E-2</v>
      </c>
    </row>
    <row r="168" spans="1:18" x14ac:dyDescent="0.25">
      <c r="A168" t="s">
        <v>501</v>
      </c>
      <c r="B168" t="s">
        <v>1408</v>
      </c>
      <c r="C168" t="s">
        <v>1409</v>
      </c>
      <c r="D168" t="s">
        <v>1350</v>
      </c>
      <c r="E168" t="s">
        <v>1351</v>
      </c>
      <c r="F168" t="s">
        <v>1397</v>
      </c>
      <c r="G168" t="s">
        <v>1398</v>
      </c>
      <c r="H168" t="s">
        <v>1398</v>
      </c>
      <c r="I168" t="s">
        <v>1399</v>
      </c>
      <c r="J168" t="s">
        <v>236</v>
      </c>
      <c r="K168" t="s">
        <v>1410</v>
      </c>
      <c r="L168" t="s">
        <v>1411</v>
      </c>
      <c r="M168" t="s">
        <v>1412</v>
      </c>
      <c r="N168" t="s">
        <v>1413</v>
      </c>
      <c r="O168">
        <v>543621</v>
      </c>
      <c r="P168">
        <v>190647</v>
      </c>
      <c r="Q168">
        <v>51.596366000000003</v>
      </c>
      <c r="R168">
        <v>7.2108948000000006E-2</v>
      </c>
    </row>
    <row r="169" spans="1:18" x14ac:dyDescent="0.25">
      <c r="A169" t="s">
        <v>501</v>
      </c>
      <c r="B169" t="s">
        <v>1414</v>
      </c>
      <c r="C169" t="s">
        <v>1415</v>
      </c>
      <c r="D169" t="s">
        <v>1350</v>
      </c>
      <c r="E169" t="s">
        <v>1351</v>
      </c>
      <c r="F169" t="s">
        <v>1397</v>
      </c>
      <c r="G169" t="s">
        <v>1398</v>
      </c>
      <c r="H169" t="s">
        <v>1398</v>
      </c>
      <c r="I169" t="s">
        <v>1399</v>
      </c>
      <c r="J169" t="s">
        <v>236</v>
      </c>
      <c r="K169" t="s">
        <v>1416</v>
      </c>
      <c r="L169" t="s">
        <v>1417</v>
      </c>
      <c r="M169" t="s">
        <v>1418</v>
      </c>
      <c r="N169" t="s">
        <v>1419</v>
      </c>
      <c r="O169">
        <v>542982</v>
      </c>
      <c r="P169">
        <v>190347</v>
      </c>
      <c r="Q169">
        <v>51.593831999999999</v>
      </c>
      <c r="R169">
        <v>6.2767795000000001E-2</v>
      </c>
    </row>
    <row r="170" spans="1:18" x14ac:dyDescent="0.25">
      <c r="A170" t="s">
        <v>501</v>
      </c>
      <c r="B170" t="s">
        <v>1420</v>
      </c>
      <c r="C170" t="s">
        <v>1421</v>
      </c>
      <c r="D170" t="s">
        <v>1350</v>
      </c>
      <c r="E170" t="s">
        <v>1351</v>
      </c>
      <c r="F170" t="s">
        <v>1397</v>
      </c>
      <c r="G170" t="s">
        <v>1398</v>
      </c>
      <c r="H170" t="s">
        <v>1398</v>
      </c>
      <c r="I170" t="s">
        <v>1399</v>
      </c>
      <c r="J170" t="s">
        <v>236</v>
      </c>
      <c r="K170" t="s">
        <v>1422</v>
      </c>
      <c r="L170" t="s">
        <v>1398</v>
      </c>
      <c r="M170" t="s">
        <v>1423</v>
      </c>
      <c r="N170" t="s">
        <v>1424</v>
      </c>
      <c r="O170">
        <v>544453</v>
      </c>
      <c r="P170">
        <v>191094</v>
      </c>
      <c r="Q170">
        <v>51.600169999999999</v>
      </c>
      <c r="R170">
        <v>8.4296185999999995E-2</v>
      </c>
    </row>
    <row r="171" spans="1:18" x14ac:dyDescent="0.25">
      <c r="A171" t="s">
        <v>501</v>
      </c>
      <c r="B171" t="s">
        <v>1425</v>
      </c>
      <c r="C171" t="s">
        <v>1426</v>
      </c>
      <c r="D171" t="s">
        <v>1350</v>
      </c>
      <c r="E171" t="s">
        <v>1351</v>
      </c>
      <c r="F171" t="s">
        <v>1397</v>
      </c>
      <c r="G171" t="s">
        <v>1398</v>
      </c>
      <c r="H171" t="s">
        <v>1398</v>
      </c>
      <c r="I171" t="s">
        <v>1399</v>
      </c>
      <c r="J171" t="s">
        <v>236</v>
      </c>
      <c r="K171" t="s">
        <v>1427</v>
      </c>
      <c r="L171" t="s">
        <v>1428</v>
      </c>
      <c r="M171" t="s">
        <v>1429</v>
      </c>
      <c r="N171" t="s">
        <v>1430</v>
      </c>
      <c r="O171">
        <v>545822</v>
      </c>
      <c r="P171">
        <v>191978</v>
      </c>
      <c r="Q171">
        <v>51.607759999999999</v>
      </c>
      <c r="R171">
        <v>0.10441554</v>
      </c>
    </row>
    <row r="172" spans="1:18" x14ac:dyDescent="0.25">
      <c r="A172" t="s">
        <v>501</v>
      </c>
      <c r="B172" t="s">
        <v>1431</v>
      </c>
      <c r="C172" t="s">
        <v>1432</v>
      </c>
      <c r="D172" t="s">
        <v>1350</v>
      </c>
      <c r="E172" t="s">
        <v>1351</v>
      </c>
      <c r="F172" t="s">
        <v>1397</v>
      </c>
      <c r="G172" t="s">
        <v>1398</v>
      </c>
      <c r="H172" t="s">
        <v>1398</v>
      </c>
      <c r="I172" t="s">
        <v>1399</v>
      </c>
      <c r="J172" t="s">
        <v>236</v>
      </c>
      <c r="K172" t="s">
        <v>1427</v>
      </c>
      <c r="L172" t="s">
        <v>1428</v>
      </c>
      <c r="M172" t="s">
        <v>1429</v>
      </c>
      <c r="N172" t="s">
        <v>1430</v>
      </c>
      <c r="O172">
        <v>545822</v>
      </c>
      <c r="P172">
        <v>191978</v>
      </c>
      <c r="Q172">
        <v>51.607759999999999</v>
      </c>
      <c r="R172">
        <v>0.10441554</v>
      </c>
    </row>
    <row r="173" spans="1:18" x14ac:dyDescent="0.25">
      <c r="A173" t="s">
        <v>501</v>
      </c>
      <c r="B173" t="s">
        <v>1433</v>
      </c>
      <c r="C173" t="s">
        <v>1434</v>
      </c>
      <c r="D173" t="s">
        <v>1350</v>
      </c>
      <c r="E173" t="s">
        <v>1351</v>
      </c>
      <c r="F173" t="s">
        <v>1435</v>
      </c>
      <c r="G173" t="s">
        <v>1436</v>
      </c>
      <c r="H173" t="s">
        <v>1436</v>
      </c>
      <c r="I173" t="s">
        <v>1437</v>
      </c>
      <c r="J173" t="s">
        <v>236</v>
      </c>
      <c r="K173" t="s">
        <v>1438</v>
      </c>
      <c r="L173" t="s">
        <v>1439</v>
      </c>
      <c r="M173" t="s">
        <v>1440</v>
      </c>
      <c r="N173" t="s">
        <v>1441</v>
      </c>
      <c r="O173">
        <v>544820</v>
      </c>
      <c r="P173">
        <v>188524</v>
      </c>
      <c r="Q173">
        <v>51.576982999999998</v>
      </c>
      <c r="R173">
        <v>8.8531907000000007E-2</v>
      </c>
    </row>
    <row r="174" spans="1:18" x14ac:dyDescent="0.25">
      <c r="A174" t="s">
        <v>501</v>
      </c>
      <c r="B174" t="s">
        <v>1442</v>
      </c>
      <c r="C174" t="s">
        <v>1443</v>
      </c>
      <c r="D174" t="s">
        <v>1350</v>
      </c>
      <c r="E174" t="s">
        <v>1351</v>
      </c>
      <c r="F174" t="s">
        <v>1435</v>
      </c>
      <c r="G174" t="s">
        <v>1436</v>
      </c>
      <c r="H174" t="s">
        <v>1436</v>
      </c>
      <c r="I174" t="s">
        <v>1437</v>
      </c>
      <c r="J174" t="s">
        <v>236</v>
      </c>
      <c r="K174" t="s">
        <v>1444</v>
      </c>
      <c r="L174" t="s">
        <v>1445</v>
      </c>
      <c r="M174" t="s">
        <v>1446</v>
      </c>
      <c r="N174" t="s">
        <v>1447</v>
      </c>
      <c r="O174">
        <v>546331</v>
      </c>
      <c r="P174">
        <v>187526</v>
      </c>
      <c r="Q174">
        <v>51.567625999999997</v>
      </c>
      <c r="R174">
        <v>0.10990630999999999</v>
      </c>
    </row>
    <row r="175" spans="1:18" x14ac:dyDescent="0.25">
      <c r="A175" t="s">
        <v>501</v>
      </c>
      <c r="B175" t="s">
        <v>1448</v>
      </c>
      <c r="C175" t="s">
        <v>1449</v>
      </c>
      <c r="D175" t="s">
        <v>1350</v>
      </c>
      <c r="E175" t="s">
        <v>1351</v>
      </c>
      <c r="F175" t="s">
        <v>1435</v>
      </c>
      <c r="G175" t="s">
        <v>1436</v>
      </c>
      <c r="H175" t="s">
        <v>1436</v>
      </c>
      <c r="I175" t="s">
        <v>1437</v>
      </c>
      <c r="J175" t="s">
        <v>236</v>
      </c>
      <c r="K175" t="s">
        <v>1450</v>
      </c>
      <c r="L175" t="s">
        <v>1436</v>
      </c>
      <c r="M175" t="s">
        <v>1451</v>
      </c>
      <c r="N175" t="s">
        <v>1452</v>
      </c>
      <c r="O175">
        <v>545438</v>
      </c>
      <c r="P175">
        <v>187037</v>
      </c>
      <c r="Q175">
        <v>51.563462999999999</v>
      </c>
      <c r="R175">
        <v>9.6829019000000002E-2</v>
      </c>
    </row>
    <row r="176" spans="1:18" x14ac:dyDescent="0.25">
      <c r="A176" t="s">
        <v>501</v>
      </c>
      <c r="B176" t="s">
        <v>1453</v>
      </c>
      <c r="C176" t="s">
        <v>1454</v>
      </c>
      <c r="D176" t="s">
        <v>1350</v>
      </c>
      <c r="E176" t="s">
        <v>1351</v>
      </c>
      <c r="F176" t="s">
        <v>1435</v>
      </c>
      <c r="G176" t="s">
        <v>1436</v>
      </c>
      <c r="H176" t="s">
        <v>1436</v>
      </c>
      <c r="I176" t="s">
        <v>1437</v>
      </c>
      <c r="J176" t="s">
        <v>236</v>
      </c>
      <c r="K176" t="s">
        <v>1455</v>
      </c>
      <c r="L176" t="s">
        <v>1436</v>
      </c>
      <c r="M176" t="s">
        <v>1456</v>
      </c>
      <c r="N176" t="s">
        <v>1457</v>
      </c>
      <c r="O176">
        <v>545249</v>
      </c>
      <c r="P176">
        <v>187246</v>
      </c>
      <c r="Q176">
        <v>51.565389000000003</v>
      </c>
      <c r="R176">
        <v>9.4190582999999994E-2</v>
      </c>
    </row>
    <row r="177" spans="1:18" x14ac:dyDescent="0.25">
      <c r="A177" t="s">
        <v>501</v>
      </c>
      <c r="B177" t="s">
        <v>1458</v>
      </c>
      <c r="C177" t="s">
        <v>1459</v>
      </c>
      <c r="D177" t="s">
        <v>1350</v>
      </c>
      <c r="E177" t="s">
        <v>1351</v>
      </c>
      <c r="F177" t="s">
        <v>1435</v>
      </c>
      <c r="G177" t="s">
        <v>1436</v>
      </c>
      <c r="H177" t="s">
        <v>1436</v>
      </c>
      <c r="I177" t="s">
        <v>1437</v>
      </c>
      <c r="J177" t="s">
        <v>236</v>
      </c>
      <c r="K177" t="s">
        <v>1460</v>
      </c>
      <c r="L177" t="s">
        <v>1445</v>
      </c>
      <c r="M177" t="s">
        <v>1461</v>
      </c>
      <c r="N177" t="s">
        <v>1462</v>
      </c>
      <c r="O177">
        <v>546598</v>
      </c>
      <c r="P177">
        <v>187054</v>
      </c>
      <c r="Q177">
        <v>51.563316</v>
      </c>
      <c r="R177">
        <v>0.11355912999999999</v>
      </c>
    </row>
    <row r="178" spans="1:18" x14ac:dyDescent="0.25">
      <c r="A178" t="s">
        <v>501</v>
      </c>
      <c r="B178" t="s">
        <v>1463</v>
      </c>
      <c r="C178" t="s">
        <v>1464</v>
      </c>
      <c r="D178" t="s">
        <v>1350</v>
      </c>
      <c r="E178" t="s">
        <v>1351</v>
      </c>
      <c r="F178" t="s">
        <v>1435</v>
      </c>
      <c r="G178" t="s">
        <v>1436</v>
      </c>
      <c r="H178" t="s">
        <v>1436</v>
      </c>
      <c r="I178" t="s">
        <v>1437</v>
      </c>
      <c r="J178" t="s">
        <v>236</v>
      </c>
      <c r="K178" t="s">
        <v>1465</v>
      </c>
      <c r="L178" t="s">
        <v>1445</v>
      </c>
      <c r="M178" t="s">
        <v>1466</v>
      </c>
      <c r="N178" t="s">
        <v>1467</v>
      </c>
      <c r="O178">
        <v>546532</v>
      </c>
      <c r="P178">
        <v>187121</v>
      </c>
      <c r="Q178">
        <v>51.563935000000001</v>
      </c>
      <c r="R178">
        <v>0.11263556</v>
      </c>
    </row>
    <row r="179" spans="1:18" x14ac:dyDescent="0.25">
      <c r="A179" t="s">
        <v>501</v>
      </c>
      <c r="B179" t="s">
        <v>1468</v>
      </c>
      <c r="C179" t="s">
        <v>1469</v>
      </c>
      <c r="D179" t="s">
        <v>1350</v>
      </c>
      <c r="E179" t="s">
        <v>1351</v>
      </c>
      <c r="F179" t="s">
        <v>1435</v>
      </c>
      <c r="G179" t="s">
        <v>1436</v>
      </c>
      <c r="H179" t="s">
        <v>1436</v>
      </c>
      <c r="I179" t="s">
        <v>1437</v>
      </c>
      <c r="J179" t="s">
        <v>236</v>
      </c>
      <c r="K179" t="s">
        <v>1470</v>
      </c>
      <c r="L179" t="s">
        <v>914</v>
      </c>
      <c r="M179" t="s">
        <v>1471</v>
      </c>
      <c r="N179" t="s">
        <v>1472</v>
      </c>
      <c r="O179">
        <v>547352</v>
      </c>
      <c r="P179">
        <v>188216</v>
      </c>
      <c r="Q179">
        <v>51.573560000000001</v>
      </c>
      <c r="R179">
        <v>0.12491581</v>
      </c>
    </row>
    <row r="180" spans="1:18" x14ac:dyDescent="0.25">
      <c r="A180" t="s">
        <v>501</v>
      </c>
      <c r="B180" t="s">
        <v>1473</v>
      </c>
      <c r="C180" t="s">
        <v>2962</v>
      </c>
      <c r="D180" t="s">
        <v>1350</v>
      </c>
      <c r="E180" t="s">
        <v>1351</v>
      </c>
      <c r="F180" t="s">
        <v>1435</v>
      </c>
      <c r="G180" t="s">
        <v>1436</v>
      </c>
      <c r="H180" t="s">
        <v>1436</v>
      </c>
      <c r="I180" t="s">
        <v>1437</v>
      </c>
      <c r="J180" t="s">
        <v>457</v>
      </c>
      <c r="K180" t="s">
        <v>1474</v>
      </c>
      <c r="L180" t="s">
        <v>914</v>
      </c>
      <c r="M180" t="s">
        <v>1475</v>
      </c>
      <c r="N180" t="s">
        <v>1476</v>
      </c>
      <c r="O180">
        <v>547178</v>
      </c>
      <c r="P180">
        <v>188535</v>
      </c>
      <c r="Q180">
        <v>51.576472000000003</v>
      </c>
      <c r="R180">
        <v>0.12254036</v>
      </c>
    </row>
    <row r="181" spans="1:18" x14ac:dyDescent="0.25">
      <c r="A181" t="s">
        <v>501</v>
      </c>
      <c r="B181" t="s">
        <v>1477</v>
      </c>
      <c r="C181" t="s">
        <v>1478</v>
      </c>
      <c r="D181" t="s">
        <v>1350</v>
      </c>
      <c r="E181" t="s">
        <v>1351</v>
      </c>
      <c r="F181" t="s">
        <v>1479</v>
      </c>
      <c r="G181" t="s">
        <v>1480</v>
      </c>
      <c r="H181" t="s">
        <v>1480</v>
      </c>
      <c r="I181" t="s">
        <v>1481</v>
      </c>
      <c r="J181" t="s">
        <v>457</v>
      </c>
      <c r="K181" t="s">
        <v>1482</v>
      </c>
      <c r="L181" t="s">
        <v>1483</v>
      </c>
      <c r="M181" t="s">
        <v>1484</v>
      </c>
      <c r="N181" t="s">
        <v>1485</v>
      </c>
      <c r="O181">
        <v>540897</v>
      </c>
      <c r="P181">
        <v>191927</v>
      </c>
      <c r="Q181">
        <v>51.608555000000003</v>
      </c>
      <c r="R181">
        <v>3.3322327999999998E-2</v>
      </c>
    </row>
    <row r="182" spans="1:18" x14ac:dyDescent="0.25">
      <c r="A182" t="s">
        <v>501</v>
      </c>
      <c r="B182" t="s">
        <v>1486</v>
      </c>
      <c r="C182" t="s">
        <v>1487</v>
      </c>
      <c r="D182" t="s">
        <v>1350</v>
      </c>
      <c r="E182" t="s">
        <v>1351</v>
      </c>
      <c r="F182" t="s">
        <v>1479</v>
      </c>
      <c r="G182" t="s">
        <v>1480</v>
      </c>
      <c r="H182" t="s">
        <v>1480</v>
      </c>
      <c r="I182" t="s">
        <v>1481</v>
      </c>
      <c r="J182" t="s">
        <v>236</v>
      </c>
      <c r="K182" t="s">
        <v>1488</v>
      </c>
      <c r="L182" t="s">
        <v>1489</v>
      </c>
      <c r="M182" t="s">
        <v>1490</v>
      </c>
      <c r="N182" t="s">
        <v>1491</v>
      </c>
      <c r="O182">
        <v>540453</v>
      </c>
      <c r="P182">
        <v>188526</v>
      </c>
      <c r="Q182">
        <v>51.578105000000001</v>
      </c>
      <c r="R182">
        <v>2.5554684000000001E-2</v>
      </c>
    </row>
    <row r="183" spans="1:18" x14ac:dyDescent="0.25">
      <c r="A183" t="s">
        <v>501</v>
      </c>
      <c r="B183" t="s">
        <v>1492</v>
      </c>
      <c r="C183" t="s">
        <v>1493</v>
      </c>
      <c r="D183" t="s">
        <v>1350</v>
      </c>
      <c r="E183" t="s">
        <v>1351</v>
      </c>
      <c r="F183" t="s">
        <v>1479</v>
      </c>
      <c r="G183" t="s">
        <v>1480</v>
      </c>
      <c r="H183" t="s">
        <v>1480</v>
      </c>
      <c r="I183" t="s">
        <v>1481</v>
      </c>
      <c r="J183" t="s">
        <v>236</v>
      </c>
      <c r="K183" t="s">
        <v>1494</v>
      </c>
      <c r="L183" t="s">
        <v>1489</v>
      </c>
      <c r="M183" t="s">
        <v>1495</v>
      </c>
      <c r="N183" t="s">
        <v>1496</v>
      </c>
      <c r="O183">
        <v>540289</v>
      </c>
      <c r="P183">
        <v>188521</v>
      </c>
      <c r="Q183">
        <v>51.578100999999997</v>
      </c>
      <c r="R183">
        <v>2.3187508999999999E-2</v>
      </c>
    </row>
    <row r="184" spans="1:18" x14ac:dyDescent="0.25">
      <c r="A184" t="s">
        <v>501</v>
      </c>
      <c r="B184" t="s">
        <v>1497</v>
      </c>
      <c r="C184" t="s">
        <v>1498</v>
      </c>
      <c r="D184" t="s">
        <v>1350</v>
      </c>
      <c r="E184" t="s">
        <v>1351</v>
      </c>
      <c r="F184" t="s">
        <v>1479</v>
      </c>
      <c r="G184" t="s">
        <v>1480</v>
      </c>
      <c r="H184" t="s">
        <v>1480</v>
      </c>
      <c r="I184" t="s">
        <v>1481</v>
      </c>
      <c r="J184" t="s">
        <v>236</v>
      </c>
      <c r="K184" t="s">
        <v>1499</v>
      </c>
      <c r="L184" t="s">
        <v>1500</v>
      </c>
      <c r="M184" t="s">
        <v>1501</v>
      </c>
      <c r="N184" t="s">
        <v>1502</v>
      </c>
      <c r="O184">
        <v>541394</v>
      </c>
      <c r="P184">
        <v>186612</v>
      </c>
      <c r="Q184">
        <v>51.560670999999999</v>
      </c>
      <c r="R184">
        <v>3.8356031999999998E-2</v>
      </c>
    </row>
    <row r="185" spans="1:18" x14ac:dyDescent="0.25">
      <c r="A185" t="s">
        <v>501</v>
      </c>
      <c r="B185" t="s">
        <v>1503</v>
      </c>
      <c r="C185" t="s">
        <v>1504</v>
      </c>
      <c r="D185" t="s">
        <v>1350</v>
      </c>
      <c r="E185" t="s">
        <v>1351</v>
      </c>
      <c r="F185" t="s">
        <v>1479</v>
      </c>
      <c r="G185" t="s">
        <v>1480</v>
      </c>
      <c r="H185" t="s">
        <v>1480</v>
      </c>
      <c r="I185" t="s">
        <v>1481</v>
      </c>
      <c r="J185" t="s">
        <v>236</v>
      </c>
      <c r="K185" t="s">
        <v>1505</v>
      </c>
      <c r="L185" t="s">
        <v>1506</v>
      </c>
      <c r="M185" t="s">
        <v>1507</v>
      </c>
      <c r="N185" t="s">
        <v>1508</v>
      </c>
      <c r="O185">
        <v>540404</v>
      </c>
      <c r="P185">
        <v>190279</v>
      </c>
      <c r="Q185">
        <v>51.593868999999998</v>
      </c>
      <c r="R185">
        <v>2.554851E-2</v>
      </c>
    </row>
    <row r="186" spans="1:18" x14ac:dyDescent="0.25">
      <c r="A186" t="s">
        <v>501</v>
      </c>
      <c r="B186" t="s">
        <v>1509</v>
      </c>
      <c r="C186" t="s">
        <v>1510</v>
      </c>
      <c r="D186" t="s">
        <v>1350</v>
      </c>
      <c r="E186" t="s">
        <v>1351</v>
      </c>
      <c r="F186" t="s">
        <v>1479</v>
      </c>
      <c r="G186" t="s">
        <v>1480</v>
      </c>
      <c r="H186" t="s">
        <v>1480</v>
      </c>
      <c r="I186" t="s">
        <v>1481</v>
      </c>
      <c r="J186" t="s">
        <v>236</v>
      </c>
      <c r="K186" t="s">
        <v>1511</v>
      </c>
      <c r="L186" t="s">
        <v>1506</v>
      </c>
      <c r="M186" t="s">
        <v>1507</v>
      </c>
      <c r="N186" t="s">
        <v>1508</v>
      </c>
      <c r="O186">
        <v>540404</v>
      </c>
      <c r="P186">
        <v>190279</v>
      </c>
      <c r="Q186">
        <v>51.593868999999998</v>
      </c>
      <c r="R186">
        <v>2.554851E-2</v>
      </c>
    </row>
    <row r="187" spans="1:18" x14ac:dyDescent="0.25">
      <c r="A187" t="s">
        <v>501</v>
      </c>
      <c r="B187" t="s">
        <v>1512</v>
      </c>
      <c r="C187" t="s">
        <v>1513</v>
      </c>
      <c r="D187" t="s">
        <v>1350</v>
      </c>
      <c r="E187" t="s">
        <v>1351</v>
      </c>
      <c r="F187" t="s">
        <v>1479</v>
      </c>
      <c r="G187" t="s">
        <v>1480</v>
      </c>
      <c r="H187" t="s">
        <v>1480</v>
      </c>
      <c r="I187" t="s">
        <v>1481</v>
      </c>
      <c r="J187" t="s">
        <v>236</v>
      </c>
      <c r="K187" t="s">
        <v>1514</v>
      </c>
      <c r="L187" t="s">
        <v>1506</v>
      </c>
      <c r="M187" t="s">
        <v>1515</v>
      </c>
      <c r="N187" t="s">
        <v>1516</v>
      </c>
      <c r="O187">
        <v>540310</v>
      </c>
      <c r="P187">
        <v>190124</v>
      </c>
      <c r="Q187">
        <v>51.592500000000001</v>
      </c>
      <c r="R187">
        <v>2.4130467999999999E-2</v>
      </c>
    </row>
    <row r="188" spans="1:18" x14ac:dyDescent="0.25">
      <c r="A188" t="s">
        <v>501</v>
      </c>
      <c r="B188" t="s">
        <v>1517</v>
      </c>
      <c r="C188" t="s">
        <v>1518</v>
      </c>
      <c r="D188" t="s">
        <v>1350</v>
      </c>
      <c r="E188" t="s">
        <v>1351</v>
      </c>
      <c r="F188" t="s">
        <v>1479</v>
      </c>
      <c r="G188" t="s">
        <v>1480</v>
      </c>
      <c r="H188" t="s">
        <v>1480</v>
      </c>
      <c r="I188" t="s">
        <v>1481</v>
      </c>
      <c r="J188" t="s">
        <v>236</v>
      </c>
      <c r="K188" t="s">
        <v>1519</v>
      </c>
      <c r="L188" t="s">
        <v>1506</v>
      </c>
      <c r="M188" t="s">
        <v>1520</v>
      </c>
      <c r="N188" t="s">
        <v>1521</v>
      </c>
      <c r="O188">
        <v>540129</v>
      </c>
      <c r="P188">
        <v>190669</v>
      </c>
      <c r="Q188">
        <v>51.597442000000001</v>
      </c>
      <c r="R188">
        <v>2.1736756999999999E-2</v>
      </c>
    </row>
    <row r="189" spans="1:18" x14ac:dyDescent="0.25">
      <c r="A189" t="s">
        <v>501</v>
      </c>
      <c r="B189" t="s">
        <v>1522</v>
      </c>
      <c r="C189" t="s">
        <v>1523</v>
      </c>
      <c r="D189" t="s">
        <v>1350</v>
      </c>
      <c r="E189" t="s">
        <v>1351</v>
      </c>
      <c r="F189" t="s">
        <v>1479</v>
      </c>
      <c r="G189" t="s">
        <v>1480</v>
      </c>
      <c r="H189" t="s">
        <v>1480</v>
      </c>
      <c r="I189" t="s">
        <v>1481</v>
      </c>
      <c r="J189" t="s">
        <v>236</v>
      </c>
      <c r="K189" t="s">
        <v>1524</v>
      </c>
      <c r="L189" t="s">
        <v>1356</v>
      </c>
      <c r="M189" t="s">
        <v>1525</v>
      </c>
      <c r="N189" t="s">
        <v>1526</v>
      </c>
      <c r="O189">
        <v>542206</v>
      </c>
      <c r="P189">
        <v>190038</v>
      </c>
      <c r="Q189">
        <v>51.591251999999997</v>
      </c>
      <c r="R189">
        <v>5.1447693000000003E-2</v>
      </c>
    </row>
    <row r="190" spans="1:18" x14ac:dyDescent="0.25">
      <c r="A190" t="s">
        <v>501</v>
      </c>
      <c r="B190" t="s">
        <v>1527</v>
      </c>
      <c r="C190" t="s">
        <v>1528</v>
      </c>
      <c r="D190" t="s">
        <v>1350</v>
      </c>
      <c r="E190" t="s">
        <v>1351</v>
      </c>
      <c r="F190" t="s">
        <v>1479</v>
      </c>
      <c r="G190" t="s">
        <v>1480</v>
      </c>
      <c r="H190" t="s">
        <v>1480</v>
      </c>
      <c r="I190" t="s">
        <v>1481</v>
      </c>
      <c r="J190" t="s">
        <v>236</v>
      </c>
      <c r="K190" t="s">
        <v>1529</v>
      </c>
      <c r="L190" t="s">
        <v>1483</v>
      </c>
      <c r="M190" t="s">
        <v>1530</v>
      </c>
      <c r="N190" t="s">
        <v>1531</v>
      </c>
      <c r="O190">
        <v>539982</v>
      </c>
      <c r="P190">
        <v>191888</v>
      </c>
      <c r="Q190">
        <v>51.608432000000001</v>
      </c>
      <c r="R190">
        <v>2.0101964E-2</v>
      </c>
    </row>
    <row r="191" spans="1:18" x14ac:dyDescent="0.25">
      <c r="A191" t="s">
        <v>501</v>
      </c>
      <c r="B191" t="s">
        <v>1532</v>
      </c>
      <c r="C191" t="s">
        <v>1533</v>
      </c>
      <c r="D191" t="s">
        <v>1350</v>
      </c>
      <c r="E191" t="s">
        <v>1351</v>
      </c>
      <c r="F191" t="s">
        <v>1479</v>
      </c>
      <c r="G191" t="s">
        <v>1480</v>
      </c>
      <c r="H191" t="s">
        <v>1480</v>
      </c>
      <c r="I191" t="s">
        <v>1481</v>
      </c>
      <c r="J191" t="s">
        <v>236</v>
      </c>
      <c r="K191" t="s">
        <v>1519</v>
      </c>
      <c r="L191" t="s">
        <v>1506</v>
      </c>
      <c r="M191" t="s">
        <v>1520</v>
      </c>
      <c r="N191" t="s">
        <v>1521</v>
      </c>
      <c r="O191">
        <v>540129</v>
      </c>
      <c r="P191">
        <v>190669</v>
      </c>
      <c r="Q191">
        <v>51.597442000000001</v>
      </c>
      <c r="R191">
        <v>2.1736756999999999E-2</v>
      </c>
    </row>
    <row r="192" spans="1:18" x14ac:dyDescent="0.25">
      <c r="A192" t="s">
        <v>501</v>
      </c>
      <c r="B192" t="s">
        <v>1534</v>
      </c>
      <c r="C192" t="s">
        <v>1535</v>
      </c>
      <c r="D192" t="s">
        <v>1350</v>
      </c>
      <c r="E192" t="s">
        <v>1351</v>
      </c>
      <c r="F192" t="s">
        <v>1536</v>
      </c>
      <c r="G192" t="s">
        <v>1537</v>
      </c>
      <c r="H192" t="s">
        <v>1537</v>
      </c>
      <c r="I192" t="s">
        <v>1538</v>
      </c>
      <c r="J192" t="s">
        <v>236</v>
      </c>
      <c r="K192" t="s">
        <v>1539</v>
      </c>
      <c r="L192" t="s">
        <v>1356</v>
      </c>
      <c r="M192" t="s">
        <v>1540</v>
      </c>
      <c r="N192" t="s">
        <v>1541</v>
      </c>
      <c r="O192">
        <v>543897</v>
      </c>
      <c r="P192">
        <v>186254</v>
      </c>
      <c r="Q192">
        <v>51.556821999999997</v>
      </c>
      <c r="R192">
        <v>7.4292691999999994E-2</v>
      </c>
    </row>
    <row r="193" spans="1:18" x14ac:dyDescent="0.25">
      <c r="A193" t="s">
        <v>501</v>
      </c>
      <c r="B193" t="s">
        <v>1542</v>
      </c>
      <c r="C193" t="s">
        <v>1543</v>
      </c>
      <c r="D193" t="s">
        <v>1350</v>
      </c>
      <c r="E193" t="s">
        <v>1351</v>
      </c>
      <c r="F193" t="s">
        <v>1536</v>
      </c>
      <c r="G193" t="s">
        <v>1537</v>
      </c>
      <c r="H193" t="s">
        <v>1537</v>
      </c>
      <c r="I193" t="s">
        <v>1538</v>
      </c>
      <c r="J193" t="s">
        <v>236</v>
      </c>
      <c r="K193" t="s">
        <v>1544</v>
      </c>
      <c r="L193" t="s">
        <v>1356</v>
      </c>
      <c r="M193" t="s">
        <v>1545</v>
      </c>
      <c r="N193" t="s">
        <v>1546</v>
      </c>
      <c r="O193">
        <v>544106</v>
      </c>
      <c r="P193">
        <v>185110</v>
      </c>
      <c r="Q193">
        <v>51.546489000000001</v>
      </c>
      <c r="R193">
        <v>7.6837077000000004E-2</v>
      </c>
    </row>
    <row r="194" spans="1:18" x14ac:dyDescent="0.25">
      <c r="A194" t="s">
        <v>501</v>
      </c>
      <c r="B194" t="s">
        <v>1547</v>
      </c>
      <c r="C194" t="s">
        <v>1548</v>
      </c>
      <c r="D194" t="s">
        <v>1350</v>
      </c>
      <c r="E194" t="s">
        <v>1351</v>
      </c>
      <c r="F194" t="s">
        <v>1536</v>
      </c>
      <c r="G194" t="s">
        <v>1537</v>
      </c>
      <c r="H194" t="s">
        <v>1537</v>
      </c>
      <c r="I194" t="s">
        <v>1538</v>
      </c>
      <c r="J194" t="s">
        <v>236</v>
      </c>
      <c r="K194" t="s">
        <v>1549</v>
      </c>
      <c r="L194" t="s">
        <v>1356</v>
      </c>
      <c r="M194" t="s">
        <v>1550</v>
      </c>
      <c r="N194" t="s">
        <v>1551</v>
      </c>
      <c r="O194">
        <v>543991</v>
      </c>
      <c r="P194">
        <v>185477</v>
      </c>
      <c r="Q194">
        <v>51.549816</v>
      </c>
      <c r="R194">
        <v>7.5329842999999994E-2</v>
      </c>
    </row>
    <row r="195" spans="1:18" x14ac:dyDescent="0.25">
      <c r="A195" t="s">
        <v>501</v>
      </c>
      <c r="B195" t="s">
        <v>1552</v>
      </c>
      <c r="C195" t="s">
        <v>1553</v>
      </c>
      <c r="D195" t="s">
        <v>1350</v>
      </c>
      <c r="E195" t="s">
        <v>1351</v>
      </c>
      <c r="F195" t="s">
        <v>1536</v>
      </c>
      <c r="G195" t="s">
        <v>1537</v>
      </c>
      <c r="H195" t="s">
        <v>1537</v>
      </c>
      <c r="I195" t="s">
        <v>1538</v>
      </c>
      <c r="J195" t="s">
        <v>457</v>
      </c>
      <c r="K195" t="s">
        <v>1544</v>
      </c>
      <c r="L195" t="s">
        <v>1356</v>
      </c>
      <c r="M195" t="s">
        <v>1545</v>
      </c>
      <c r="N195" t="s">
        <v>1546</v>
      </c>
      <c r="O195">
        <v>544106</v>
      </c>
      <c r="P195">
        <v>185110</v>
      </c>
      <c r="Q195">
        <v>51.546489000000001</v>
      </c>
      <c r="R195">
        <v>7.6837077000000004E-2</v>
      </c>
    </row>
    <row r="196" spans="1:18" x14ac:dyDescent="0.25">
      <c r="A196" t="s">
        <v>501</v>
      </c>
      <c r="B196" t="s">
        <v>1554</v>
      </c>
      <c r="C196" t="s">
        <v>1555</v>
      </c>
      <c r="D196" t="s">
        <v>1350</v>
      </c>
      <c r="E196" t="s">
        <v>1351</v>
      </c>
      <c r="F196" t="s">
        <v>1536</v>
      </c>
      <c r="G196" t="s">
        <v>1537</v>
      </c>
      <c r="H196" t="s">
        <v>1537</v>
      </c>
      <c r="I196" t="s">
        <v>1538</v>
      </c>
      <c r="J196" t="s">
        <v>457</v>
      </c>
      <c r="K196" t="s">
        <v>1556</v>
      </c>
      <c r="L196" t="s">
        <v>1436</v>
      </c>
      <c r="M196" t="s">
        <v>1557</v>
      </c>
      <c r="N196" t="s">
        <v>1558</v>
      </c>
      <c r="O196">
        <v>545422</v>
      </c>
      <c r="P196">
        <v>186734</v>
      </c>
      <c r="Q196">
        <v>51.560744</v>
      </c>
      <c r="R196">
        <v>9.6473119999999996E-2</v>
      </c>
    </row>
    <row r="197" spans="1:18" x14ac:dyDescent="0.25">
      <c r="A197" t="s">
        <v>501</v>
      </c>
      <c r="B197" t="s">
        <v>1559</v>
      </c>
      <c r="C197" t="s">
        <v>1560</v>
      </c>
      <c r="D197" t="s">
        <v>1350</v>
      </c>
      <c r="E197" t="s">
        <v>1351</v>
      </c>
      <c r="F197" t="s">
        <v>1561</v>
      </c>
      <c r="G197" t="s">
        <v>1562</v>
      </c>
      <c r="H197" t="s">
        <v>1563</v>
      </c>
      <c r="I197" t="s">
        <v>1564</v>
      </c>
      <c r="J197" t="s">
        <v>236</v>
      </c>
      <c r="K197" t="s">
        <v>1565</v>
      </c>
      <c r="L197" t="s">
        <v>1566</v>
      </c>
      <c r="M197" t="s">
        <v>1567</v>
      </c>
      <c r="N197" t="s">
        <v>1568</v>
      </c>
      <c r="O197">
        <v>544572</v>
      </c>
      <c r="P197">
        <v>191321</v>
      </c>
      <c r="Q197">
        <v>51.602179</v>
      </c>
      <c r="R197">
        <v>8.6106632000000002E-2</v>
      </c>
    </row>
    <row r="198" spans="1:18" x14ac:dyDescent="0.25">
      <c r="A198" t="s">
        <v>501</v>
      </c>
      <c r="B198" t="s">
        <v>1569</v>
      </c>
      <c r="C198" t="s">
        <v>1570</v>
      </c>
      <c r="D198" t="s">
        <v>1350</v>
      </c>
      <c r="E198" t="s">
        <v>1351</v>
      </c>
      <c r="F198" t="s">
        <v>1561</v>
      </c>
      <c r="G198" t="s">
        <v>1562</v>
      </c>
      <c r="H198" t="s">
        <v>1563</v>
      </c>
      <c r="I198" t="s">
        <v>1564</v>
      </c>
      <c r="J198" t="s">
        <v>236</v>
      </c>
      <c r="K198" t="s">
        <v>1571</v>
      </c>
      <c r="L198" t="s">
        <v>1398</v>
      </c>
      <c r="M198" t="s">
        <v>1572</v>
      </c>
      <c r="N198" t="s">
        <v>1573</v>
      </c>
      <c r="O198">
        <v>544435</v>
      </c>
      <c r="P198">
        <v>190476</v>
      </c>
      <c r="Q198">
        <v>51.594620999999997</v>
      </c>
      <c r="R198">
        <v>8.3782263999999995E-2</v>
      </c>
    </row>
    <row r="199" spans="1:18" x14ac:dyDescent="0.25">
      <c r="A199" t="s">
        <v>501</v>
      </c>
      <c r="B199" t="s">
        <v>1574</v>
      </c>
      <c r="C199" t="s">
        <v>1575</v>
      </c>
      <c r="D199" t="s">
        <v>1350</v>
      </c>
      <c r="E199" t="s">
        <v>1351</v>
      </c>
      <c r="F199" t="s">
        <v>1561</v>
      </c>
      <c r="G199" t="s">
        <v>1562</v>
      </c>
      <c r="H199" t="s">
        <v>1563</v>
      </c>
      <c r="I199" t="s">
        <v>1564</v>
      </c>
      <c r="J199" t="s">
        <v>236</v>
      </c>
      <c r="K199" t="s">
        <v>1576</v>
      </c>
      <c r="L199" t="s">
        <v>1439</v>
      </c>
      <c r="M199" t="s">
        <v>1577</v>
      </c>
      <c r="N199" t="s">
        <v>1578</v>
      </c>
      <c r="O199">
        <v>544654</v>
      </c>
      <c r="P199">
        <v>188447</v>
      </c>
      <c r="Q199">
        <v>51.576334000000003</v>
      </c>
      <c r="R199">
        <v>8.6106352999999997E-2</v>
      </c>
    </row>
    <row r="200" spans="1:18" x14ac:dyDescent="0.25">
      <c r="A200" t="s">
        <v>501</v>
      </c>
      <c r="B200" t="s">
        <v>1579</v>
      </c>
      <c r="C200" t="s">
        <v>1580</v>
      </c>
      <c r="D200" t="s">
        <v>1581</v>
      </c>
      <c r="E200" t="s">
        <v>1582</v>
      </c>
      <c r="F200" t="s">
        <v>1583</v>
      </c>
      <c r="G200" t="s">
        <v>1584</v>
      </c>
      <c r="H200" t="s">
        <v>1585</v>
      </c>
      <c r="I200" t="s">
        <v>1586</v>
      </c>
      <c r="J200" t="s">
        <v>236</v>
      </c>
      <c r="K200" t="s">
        <v>1587</v>
      </c>
      <c r="M200" t="s">
        <v>1588</v>
      </c>
      <c r="N200" t="s">
        <v>1589</v>
      </c>
      <c r="O200">
        <v>534381</v>
      </c>
      <c r="P200">
        <v>182665</v>
      </c>
      <c r="Q200">
        <v>51.526916</v>
      </c>
      <c r="R200">
        <v>-6.4255604999999993E-2</v>
      </c>
    </row>
    <row r="201" spans="1:18" x14ac:dyDescent="0.25">
      <c r="A201" t="s">
        <v>501</v>
      </c>
      <c r="B201" t="s">
        <v>1590</v>
      </c>
      <c r="C201" t="s">
        <v>1591</v>
      </c>
      <c r="D201" t="s">
        <v>1581</v>
      </c>
      <c r="E201" t="s">
        <v>1582</v>
      </c>
      <c r="F201" t="s">
        <v>1583</v>
      </c>
      <c r="G201" t="s">
        <v>1584</v>
      </c>
      <c r="H201" t="s">
        <v>1585</v>
      </c>
      <c r="I201" t="s">
        <v>1586</v>
      </c>
      <c r="J201" t="s">
        <v>236</v>
      </c>
      <c r="K201" t="s">
        <v>1592</v>
      </c>
      <c r="M201" t="s">
        <v>1593</v>
      </c>
      <c r="N201" t="s">
        <v>1594</v>
      </c>
      <c r="O201">
        <v>534907</v>
      </c>
      <c r="P201">
        <v>183175</v>
      </c>
      <c r="Q201">
        <v>51.531373000000002</v>
      </c>
      <c r="R201">
        <v>-5.6482689000000003E-2</v>
      </c>
    </row>
    <row r="202" spans="1:18" x14ac:dyDescent="0.25">
      <c r="A202" t="s">
        <v>501</v>
      </c>
      <c r="B202" t="s">
        <v>1595</v>
      </c>
      <c r="C202" t="s">
        <v>1596</v>
      </c>
      <c r="D202" t="s">
        <v>1581</v>
      </c>
      <c r="E202" t="s">
        <v>1582</v>
      </c>
      <c r="F202" t="s">
        <v>1583</v>
      </c>
      <c r="G202" t="s">
        <v>1584</v>
      </c>
      <c r="H202" t="s">
        <v>1585</v>
      </c>
      <c r="I202" t="s">
        <v>1586</v>
      </c>
      <c r="J202" t="s">
        <v>236</v>
      </c>
      <c r="K202" t="s">
        <v>1597</v>
      </c>
      <c r="M202" t="s">
        <v>1598</v>
      </c>
      <c r="N202" t="s">
        <v>1599</v>
      </c>
      <c r="O202">
        <v>535420</v>
      </c>
      <c r="P202">
        <v>182859</v>
      </c>
      <c r="Q202">
        <v>51.528410999999998</v>
      </c>
      <c r="R202">
        <v>-4.9212931000000001E-2</v>
      </c>
    </row>
    <row r="203" spans="1:18" x14ac:dyDescent="0.25">
      <c r="A203" t="s">
        <v>501</v>
      </c>
      <c r="B203" t="s">
        <v>1600</v>
      </c>
      <c r="C203" t="s">
        <v>1601</v>
      </c>
      <c r="D203" t="s">
        <v>1581</v>
      </c>
      <c r="E203" t="s">
        <v>1582</v>
      </c>
      <c r="F203" t="s">
        <v>1583</v>
      </c>
      <c r="G203" t="s">
        <v>1584</v>
      </c>
      <c r="H203" t="s">
        <v>1585</v>
      </c>
      <c r="I203" t="s">
        <v>1586</v>
      </c>
      <c r="J203" t="s">
        <v>236</v>
      </c>
      <c r="K203" t="s">
        <v>1602</v>
      </c>
      <c r="M203" t="s">
        <v>1603</v>
      </c>
      <c r="N203" t="s">
        <v>1604</v>
      </c>
      <c r="O203">
        <v>533683</v>
      </c>
      <c r="P203">
        <v>182924</v>
      </c>
      <c r="Q203">
        <v>51.529409000000001</v>
      </c>
      <c r="R203">
        <v>-7.4213118999999994E-2</v>
      </c>
    </row>
    <row r="204" spans="1:18" x14ac:dyDescent="0.25">
      <c r="A204" t="s">
        <v>501</v>
      </c>
      <c r="B204" t="s">
        <v>1605</v>
      </c>
      <c r="C204" t="s">
        <v>1606</v>
      </c>
      <c r="D204" t="s">
        <v>1581</v>
      </c>
      <c r="E204" t="s">
        <v>1582</v>
      </c>
      <c r="F204" t="s">
        <v>1607</v>
      </c>
      <c r="G204" t="s">
        <v>1608</v>
      </c>
      <c r="H204" t="s">
        <v>1609</v>
      </c>
      <c r="I204" t="s">
        <v>1610</v>
      </c>
      <c r="J204" t="s">
        <v>236</v>
      </c>
      <c r="K204" t="s">
        <v>1611</v>
      </c>
      <c r="M204" t="s">
        <v>1612</v>
      </c>
      <c r="N204" t="s">
        <v>1613</v>
      </c>
      <c r="O204">
        <v>534066</v>
      </c>
      <c r="P204">
        <v>181571</v>
      </c>
      <c r="Q204">
        <v>51.517158999999999</v>
      </c>
      <c r="R204">
        <v>-6.9209514E-2</v>
      </c>
    </row>
    <row r="205" spans="1:18" x14ac:dyDescent="0.25">
      <c r="A205" t="s">
        <v>501</v>
      </c>
      <c r="B205" t="s">
        <v>1614</v>
      </c>
      <c r="C205" t="s">
        <v>1615</v>
      </c>
      <c r="D205" t="s">
        <v>1581</v>
      </c>
      <c r="E205" t="s">
        <v>1582</v>
      </c>
      <c r="F205" t="s">
        <v>1607</v>
      </c>
      <c r="G205" t="s">
        <v>1608</v>
      </c>
      <c r="H205" t="s">
        <v>1609</v>
      </c>
      <c r="I205" t="s">
        <v>1610</v>
      </c>
      <c r="J205" t="s">
        <v>236</v>
      </c>
      <c r="K205" t="s">
        <v>1616</v>
      </c>
      <c r="M205" t="s">
        <v>1617</v>
      </c>
      <c r="N205" t="s">
        <v>1618</v>
      </c>
      <c r="O205">
        <v>534306</v>
      </c>
      <c r="P205">
        <v>182311</v>
      </c>
      <c r="Q205">
        <v>51.523752000000002</v>
      </c>
      <c r="R205">
        <v>-6.5470924E-2</v>
      </c>
    </row>
    <row r="206" spans="1:18" x14ac:dyDescent="0.25">
      <c r="A206" t="s">
        <v>501</v>
      </c>
      <c r="B206" t="s">
        <v>1619</v>
      </c>
      <c r="C206" t="s">
        <v>1620</v>
      </c>
      <c r="D206" t="s">
        <v>1581</v>
      </c>
      <c r="E206" t="s">
        <v>1582</v>
      </c>
      <c r="F206" t="s">
        <v>1607</v>
      </c>
      <c r="G206" t="s">
        <v>1608</v>
      </c>
      <c r="H206" t="s">
        <v>1609</v>
      </c>
      <c r="I206" t="s">
        <v>1610</v>
      </c>
      <c r="J206" t="s">
        <v>236</v>
      </c>
      <c r="K206" t="s">
        <v>1621</v>
      </c>
      <c r="M206" t="s">
        <v>1622</v>
      </c>
      <c r="N206" t="s">
        <v>1623</v>
      </c>
      <c r="O206">
        <v>533910</v>
      </c>
      <c r="P206">
        <v>181676</v>
      </c>
      <c r="Q206">
        <v>51.518140000000002</v>
      </c>
      <c r="R206">
        <v>-7.1416585000000005E-2</v>
      </c>
    </row>
    <row r="207" spans="1:18" x14ac:dyDescent="0.25">
      <c r="A207" t="s">
        <v>501</v>
      </c>
      <c r="B207" t="s">
        <v>1624</v>
      </c>
      <c r="C207" t="s">
        <v>1625</v>
      </c>
      <c r="D207" t="s">
        <v>1581</v>
      </c>
      <c r="E207" t="s">
        <v>1582</v>
      </c>
      <c r="F207" t="s">
        <v>1607</v>
      </c>
      <c r="G207" t="s">
        <v>1608</v>
      </c>
      <c r="H207" t="s">
        <v>1609</v>
      </c>
      <c r="I207" t="s">
        <v>1610</v>
      </c>
      <c r="J207" t="s">
        <v>236</v>
      </c>
      <c r="K207" t="s">
        <v>1626</v>
      </c>
      <c r="M207" t="s">
        <v>1627</v>
      </c>
      <c r="N207" t="s">
        <v>1628</v>
      </c>
      <c r="O207">
        <v>534859</v>
      </c>
      <c r="P207">
        <v>181910</v>
      </c>
      <c r="Q207">
        <v>51.520017000000003</v>
      </c>
      <c r="R207">
        <v>-5.7658092000000001E-2</v>
      </c>
    </row>
    <row r="208" spans="1:18" x14ac:dyDescent="0.25">
      <c r="A208" t="s">
        <v>501</v>
      </c>
      <c r="B208" t="s">
        <v>1629</v>
      </c>
      <c r="C208" t="s">
        <v>1630</v>
      </c>
      <c r="D208" t="s">
        <v>1581</v>
      </c>
      <c r="E208" t="s">
        <v>1582</v>
      </c>
      <c r="F208" t="s">
        <v>1631</v>
      </c>
      <c r="G208" t="s">
        <v>1632</v>
      </c>
      <c r="H208" t="s">
        <v>1632</v>
      </c>
      <c r="I208" t="s">
        <v>1633</v>
      </c>
      <c r="J208" t="s">
        <v>236</v>
      </c>
      <c r="K208" t="s">
        <v>1634</v>
      </c>
      <c r="M208" t="s">
        <v>1635</v>
      </c>
      <c r="N208" t="s">
        <v>1636</v>
      </c>
      <c r="O208">
        <v>535898</v>
      </c>
      <c r="P208">
        <v>181752</v>
      </c>
      <c r="Q208">
        <v>51.518349000000001</v>
      </c>
      <c r="R208">
        <v>-4.2753129000000001E-2</v>
      </c>
    </row>
    <row r="209" spans="1:18" x14ac:dyDescent="0.25">
      <c r="A209" t="s">
        <v>501</v>
      </c>
      <c r="B209" t="s">
        <v>1637</v>
      </c>
      <c r="C209" t="s">
        <v>1638</v>
      </c>
      <c r="D209" t="s">
        <v>1581</v>
      </c>
      <c r="E209" t="s">
        <v>1582</v>
      </c>
      <c r="F209" t="s">
        <v>1631</v>
      </c>
      <c r="G209" t="s">
        <v>1632</v>
      </c>
      <c r="H209" t="s">
        <v>1632</v>
      </c>
      <c r="I209" t="s">
        <v>1633</v>
      </c>
      <c r="J209" t="s">
        <v>236</v>
      </c>
      <c r="K209" t="s">
        <v>1639</v>
      </c>
      <c r="M209" t="s">
        <v>1640</v>
      </c>
      <c r="N209" t="s">
        <v>1641</v>
      </c>
      <c r="O209">
        <v>534537</v>
      </c>
      <c r="P209">
        <v>181246</v>
      </c>
      <c r="Q209">
        <v>51.514127000000002</v>
      </c>
      <c r="R209">
        <v>-6.2549480000000005E-2</v>
      </c>
    </row>
    <row r="210" spans="1:18" x14ac:dyDescent="0.25">
      <c r="A210" t="s">
        <v>501</v>
      </c>
      <c r="B210" t="s">
        <v>1642</v>
      </c>
      <c r="C210" t="s">
        <v>1643</v>
      </c>
      <c r="D210" t="s">
        <v>1581</v>
      </c>
      <c r="E210" t="s">
        <v>1582</v>
      </c>
      <c r="F210" t="s">
        <v>1631</v>
      </c>
      <c r="G210" t="s">
        <v>1632</v>
      </c>
      <c r="H210" t="s">
        <v>1632</v>
      </c>
      <c r="I210" t="s">
        <v>1633</v>
      </c>
      <c r="J210" t="s">
        <v>236</v>
      </c>
      <c r="K210" t="s">
        <v>1644</v>
      </c>
      <c r="M210" t="s">
        <v>1645</v>
      </c>
      <c r="N210" t="s">
        <v>1646</v>
      </c>
      <c r="O210">
        <v>534595</v>
      </c>
      <c r="P210">
        <v>181156</v>
      </c>
      <c r="Q210">
        <v>51.513303999999998</v>
      </c>
      <c r="R210">
        <v>-6.1748474999999997E-2</v>
      </c>
    </row>
    <row r="211" spans="1:18" x14ac:dyDescent="0.25">
      <c r="A211" t="s">
        <v>501</v>
      </c>
      <c r="B211" t="s">
        <v>1647</v>
      </c>
      <c r="C211" t="s">
        <v>1648</v>
      </c>
      <c r="D211" t="s">
        <v>1581</v>
      </c>
      <c r="E211" t="s">
        <v>1582</v>
      </c>
      <c r="F211" t="s">
        <v>1631</v>
      </c>
      <c r="G211" t="s">
        <v>1632</v>
      </c>
      <c r="H211" t="s">
        <v>1632</v>
      </c>
      <c r="I211" t="s">
        <v>1633</v>
      </c>
      <c r="J211" t="s">
        <v>236</v>
      </c>
      <c r="K211" t="s">
        <v>1649</v>
      </c>
      <c r="M211" t="s">
        <v>1650</v>
      </c>
      <c r="N211" t="s">
        <v>1651</v>
      </c>
      <c r="O211">
        <v>534810</v>
      </c>
      <c r="P211">
        <v>180364</v>
      </c>
      <c r="Q211">
        <v>51.506135999999998</v>
      </c>
      <c r="R211">
        <v>-5.8954558999999997E-2</v>
      </c>
    </row>
    <row r="212" spans="1:18" x14ac:dyDescent="0.25">
      <c r="A212" t="s">
        <v>501</v>
      </c>
      <c r="B212" t="s">
        <v>1652</v>
      </c>
      <c r="C212" t="s">
        <v>1653</v>
      </c>
      <c r="D212" t="s">
        <v>1581</v>
      </c>
      <c r="E212" t="s">
        <v>1582</v>
      </c>
      <c r="F212" t="s">
        <v>1631</v>
      </c>
      <c r="G212" t="s">
        <v>1632</v>
      </c>
      <c r="H212" t="s">
        <v>1632</v>
      </c>
      <c r="I212" t="s">
        <v>1633</v>
      </c>
      <c r="J212" t="s">
        <v>236</v>
      </c>
      <c r="K212" t="s">
        <v>1654</v>
      </c>
      <c r="M212" t="s">
        <v>1655</v>
      </c>
      <c r="N212" t="s">
        <v>1656</v>
      </c>
      <c r="O212">
        <v>535359</v>
      </c>
      <c r="P212">
        <v>181212</v>
      </c>
      <c r="Q212">
        <v>51.513624999999998</v>
      </c>
      <c r="R212">
        <v>-5.0723846000000003E-2</v>
      </c>
    </row>
    <row r="213" spans="1:18" x14ac:dyDescent="0.25">
      <c r="A213" t="s">
        <v>501</v>
      </c>
      <c r="B213" t="s">
        <v>1657</v>
      </c>
      <c r="C213" t="s">
        <v>1658</v>
      </c>
      <c r="D213" t="s">
        <v>1581</v>
      </c>
      <c r="E213" t="s">
        <v>1582</v>
      </c>
      <c r="F213" t="s">
        <v>1631</v>
      </c>
      <c r="G213" t="s">
        <v>1632</v>
      </c>
      <c r="H213" t="s">
        <v>1632</v>
      </c>
      <c r="I213" t="s">
        <v>1633</v>
      </c>
      <c r="J213" t="s">
        <v>236</v>
      </c>
      <c r="K213" t="s">
        <v>1659</v>
      </c>
      <c r="M213" t="s">
        <v>1660</v>
      </c>
      <c r="N213" t="s">
        <v>1661</v>
      </c>
      <c r="O213">
        <v>534160</v>
      </c>
      <c r="P213">
        <v>180441</v>
      </c>
      <c r="Q213">
        <v>51.506982999999998</v>
      </c>
      <c r="R213">
        <v>-6.8285214999999996E-2</v>
      </c>
    </row>
    <row r="214" spans="1:18" x14ac:dyDescent="0.25">
      <c r="A214" t="s">
        <v>501</v>
      </c>
      <c r="B214" t="s">
        <v>1662</v>
      </c>
      <c r="C214" t="s">
        <v>1663</v>
      </c>
      <c r="D214" t="s">
        <v>1581</v>
      </c>
      <c r="E214" t="s">
        <v>1582</v>
      </c>
      <c r="F214" t="s">
        <v>1664</v>
      </c>
      <c r="G214" t="s">
        <v>1665</v>
      </c>
      <c r="H214" t="s">
        <v>1666</v>
      </c>
      <c r="I214" t="s">
        <v>1667</v>
      </c>
      <c r="J214" t="s">
        <v>236</v>
      </c>
      <c r="K214" t="s">
        <v>1668</v>
      </c>
      <c r="M214" t="s">
        <v>1669</v>
      </c>
      <c r="N214" t="s">
        <v>1670</v>
      </c>
      <c r="O214">
        <v>536903</v>
      </c>
      <c r="P214">
        <v>182836</v>
      </c>
      <c r="Q214">
        <v>51.527847000000001</v>
      </c>
      <c r="R214">
        <v>-2.7856860000000001E-2</v>
      </c>
    </row>
    <row r="215" spans="1:18" x14ac:dyDescent="0.25">
      <c r="A215" t="s">
        <v>501</v>
      </c>
      <c r="B215" t="s">
        <v>1671</v>
      </c>
      <c r="C215" t="s">
        <v>1672</v>
      </c>
      <c r="D215" t="s">
        <v>1581</v>
      </c>
      <c r="E215" t="s">
        <v>1582</v>
      </c>
      <c r="F215" t="s">
        <v>1664</v>
      </c>
      <c r="G215" t="s">
        <v>1665</v>
      </c>
      <c r="H215" t="s">
        <v>1666</v>
      </c>
      <c r="I215" t="s">
        <v>1667</v>
      </c>
      <c r="J215" t="s">
        <v>236</v>
      </c>
      <c r="K215" t="s">
        <v>1673</v>
      </c>
      <c r="M215" t="s">
        <v>1674</v>
      </c>
      <c r="N215" t="s">
        <v>1675</v>
      </c>
      <c r="O215">
        <v>536678</v>
      </c>
      <c r="P215">
        <v>183316</v>
      </c>
      <c r="Q215">
        <v>51.532215000000001</v>
      </c>
      <c r="R215">
        <v>-3.0912192000000002E-2</v>
      </c>
    </row>
    <row r="216" spans="1:18" x14ac:dyDescent="0.25">
      <c r="A216" t="s">
        <v>501</v>
      </c>
      <c r="B216" t="s">
        <v>1676</v>
      </c>
      <c r="C216" t="s">
        <v>1677</v>
      </c>
      <c r="D216" t="s">
        <v>1581</v>
      </c>
      <c r="E216" t="s">
        <v>1582</v>
      </c>
      <c r="F216" t="s">
        <v>1664</v>
      </c>
      <c r="G216" t="s">
        <v>1665</v>
      </c>
      <c r="H216" t="s">
        <v>1666</v>
      </c>
      <c r="I216" t="s">
        <v>1667</v>
      </c>
      <c r="J216" t="s">
        <v>236</v>
      </c>
      <c r="K216" t="s">
        <v>1678</v>
      </c>
      <c r="M216" t="s">
        <v>1679</v>
      </c>
      <c r="N216" t="s">
        <v>1680</v>
      </c>
      <c r="O216">
        <v>536931</v>
      </c>
      <c r="P216">
        <v>183782</v>
      </c>
      <c r="Q216">
        <v>51.536341</v>
      </c>
      <c r="R216">
        <v>-2.7085962000000002E-2</v>
      </c>
    </row>
    <row r="217" spans="1:18" x14ac:dyDescent="0.25">
      <c r="A217" t="s">
        <v>501</v>
      </c>
      <c r="B217" t="s">
        <v>1681</v>
      </c>
      <c r="C217" t="s">
        <v>1682</v>
      </c>
      <c r="D217" t="s">
        <v>1581</v>
      </c>
      <c r="E217" t="s">
        <v>1582</v>
      </c>
      <c r="F217" t="s">
        <v>1664</v>
      </c>
      <c r="G217" t="s">
        <v>1665</v>
      </c>
      <c r="H217" t="s">
        <v>1666</v>
      </c>
      <c r="I217" t="s">
        <v>1667</v>
      </c>
      <c r="J217" t="s">
        <v>236</v>
      </c>
      <c r="K217" t="s">
        <v>1683</v>
      </c>
      <c r="M217" t="s">
        <v>1684</v>
      </c>
      <c r="N217" t="s">
        <v>1685</v>
      </c>
      <c r="O217">
        <v>536133</v>
      </c>
      <c r="P217">
        <v>183031</v>
      </c>
      <c r="Q217">
        <v>51.529784999999997</v>
      </c>
      <c r="R217">
        <v>-3.8874542999999998E-2</v>
      </c>
    </row>
    <row r="218" spans="1:18" x14ac:dyDescent="0.25">
      <c r="A218" t="s">
        <v>501</v>
      </c>
      <c r="B218" t="s">
        <v>1686</v>
      </c>
      <c r="C218" t="s">
        <v>1687</v>
      </c>
      <c r="D218" t="s">
        <v>1581</v>
      </c>
      <c r="E218" t="s">
        <v>1582</v>
      </c>
      <c r="F218" t="s">
        <v>1664</v>
      </c>
      <c r="G218" t="s">
        <v>1665</v>
      </c>
      <c r="H218" t="s">
        <v>1666</v>
      </c>
      <c r="I218" t="s">
        <v>1667</v>
      </c>
      <c r="J218" t="s">
        <v>236</v>
      </c>
      <c r="K218" t="s">
        <v>1688</v>
      </c>
      <c r="M218" t="s">
        <v>1689</v>
      </c>
      <c r="N218" t="s">
        <v>1690</v>
      </c>
      <c r="O218">
        <v>536617</v>
      </c>
      <c r="P218">
        <v>183214</v>
      </c>
      <c r="Q218">
        <v>51.531312999999997</v>
      </c>
      <c r="R218">
        <v>-3.1830602999999999E-2</v>
      </c>
    </row>
    <row r="219" spans="1:18" x14ac:dyDescent="0.25">
      <c r="A219" t="s">
        <v>501</v>
      </c>
      <c r="B219" t="s">
        <v>1695</v>
      </c>
      <c r="C219" t="s">
        <v>1696</v>
      </c>
      <c r="D219" t="s">
        <v>1581</v>
      </c>
      <c r="E219" t="s">
        <v>1582</v>
      </c>
      <c r="F219" t="s">
        <v>1691</v>
      </c>
      <c r="G219" t="s">
        <v>1692</v>
      </c>
      <c r="H219" t="s">
        <v>1693</v>
      </c>
      <c r="I219" t="s">
        <v>1694</v>
      </c>
      <c r="J219" t="s">
        <v>236</v>
      </c>
      <c r="K219" t="s">
        <v>1697</v>
      </c>
      <c r="M219" t="s">
        <v>1698</v>
      </c>
      <c r="N219" t="s">
        <v>1699</v>
      </c>
      <c r="O219">
        <v>537837</v>
      </c>
      <c r="P219">
        <v>182418</v>
      </c>
      <c r="Q219">
        <v>51.523864000000003</v>
      </c>
      <c r="R219">
        <v>-1.4564782E-2</v>
      </c>
    </row>
    <row r="220" spans="1:18" x14ac:dyDescent="0.25">
      <c r="A220" t="s">
        <v>501</v>
      </c>
      <c r="B220" t="s">
        <v>1700</v>
      </c>
      <c r="C220" t="s">
        <v>1896</v>
      </c>
      <c r="D220" t="s">
        <v>1581</v>
      </c>
      <c r="E220" t="s">
        <v>1582</v>
      </c>
      <c r="F220" t="s">
        <v>1691</v>
      </c>
      <c r="G220" t="s">
        <v>1692</v>
      </c>
      <c r="H220" t="s">
        <v>1693</v>
      </c>
      <c r="I220" t="s">
        <v>1694</v>
      </c>
      <c r="J220" t="s">
        <v>236</v>
      </c>
      <c r="K220" t="s">
        <v>1701</v>
      </c>
      <c r="M220" t="s">
        <v>1702</v>
      </c>
      <c r="N220" t="s">
        <v>1703</v>
      </c>
      <c r="O220">
        <v>536940</v>
      </c>
      <c r="P220">
        <v>182648</v>
      </c>
      <c r="Q220">
        <v>51.526148999999997</v>
      </c>
      <c r="R220">
        <v>-2.7396845E-2</v>
      </c>
    </row>
    <row r="221" spans="1:18" x14ac:dyDescent="0.25">
      <c r="A221" t="s">
        <v>501</v>
      </c>
      <c r="B221" t="s">
        <v>1704</v>
      </c>
      <c r="C221" t="s">
        <v>1705</v>
      </c>
      <c r="D221" t="s">
        <v>1581</v>
      </c>
      <c r="E221" t="s">
        <v>1582</v>
      </c>
      <c r="F221" t="s">
        <v>1691</v>
      </c>
      <c r="G221" t="s">
        <v>1692</v>
      </c>
      <c r="H221" t="s">
        <v>1693</v>
      </c>
      <c r="I221" t="s">
        <v>1694</v>
      </c>
      <c r="J221" t="s">
        <v>236</v>
      </c>
      <c r="K221" t="s">
        <v>1706</v>
      </c>
      <c r="M221" t="s">
        <v>1707</v>
      </c>
      <c r="N221" t="s">
        <v>1708</v>
      </c>
      <c r="O221">
        <v>537160</v>
      </c>
      <c r="P221">
        <v>181748</v>
      </c>
      <c r="Q221">
        <v>51.518008000000002</v>
      </c>
      <c r="R221">
        <v>-2.4577591999999999E-2</v>
      </c>
    </row>
    <row r="222" spans="1:18" x14ac:dyDescent="0.25">
      <c r="A222" t="s">
        <v>501</v>
      </c>
      <c r="B222" t="s">
        <v>1709</v>
      </c>
      <c r="C222" t="s">
        <v>1710</v>
      </c>
      <c r="D222" t="s">
        <v>1581</v>
      </c>
      <c r="E222" t="s">
        <v>1582</v>
      </c>
      <c r="F222" t="s">
        <v>1691</v>
      </c>
      <c r="G222" t="s">
        <v>1692</v>
      </c>
      <c r="H222" t="s">
        <v>1693</v>
      </c>
      <c r="I222" t="s">
        <v>1694</v>
      </c>
      <c r="J222" t="s">
        <v>236</v>
      </c>
      <c r="K222" t="s">
        <v>1711</v>
      </c>
      <c r="M222" t="s">
        <v>1712</v>
      </c>
      <c r="N222" t="s">
        <v>1713</v>
      </c>
      <c r="O222">
        <v>537975</v>
      </c>
      <c r="P222">
        <v>182706</v>
      </c>
      <c r="Q222">
        <v>51.526418</v>
      </c>
      <c r="R222">
        <v>-1.2464196E-2</v>
      </c>
    </row>
    <row r="223" spans="1:18" x14ac:dyDescent="0.25">
      <c r="A223" t="s">
        <v>501</v>
      </c>
      <c r="B223" t="s">
        <v>1714</v>
      </c>
      <c r="C223" t="s">
        <v>1715</v>
      </c>
      <c r="D223" t="s">
        <v>1581</v>
      </c>
      <c r="E223" t="s">
        <v>1582</v>
      </c>
      <c r="F223" t="s">
        <v>1716</v>
      </c>
      <c r="G223" t="s">
        <v>1717</v>
      </c>
      <c r="H223" t="s">
        <v>1718</v>
      </c>
      <c r="I223" t="s">
        <v>1719</v>
      </c>
      <c r="J223" t="s">
        <v>236</v>
      </c>
      <c r="K223" t="s">
        <v>1720</v>
      </c>
      <c r="M223" t="s">
        <v>1721</v>
      </c>
      <c r="N223" t="s">
        <v>1722</v>
      </c>
      <c r="O223">
        <v>536891</v>
      </c>
      <c r="P223">
        <v>180989</v>
      </c>
      <c r="Q223">
        <v>51.511253000000004</v>
      </c>
      <c r="R223">
        <v>-2.8746565000000002E-2</v>
      </c>
    </row>
    <row r="224" spans="1:18" x14ac:dyDescent="0.25">
      <c r="A224" t="s">
        <v>501</v>
      </c>
      <c r="B224" t="s">
        <v>1723</v>
      </c>
      <c r="C224" t="s">
        <v>1724</v>
      </c>
      <c r="D224" t="s">
        <v>1581</v>
      </c>
      <c r="E224" t="s">
        <v>1582</v>
      </c>
      <c r="F224" t="s">
        <v>1716</v>
      </c>
      <c r="G224" t="s">
        <v>1717</v>
      </c>
      <c r="H224" t="s">
        <v>1718</v>
      </c>
      <c r="I224" t="s">
        <v>1719</v>
      </c>
      <c r="J224" t="s">
        <v>236</v>
      </c>
      <c r="K224" t="s">
        <v>1725</v>
      </c>
      <c r="M224" t="s">
        <v>1726</v>
      </c>
      <c r="N224" t="s">
        <v>1727</v>
      </c>
      <c r="O224">
        <v>537882</v>
      </c>
      <c r="P224">
        <v>181345</v>
      </c>
      <c r="Q224">
        <v>51.514211000000003</v>
      </c>
      <c r="R224">
        <v>-1.4335996E-2</v>
      </c>
    </row>
    <row r="225" spans="1:18" x14ac:dyDescent="0.25">
      <c r="A225" t="s">
        <v>501</v>
      </c>
      <c r="B225" t="s">
        <v>1728</v>
      </c>
      <c r="C225" t="s">
        <v>1729</v>
      </c>
      <c r="D225" t="s">
        <v>1581</v>
      </c>
      <c r="E225" t="s">
        <v>1582</v>
      </c>
      <c r="F225" t="s">
        <v>1716</v>
      </c>
      <c r="G225" t="s">
        <v>1717</v>
      </c>
      <c r="H225" t="s">
        <v>1718</v>
      </c>
      <c r="I225" t="s">
        <v>1719</v>
      </c>
      <c r="J225" t="s">
        <v>236</v>
      </c>
      <c r="K225" t="s">
        <v>1730</v>
      </c>
      <c r="M225" t="s">
        <v>1731</v>
      </c>
      <c r="N225" t="s">
        <v>1732</v>
      </c>
      <c r="O225">
        <v>538534</v>
      </c>
      <c r="P225">
        <v>181393</v>
      </c>
      <c r="Q225">
        <v>51.514482999999998</v>
      </c>
      <c r="R225">
        <v>-4.9271033000000001E-3</v>
      </c>
    </row>
    <row r="226" spans="1:18" x14ac:dyDescent="0.25">
      <c r="A226" t="s">
        <v>501</v>
      </c>
      <c r="B226" t="s">
        <v>1733</v>
      </c>
      <c r="C226" t="s">
        <v>1734</v>
      </c>
      <c r="D226" t="s">
        <v>1581</v>
      </c>
      <c r="E226" t="s">
        <v>1582</v>
      </c>
      <c r="F226" t="s">
        <v>1716</v>
      </c>
      <c r="G226" t="s">
        <v>1717</v>
      </c>
      <c r="H226" t="s">
        <v>1718</v>
      </c>
      <c r="I226" t="s">
        <v>1719</v>
      </c>
      <c r="J226" t="s">
        <v>236</v>
      </c>
      <c r="K226" t="s">
        <v>1735</v>
      </c>
      <c r="M226" t="s">
        <v>1736</v>
      </c>
      <c r="N226" t="s">
        <v>1737</v>
      </c>
      <c r="O226">
        <v>538012</v>
      </c>
      <c r="P226">
        <v>180933</v>
      </c>
      <c r="Q226">
        <v>51.510477000000002</v>
      </c>
      <c r="R226">
        <v>-1.2624882E-2</v>
      </c>
    </row>
    <row r="227" spans="1:18" x14ac:dyDescent="0.25">
      <c r="A227" t="s">
        <v>501</v>
      </c>
      <c r="B227" t="s">
        <v>1738</v>
      </c>
      <c r="C227" t="s">
        <v>1739</v>
      </c>
      <c r="D227" t="s">
        <v>1581</v>
      </c>
      <c r="E227" t="s">
        <v>1582</v>
      </c>
      <c r="F227" t="s">
        <v>1740</v>
      </c>
      <c r="G227" t="s">
        <v>1741</v>
      </c>
      <c r="H227" t="s">
        <v>1742</v>
      </c>
      <c r="I227" t="s">
        <v>1743</v>
      </c>
      <c r="J227" t="s">
        <v>236</v>
      </c>
      <c r="K227" t="s">
        <v>1744</v>
      </c>
      <c r="M227" t="s">
        <v>1745</v>
      </c>
      <c r="N227" t="s">
        <v>1746</v>
      </c>
      <c r="O227">
        <v>537996</v>
      </c>
      <c r="P227">
        <v>179250</v>
      </c>
      <c r="Q227">
        <v>51.495356999999998</v>
      </c>
      <c r="R227">
        <v>-1.3513117E-2</v>
      </c>
    </row>
    <row r="228" spans="1:18" x14ac:dyDescent="0.25">
      <c r="A228" t="s">
        <v>501</v>
      </c>
      <c r="B228" t="s">
        <v>1747</v>
      </c>
      <c r="C228" t="s">
        <v>1748</v>
      </c>
      <c r="D228" t="s">
        <v>1581</v>
      </c>
      <c r="E228" t="s">
        <v>1582</v>
      </c>
      <c r="F228" t="s">
        <v>1740</v>
      </c>
      <c r="G228" t="s">
        <v>1741</v>
      </c>
      <c r="H228" t="s">
        <v>1742</v>
      </c>
      <c r="I228" t="s">
        <v>1743</v>
      </c>
      <c r="J228" t="s">
        <v>236</v>
      </c>
      <c r="K228" t="s">
        <v>1749</v>
      </c>
      <c r="M228" t="s">
        <v>1750</v>
      </c>
      <c r="N228" t="s">
        <v>1751</v>
      </c>
      <c r="O228">
        <v>537480</v>
      </c>
      <c r="P228">
        <v>178772</v>
      </c>
      <c r="Q228">
        <v>51.491188000000001</v>
      </c>
      <c r="R228">
        <v>-2.1127525000000001E-2</v>
      </c>
    </row>
    <row r="229" spans="1:18" x14ac:dyDescent="0.25">
      <c r="A229" t="s">
        <v>501</v>
      </c>
      <c r="B229" t="s">
        <v>1752</v>
      </c>
      <c r="C229" t="s">
        <v>1753</v>
      </c>
      <c r="D229" t="s">
        <v>1581</v>
      </c>
      <c r="E229" t="s">
        <v>1582</v>
      </c>
      <c r="F229" t="s">
        <v>1740</v>
      </c>
      <c r="G229" t="s">
        <v>1741</v>
      </c>
      <c r="H229" t="s">
        <v>1742</v>
      </c>
      <c r="I229" t="s">
        <v>1743</v>
      </c>
      <c r="J229" t="s">
        <v>236</v>
      </c>
      <c r="K229" t="s">
        <v>1754</v>
      </c>
      <c r="M229" t="s">
        <v>1755</v>
      </c>
      <c r="N229" t="s">
        <v>1756</v>
      </c>
      <c r="O229">
        <v>538227</v>
      </c>
      <c r="P229">
        <v>179604</v>
      </c>
      <c r="Q229">
        <v>51.498482000000003</v>
      </c>
      <c r="R229">
        <v>-1.0049091E-2</v>
      </c>
    </row>
    <row r="230" spans="1:18" x14ac:dyDescent="0.25">
      <c r="A230" t="s">
        <v>501</v>
      </c>
      <c r="B230" t="s">
        <v>1757</v>
      </c>
      <c r="C230" t="s">
        <v>1758</v>
      </c>
      <c r="D230" t="s">
        <v>1581</v>
      </c>
      <c r="E230" t="s">
        <v>1582</v>
      </c>
      <c r="F230" t="s">
        <v>1740</v>
      </c>
      <c r="G230" t="s">
        <v>1741</v>
      </c>
      <c r="H230" t="s">
        <v>1742</v>
      </c>
      <c r="I230" t="s">
        <v>1743</v>
      </c>
      <c r="J230" t="s">
        <v>236</v>
      </c>
      <c r="K230" t="s">
        <v>1759</v>
      </c>
      <c r="M230" t="s">
        <v>1760</v>
      </c>
      <c r="N230" t="s">
        <v>1761</v>
      </c>
      <c r="O230">
        <v>537136</v>
      </c>
      <c r="P230">
        <v>179834</v>
      </c>
      <c r="Q230">
        <v>51.500813999999998</v>
      </c>
      <c r="R230">
        <v>-2.5666996000000001E-2</v>
      </c>
    </row>
    <row r="231" spans="1:18" x14ac:dyDescent="0.25">
      <c r="A231" t="s">
        <v>501</v>
      </c>
      <c r="B231" t="s">
        <v>34</v>
      </c>
      <c r="C231" t="s">
        <v>163</v>
      </c>
      <c r="D231" t="s">
        <v>1762</v>
      </c>
      <c r="E231" t="s">
        <v>472</v>
      </c>
      <c r="F231" t="s">
        <v>23</v>
      </c>
      <c r="G231" t="s">
        <v>15</v>
      </c>
      <c r="H231" t="s">
        <v>1763</v>
      </c>
      <c r="I231" t="s">
        <v>1764</v>
      </c>
      <c r="J231" t="s">
        <v>457</v>
      </c>
      <c r="K231" t="s">
        <v>1765</v>
      </c>
      <c r="L231" t="s">
        <v>1766</v>
      </c>
      <c r="M231" t="s">
        <v>1767</v>
      </c>
      <c r="N231" t="s">
        <v>1768</v>
      </c>
      <c r="O231">
        <v>538283</v>
      </c>
      <c r="P231">
        <v>190316</v>
      </c>
      <c r="Q231">
        <v>51.594726000000001</v>
      </c>
      <c r="R231">
        <v>-5.0366318E-3</v>
      </c>
    </row>
    <row r="232" spans="1:18" x14ac:dyDescent="0.25">
      <c r="A232" t="s">
        <v>501</v>
      </c>
      <c r="B232" t="s">
        <v>22</v>
      </c>
      <c r="C232" t="s">
        <v>21</v>
      </c>
      <c r="D232" t="s">
        <v>1762</v>
      </c>
      <c r="E232" t="s">
        <v>472</v>
      </c>
      <c r="F232" t="s">
        <v>23</v>
      </c>
      <c r="G232" t="s">
        <v>15</v>
      </c>
      <c r="H232" t="s">
        <v>1763</v>
      </c>
      <c r="I232" t="s">
        <v>1764</v>
      </c>
      <c r="J232" t="s">
        <v>236</v>
      </c>
      <c r="K232" t="s">
        <v>1769</v>
      </c>
      <c r="L232" t="s">
        <v>1770</v>
      </c>
      <c r="M232" t="s">
        <v>1771</v>
      </c>
      <c r="N232" t="s">
        <v>1772</v>
      </c>
      <c r="O232">
        <v>537715</v>
      </c>
      <c r="P232">
        <v>194859</v>
      </c>
      <c r="Q232">
        <v>51.635688000000002</v>
      </c>
      <c r="R232">
        <v>-1.1447793E-2</v>
      </c>
    </row>
    <row r="233" spans="1:18" x14ac:dyDescent="0.25">
      <c r="A233" t="s">
        <v>501</v>
      </c>
      <c r="B233" t="s">
        <v>25</v>
      </c>
      <c r="C233" t="s">
        <v>24</v>
      </c>
      <c r="D233" t="s">
        <v>1762</v>
      </c>
      <c r="E233" t="s">
        <v>472</v>
      </c>
      <c r="F233" t="s">
        <v>23</v>
      </c>
      <c r="G233" t="s">
        <v>15</v>
      </c>
      <c r="H233" t="s">
        <v>1763</v>
      </c>
      <c r="I233" t="s">
        <v>1764</v>
      </c>
      <c r="J233" t="s">
        <v>236</v>
      </c>
      <c r="K233" t="s">
        <v>1773</v>
      </c>
      <c r="L233" t="s">
        <v>1770</v>
      </c>
      <c r="M233" t="s">
        <v>1774</v>
      </c>
      <c r="N233" t="s">
        <v>1775</v>
      </c>
      <c r="O233">
        <v>538739</v>
      </c>
      <c r="P233">
        <v>193914</v>
      </c>
      <c r="Q233">
        <v>51.626944999999999</v>
      </c>
      <c r="R233">
        <v>2.9649466000000002E-3</v>
      </c>
    </row>
    <row r="234" spans="1:18" x14ac:dyDescent="0.25">
      <c r="A234" t="s">
        <v>501</v>
      </c>
      <c r="B234" t="s">
        <v>27</v>
      </c>
      <c r="C234" t="s">
        <v>1776</v>
      </c>
      <c r="D234" t="s">
        <v>1762</v>
      </c>
      <c r="E234" t="s">
        <v>472</v>
      </c>
      <c r="F234" t="s">
        <v>23</v>
      </c>
      <c r="G234" t="s">
        <v>15</v>
      </c>
      <c r="H234" t="s">
        <v>1763</v>
      </c>
      <c r="I234" t="s">
        <v>1764</v>
      </c>
      <c r="J234" t="s">
        <v>236</v>
      </c>
      <c r="K234" t="s">
        <v>1777</v>
      </c>
      <c r="L234" t="s">
        <v>1766</v>
      </c>
      <c r="M234" t="s">
        <v>1778</v>
      </c>
      <c r="N234" t="s">
        <v>1779</v>
      </c>
      <c r="O234">
        <v>536985</v>
      </c>
      <c r="P234">
        <v>190544</v>
      </c>
      <c r="Q234">
        <v>51.597090999999999</v>
      </c>
      <c r="R234">
        <v>-2.3674555E-2</v>
      </c>
    </row>
    <row r="235" spans="1:18" x14ac:dyDescent="0.25">
      <c r="A235" t="s">
        <v>501</v>
      </c>
      <c r="B235" t="s">
        <v>29</v>
      </c>
      <c r="C235" t="s">
        <v>28</v>
      </c>
      <c r="D235" t="s">
        <v>1762</v>
      </c>
      <c r="E235" t="s">
        <v>472</v>
      </c>
      <c r="F235" t="s">
        <v>23</v>
      </c>
      <c r="G235" t="s">
        <v>15</v>
      </c>
      <c r="H235" t="s">
        <v>1763</v>
      </c>
      <c r="I235" t="s">
        <v>1764</v>
      </c>
      <c r="J235" t="s">
        <v>236</v>
      </c>
      <c r="K235" t="s">
        <v>1780</v>
      </c>
      <c r="L235" t="s">
        <v>1766</v>
      </c>
      <c r="M235" t="s">
        <v>1781</v>
      </c>
      <c r="N235" t="s">
        <v>1782</v>
      </c>
      <c r="O235">
        <v>536694</v>
      </c>
      <c r="P235">
        <v>189687</v>
      </c>
      <c r="Q235">
        <v>51.589461</v>
      </c>
      <c r="R235">
        <v>-2.8206729E-2</v>
      </c>
    </row>
    <row r="236" spans="1:18" x14ac:dyDescent="0.25">
      <c r="A236" t="s">
        <v>501</v>
      </c>
      <c r="B236" t="s">
        <v>31</v>
      </c>
      <c r="C236" t="s">
        <v>30</v>
      </c>
      <c r="D236" t="s">
        <v>1762</v>
      </c>
      <c r="E236" t="s">
        <v>472</v>
      </c>
      <c r="F236" t="s">
        <v>23</v>
      </c>
      <c r="G236" t="s">
        <v>15</v>
      </c>
      <c r="H236" t="s">
        <v>1763</v>
      </c>
      <c r="I236" t="s">
        <v>1764</v>
      </c>
      <c r="J236" t="s">
        <v>236</v>
      </c>
      <c r="K236" t="s">
        <v>1783</v>
      </c>
      <c r="L236" t="s">
        <v>1766</v>
      </c>
      <c r="M236" t="s">
        <v>1784</v>
      </c>
      <c r="N236" t="s">
        <v>1785</v>
      </c>
      <c r="O236">
        <v>535891</v>
      </c>
      <c r="P236">
        <v>190652</v>
      </c>
      <c r="Q236">
        <v>51.598326999999998</v>
      </c>
      <c r="R236">
        <v>-3.9417391000000003E-2</v>
      </c>
    </row>
    <row r="237" spans="1:18" x14ac:dyDescent="0.25">
      <c r="A237" t="s">
        <v>501</v>
      </c>
      <c r="B237" t="s">
        <v>33</v>
      </c>
      <c r="C237" t="s">
        <v>32</v>
      </c>
      <c r="D237" t="s">
        <v>1762</v>
      </c>
      <c r="E237" t="s">
        <v>472</v>
      </c>
      <c r="F237" t="s">
        <v>23</v>
      </c>
      <c r="G237" t="s">
        <v>15</v>
      </c>
      <c r="H237" t="s">
        <v>1763</v>
      </c>
      <c r="I237" t="s">
        <v>1764</v>
      </c>
      <c r="J237" t="s">
        <v>236</v>
      </c>
      <c r="K237" t="s">
        <v>1786</v>
      </c>
      <c r="L237" t="s">
        <v>1766</v>
      </c>
      <c r="M237" t="s">
        <v>1787</v>
      </c>
      <c r="N237" t="s">
        <v>1788</v>
      </c>
      <c r="O237">
        <v>538167</v>
      </c>
      <c r="P237">
        <v>189081</v>
      </c>
      <c r="Q237">
        <v>51.583657000000002</v>
      </c>
      <c r="R237">
        <v>-7.1959318999999999E-3</v>
      </c>
    </row>
    <row r="238" spans="1:18" x14ac:dyDescent="0.25">
      <c r="A238" t="s">
        <v>501</v>
      </c>
      <c r="B238" t="s">
        <v>26</v>
      </c>
      <c r="C238" t="s">
        <v>162</v>
      </c>
      <c r="D238" t="s">
        <v>1762</v>
      </c>
      <c r="E238" t="s">
        <v>472</v>
      </c>
      <c r="F238" t="s">
        <v>23</v>
      </c>
      <c r="G238" t="s">
        <v>15</v>
      </c>
      <c r="H238" t="s">
        <v>1763</v>
      </c>
      <c r="I238" t="s">
        <v>1764</v>
      </c>
      <c r="J238" t="s">
        <v>457</v>
      </c>
      <c r="K238" t="s">
        <v>1789</v>
      </c>
      <c r="L238" t="s">
        <v>1770</v>
      </c>
      <c r="M238" t="s">
        <v>1790</v>
      </c>
      <c r="N238" t="s">
        <v>1791</v>
      </c>
      <c r="O238">
        <v>537307</v>
      </c>
      <c r="P238">
        <v>192314</v>
      </c>
      <c r="Q238">
        <v>51.612918000000001</v>
      </c>
      <c r="R238">
        <v>-1.8336228999999999E-2</v>
      </c>
    </row>
    <row r="239" spans="1:18" x14ac:dyDescent="0.25">
      <c r="A239" t="s">
        <v>501</v>
      </c>
      <c r="B239" t="s">
        <v>38</v>
      </c>
      <c r="C239" t="s">
        <v>164</v>
      </c>
      <c r="D239" t="s">
        <v>1762</v>
      </c>
      <c r="E239" t="s">
        <v>472</v>
      </c>
      <c r="F239" t="s">
        <v>37</v>
      </c>
      <c r="G239" t="s">
        <v>14</v>
      </c>
      <c r="H239" t="s">
        <v>14</v>
      </c>
      <c r="I239" t="s">
        <v>1792</v>
      </c>
      <c r="J239" t="s">
        <v>457</v>
      </c>
      <c r="K239" t="s">
        <v>1793</v>
      </c>
      <c r="L239" t="s">
        <v>1770</v>
      </c>
      <c r="M239" t="s">
        <v>1794</v>
      </c>
    </row>
    <row r="240" spans="1:18" x14ac:dyDescent="0.25">
      <c r="A240" t="s">
        <v>501</v>
      </c>
      <c r="B240" t="s">
        <v>36</v>
      </c>
      <c r="C240" t="s">
        <v>35</v>
      </c>
      <c r="D240" t="s">
        <v>1762</v>
      </c>
      <c r="E240" t="s">
        <v>472</v>
      </c>
      <c r="F240" t="s">
        <v>37</v>
      </c>
      <c r="G240" t="s">
        <v>14</v>
      </c>
      <c r="H240" t="s">
        <v>14</v>
      </c>
      <c r="I240" t="s">
        <v>1792</v>
      </c>
      <c r="J240" t="s">
        <v>236</v>
      </c>
      <c r="K240" t="s">
        <v>1795</v>
      </c>
      <c r="L240" t="s">
        <v>1770</v>
      </c>
      <c r="M240" t="s">
        <v>1796</v>
      </c>
      <c r="N240" t="s">
        <v>1797</v>
      </c>
      <c r="O240">
        <v>537006</v>
      </c>
      <c r="P240">
        <v>192657</v>
      </c>
      <c r="Q240">
        <v>51.616073999999998</v>
      </c>
      <c r="R240">
        <v>-2.2546676000000002E-2</v>
      </c>
    </row>
    <row r="241" spans="1:18" x14ac:dyDescent="0.25">
      <c r="A241" t="s">
        <v>501</v>
      </c>
      <c r="B241" t="s">
        <v>40</v>
      </c>
      <c r="C241" t="s">
        <v>39</v>
      </c>
      <c r="D241" t="s">
        <v>1762</v>
      </c>
      <c r="E241" t="s">
        <v>472</v>
      </c>
      <c r="F241" t="s">
        <v>37</v>
      </c>
      <c r="G241" t="s">
        <v>14</v>
      </c>
      <c r="H241" t="s">
        <v>14</v>
      </c>
      <c r="I241" t="s">
        <v>1792</v>
      </c>
      <c r="J241" t="s">
        <v>236</v>
      </c>
      <c r="K241" t="s">
        <v>1798</v>
      </c>
      <c r="L241" t="s">
        <v>1770</v>
      </c>
      <c r="M241" t="s">
        <v>1799</v>
      </c>
      <c r="N241" t="s">
        <v>1800</v>
      </c>
      <c r="O241">
        <v>537293</v>
      </c>
      <c r="P241">
        <v>192913</v>
      </c>
      <c r="Q241">
        <v>51.618304000000002</v>
      </c>
      <c r="R241">
        <v>-1.8303841000000001E-2</v>
      </c>
    </row>
    <row r="242" spans="1:18" x14ac:dyDescent="0.25">
      <c r="A242" t="s">
        <v>501</v>
      </c>
      <c r="B242" t="s">
        <v>42</v>
      </c>
      <c r="C242" t="s">
        <v>41</v>
      </c>
      <c r="D242" t="s">
        <v>1762</v>
      </c>
      <c r="E242" t="s">
        <v>472</v>
      </c>
      <c r="F242" t="s">
        <v>37</v>
      </c>
      <c r="G242" t="s">
        <v>14</v>
      </c>
      <c r="H242" t="s">
        <v>14</v>
      </c>
      <c r="I242" t="s">
        <v>1792</v>
      </c>
      <c r="J242" t="s">
        <v>236</v>
      </c>
      <c r="K242" t="s">
        <v>1801</v>
      </c>
      <c r="L242" t="s">
        <v>1770</v>
      </c>
      <c r="M242" t="s">
        <v>1802</v>
      </c>
      <c r="N242" t="s">
        <v>1803</v>
      </c>
      <c r="O242">
        <v>537765</v>
      </c>
      <c r="P242">
        <v>194083</v>
      </c>
      <c r="Q242">
        <v>51.628701999999997</v>
      </c>
      <c r="R242">
        <v>-1.1030843E-2</v>
      </c>
    </row>
    <row r="243" spans="1:18" x14ac:dyDescent="0.25">
      <c r="A243" t="s">
        <v>501</v>
      </c>
      <c r="B243" t="s">
        <v>44</v>
      </c>
      <c r="C243" t="s">
        <v>43</v>
      </c>
      <c r="D243" t="s">
        <v>1762</v>
      </c>
      <c r="E243" t="s">
        <v>472</v>
      </c>
      <c r="F243" t="s">
        <v>37</v>
      </c>
      <c r="G243" t="s">
        <v>14</v>
      </c>
      <c r="H243" t="s">
        <v>14</v>
      </c>
      <c r="I243" t="s">
        <v>1792</v>
      </c>
      <c r="J243" t="s">
        <v>236</v>
      </c>
      <c r="K243" t="s">
        <v>1804</v>
      </c>
      <c r="L243" t="s">
        <v>1770</v>
      </c>
      <c r="M243" t="s">
        <v>1805</v>
      </c>
      <c r="N243" t="s">
        <v>1806</v>
      </c>
      <c r="O243">
        <v>537534</v>
      </c>
      <c r="P243">
        <v>193450</v>
      </c>
      <c r="Q243">
        <v>51.623071000000003</v>
      </c>
      <c r="R243">
        <v>-1.4614411000000001E-2</v>
      </c>
    </row>
    <row r="244" spans="1:18" x14ac:dyDescent="0.25">
      <c r="A244" t="s">
        <v>501</v>
      </c>
      <c r="B244" t="s">
        <v>50</v>
      </c>
      <c r="C244" t="s">
        <v>165</v>
      </c>
      <c r="D244" t="s">
        <v>1762</v>
      </c>
      <c r="E244" t="s">
        <v>472</v>
      </c>
      <c r="F244" t="s">
        <v>47</v>
      </c>
      <c r="G244" t="s">
        <v>17</v>
      </c>
      <c r="H244" t="s">
        <v>17</v>
      </c>
      <c r="I244" t="s">
        <v>1807</v>
      </c>
      <c r="J244" t="s">
        <v>457</v>
      </c>
      <c r="K244" t="s">
        <v>1808</v>
      </c>
      <c r="L244" t="s">
        <v>1809</v>
      </c>
      <c r="M244" t="s">
        <v>1810</v>
      </c>
      <c r="N244" t="s">
        <v>1811</v>
      </c>
      <c r="O244">
        <v>537815</v>
      </c>
      <c r="P244">
        <v>186429</v>
      </c>
      <c r="Q244">
        <v>51.559911999999997</v>
      </c>
      <c r="R244">
        <v>-1.3312475000000001E-2</v>
      </c>
    </row>
    <row r="245" spans="1:18" x14ac:dyDescent="0.25">
      <c r="A245" t="s">
        <v>501</v>
      </c>
      <c r="B245" t="s">
        <v>46</v>
      </c>
      <c r="C245" t="s">
        <v>45</v>
      </c>
      <c r="D245" t="s">
        <v>1762</v>
      </c>
      <c r="E245" t="s">
        <v>472</v>
      </c>
      <c r="F245" t="s">
        <v>47</v>
      </c>
      <c r="G245" t="s">
        <v>17</v>
      </c>
      <c r="H245" t="s">
        <v>17</v>
      </c>
      <c r="I245" t="s">
        <v>1807</v>
      </c>
      <c r="J245" t="s">
        <v>236</v>
      </c>
      <c r="K245" t="s">
        <v>1812</v>
      </c>
      <c r="L245" t="s">
        <v>1809</v>
      </c>
      <c r="M245" t="s">
        <v>1813</v>
      </c>
      <c r="N245" t="s">
        <v>1814</v>
      </c>
      <c r="O245">
        <v>537179</v>
      </c>
      <c r="P245">
        <v>187682</v>
      </c>
      <c r="Q245">
        <v>51.571325999999999</v>
      </c>
      <c r="R245">
        <v>-2.1992728E-2</v>
      </c>
    </row>
    <row r="246" spans="1:18" x14ac:dyDescent="0.25">
      <c r="A246" t="s">
        <v>501</v>
      </c>
      <c r="B246" t="s">
        <v>49</v>
      </c>
      <c r="C246" t="s">
        <v>48</v>
      </c>
      <c r="D246" t="s">
        <v>1762</v>
      </c>
      <c r="E246" t="s">
        <v>472</v>
      </c>
      <c r="F246" t="s">
        <v>47</v>
      </c>
      <c r="G246" t="s">
        <v>17</v>
      </c>
      <c r="H246" t="s">
        <v>17</v>
      </c>
      <c r="I246" t="s">
        <v>1807</v>
      </c>
      <c r="J246" t="s">
        <v>236</v>
      </c>
      <c r="K246" t="s">
        <v>1815</v>
      </c>
      <c r="L246" t="s">
        <v>1809</v>
      </c>
      <c r="M246" t="s">
        <v>1816</v>
      </c>
      <c r="N246" t="s">
        <v>1817</v>
      </c>
      <c r="O246">
        <v>538108</v>
      </c>
      <c r="P246">
        <v>187688</v>
      </c>
      <c r="Q246">
        <v>51.571154</v>
      </c>
      <c r="R246">
        <v>-8.5942013999999994E-3</v>
      </c>
    </row>
    <row r="247" spans="1:18" x14ac:dyDescent="0.25">
      <c r="A247" t="s">
        <v>501</v>
      </c>
      <c r="B247" t="s">
        <v>63</v>
      </c>
      <c r="C247" t="s">
        <v>166</v>
      </c>
      <c r="D247" t="s">
        <v>1762</v>
      </c>
      <c r="E247" t="s">
        <v>472</v>
      </c>
      <c r="F247" t="s">
        <v>53</v>
      </c>
      <c r="G247" t="s">
        <v>16</v>
      </c>
      <c r="H247" t="s">
        <v>1818</v>
      </c>
      <c r="I247" t="s">
        <v>1819</v>
      </c>
      <c r="J247" t="s">
        <v>457</v>
      </c>
      <c r="K247" t="s">
        <v>1820</v>
      </c>
      <c r="L247" t="s">
        <v>1809</v>
      </c>
      <c r="M247" t="s">
        <v>1821</v>
      </c>
      <c r="N247" t="s">
        <v>1822</v>
      </c>
      <c r="O247">
        <v>538574</v>
      </c>
      <c r="P247">
        <v>188755</v>
      </c>
      <c r="Q247">
        <v>51.580627</v>
      </c>
      <c r="R247">
        <v>-1.4539803E-3</v>
      </c>
    </row>
    <row r="248" spans="1:18" x14ac:dyDescent="0.25">
      <c r="A248" t="s">
        <v>501</v>
      </c>
      <c r="B248" t="s">
        <v>52</v>
      </c>
      <c r="C248" t="s">
        <v>51</v>
      </c>
      <c r="D248" t="s">
        <v>1762</v>
      </c>
      <c r="E248" t="s">
        <v>472</v>
      </c>
      <c r="F248" t="s">
        <v>53</v>
      </c>
      <c r="G248" t="s">
        <v>16</v>
      </c>
      <c r="H248" t="s">
        <v>1818</v>
      </c>
      <c r="I248" t="s">
        <v>1819</v>
      </c>
      <c r="J248" t="s">
        <v>236</v>
      </c>
      <c r="K248" t="s">
        <v>1823</v>
      </c>
      <c r="L248" t="s">
        <v>1824</v>
      </c>
      <c r="M248" t="s">
        <v>1825</v>
      </c>
      <c r="N248" t="s">
        <v>1826</v>
      </c>
      <c r="O248">
        <v>538947</v>
      </c>
      <c r="P248">
        <v>187574</v>
      </c>
      <c r="Q248">
        <v>51.569923000000003</v>
      </c>
      <c r="R248">
        <v>3.4589922000000002E-3</v>
      </c>
    </row>
    <row r="249" spans="1:18" x14ac:dyDescent="0.25">
      <c r="A249" t="s">
        <v>501</v>
      </c>
      <c r="B249" t="s">
        <v>54</v>
      </c>
      <c r="C249" t="s">
        <v>1827</v>
      </c>
      <c r="D249" t="s">
        <v>1762</v>
      </c>
      <c r="E249" t="s">
        <v>472</v>
      </c>
      <c r="F249" t="s">
        <v>53</v>
      </c>
      <c r="G249" t="s">
        <v>16</v>
      </c>
      <c r="H249" t="s">
        <v>1818</v>
      </c>
      <c r="I249" t="s">
        <v>1819</v>
      </c>
      <c r="J249" t="s">
        <v>236</v>
      </c>
      <c r="K249" t="s">
        <v>1828</v>
      </c>
      <c r="L249" t="s">
        <v>1809</v>
      </c>
      <c r="M249" t="s">
        <v>1829</v>
      </c>
      <c r="N249" t="s">
        <v>1830</v>
      </c>
      <c r="O249">
        <v>537940</v>
      </c>
      <c r="P249">
        <v>186918</v>
      </c>
      <c r="Q249">
        <v>51.564276</v>
      </c>
      <c r="R249">
        <v>-1.1318719E-2</v>
      </c>
    </row>
    <row r="250" spans="1:18" x14ac:dyDescent="0.25">
      <c r="A250" t="s">
        <v>501</v>
      </c>
      <c r="B250" t="s">
        <v>56</v>
      </c>
      <c r="C250" t="s">
        <v>55</v>
      </c>
      <c r="D250" t="s">
        <v>1762</v>
      </c>
      <c r="E250" t="s">
        <v>472</v>
      </c>
      <c r="F250" t="s">
        <v>53</v>
      </c>
      <c r="G250" t="s">
        <v>16</v>
      </c>
      <c r="H250" t="s">
        <v>1818</v>
      </c>
      <c r="I250" t="s">
        <v>1819</v>
      </c>
      <c r="J250" t="s">
        <v>236</v>
      </c>
      <c r="K250" t="s">
        <v>1831</v>
      </c>
      <c r="L250" t="s">
        <v>1809</v>
      </c>
      <c r="M250" t="s">
        <v>1832</v>
      </c>
      <c r="N250" t="s">
        <v>1833</v>
      </c>
      <c r="O250">
        <v>538466</v>
      </c>
      <c r="P250">
        <v>186672</v>
      </c>
      <c r="Q250">
        <v>51.561936000000003</v>
      </c>
      <c r="R250">
        <v>-3.8318204999999998E-3</v>
      </c>
    </row>
    <row r="251" spans="1:18" x14ac:dyDescent="0.25">
      <c r="A251" t="s">
        <v>501</v>
      </c>
      <c r="B251" t="s">
        <v>58</v>
      </c>
      <c r="C251" t="s">
        <v>57</v>
      </c>
      <c r="D251" t="s">
        <v>1762</v>
      </c>
      <c r="E251" t="s">
        <v>472</v>
      </c>
      <c r="F251" t="s">
        <v>53</v>
      </c>
      <c r="G251" t="s">
        <v>16</v>
      </c>
      <c r="H251" t="s">
        <v>1818</v>
      </c>
      <c r="I251" t="s">
        <v>1819</v>
      </c>
      <c r="J251" t="s">
        <v>236</v>
      </c>
      <c r="K251" t="s">
        <v>1834</v>
      </c>
      <c r="L251" t="s">
        <v>1824</v>
      </c>
      <c r="M251" t="s">
        <v>1835</v>
      </c>
      <c r="N251" t="s">
        <v>1836</v>
      </c>
      <c r="O251">
        <v>538721</v>
      </c>
      <c r="P251">
        <v>187186</v>
      </c>
      <c r="Q251">
        <v>51.566491999999997</v>
      </c>
      <c r="R251">
        <v>4.7171125999999997E-5</v>
      </c>
    </row>
    <row r="252" spans="1:18" x14ac:dyDescent="0.25">
      <c r="A252" t="s">
        <v>501</v>
      </c>
      <c r="B252" t="s">
        <v>60</v>
      </c>
      <c r="C252" t="s">
        <v>59</v>
      </c>
      <c r="D252" t="s">
        <v>1762</v>
      </c>
      <c r="E252" t="s">
        <v>472</v>
      </c>
      <c r="F252" t="s">
        <v>53</v>
      </c>
      <c r="G252" t="s">
        <v>16</v>
      </c>
      <c r="H252" t="s">
        <v>1818</v>
      </c>
      <c r="I252" t="s">
        <v>1819</v>
      </c>
      <c r="J252" t="s">
        <v>236</v>
      </c>
      <c r="K252" t="s">
        <v>1837</v>
      </c>
      <c r="L252" t="s">
        <v>1824</v>
      </c>
      <c r="M252" t="s">
        <v>1838</v>
      </c>
      <c r="N252" t="s">
        <v>1839</v>
      </c>
      <c r="O252">
        <v>539258</v>
      </c>
      <c r="P252">
        <v>185734</v>
      </c>
      <c r="Q252">
        <v>51.553313000000003</v>
      </c>
      <c r="R252">
        <v>7.2151919999999996E-3</v>
      </c>
    </row>
    <row r="253" spans="1:18" x14ac:dyDescent="0.25">
      <c r="A253" t="s">
        <v>501</v>
      </c>
      <c r="B253" t="s">
        <v>62</v>
      </c>
      <c r="C253" t="s">
        <v>61</v>
      </c>
      <c r="D253" t="s">
        <v>1762</v>
      </c>
      <c r="E253" t="s">
        <v>472</v>
      </c>
      <c r="F253" t="s">
        <v>53</v>
      </c>
      <c r="G253" t="s">
        <v>16</v>
      </c>
      <c r="H253" t="s">
        <v>1818</v>
      </c>
      <c r="I253" t="s">
        <v>1819</v>
      </c>
      <c r="J253" t="s">
        <v>236</v>
      </c>
      <c r="K253" t="s">
        <v>1840</v>
      </c>
      <c r="L253" t="s">
        <v>1809</v>
      </c>
      <c r="M253" t="s">
        <v>1841</v>
      </c>
      <c r="N253" t="s">
        <v>1842</v>
      </c>
      <c r="O253">
        <v>538433</v>
      </c>
      <c r="P253">
        <v>187787</v>
      </c>
      <c r="Q253">
        <v>51.571964000000001</v>
      </c>
      <c r="R253">
        <v>-3.8687688000000001E-3</v>
      </c>
    </row>
    <row r="254" spans="1:18" x14ac:dyDescent="0.25">
      <c r="A254" t="s">
        <v>501</v>
      </c>
      <c r="B254" t="s">
        <v>64</v>
      </c>
      <c r="C254" t="s">
        <v>5</v>
      </c>
      <c r="D254" t="s">
        <v>1762</v>
      </c>
      <c r="E254" t="s">
        <v>472</v>
      </c>
      <c r="F254" t="s">
        <v>65</v>
      </c>
      <c r="G254" t="s">
        <v>18</v>
      </c>
      <c r="H254" t="s">
        <v>18</v>
      </c>
      <c r="I254" t="s">
        <v>1843</v>
      </c>
      <c r="J254" t="s">
        <v>236</v>
      </c>
      <c r="K254" t="s">
        <v>1844</v>
      </c>
      <c r="L254" t="s">
        <v>1824</v>
      </c>
      <c r="M254" t="s">
        <v>1845</v>
      </c>
      <c r="N254" t="s">
        <v>1846</v>
      </c>
      <c r="O254">
        <v>539685</v>
      </c>
      <c r="P254">
        <v>187696</v>
      </c>
      <c r="Q254">
        <v>51.570836999999997</v>
      </c>
      <c r="R254">
        <v>1.4148923000000001E-2</v>
      </c>
    </row>
    <row r="255" spans="1:18" x14ac:dyDescent="0.25">
      <c r="A255" t="s">
        <v>501</v>
      </c>
      <c r="B255" t="s">
        <v>67</v>
      </c>
      <c r="C255" t="s">
        <v>66</v>
      </c>
      <c r="D255" t="s">
        <v>1762</v>
      </c>
      <c r="E255" t="s">
        <v>472</v>
      </c>
      <c r="F255" t="s">
        <v>65</v>
      </c>
      <c r="G255" t="s">
        <v>18</v>
      </c>
      <c r="H255" t="s">
        <v>18</v>
      </c>
      <c r="I255" t="s">
        <v>1843</v>
      </c>
      <c r="J255" t="s">
        <v>236</v>
      </c>
      <c r="K255" t="s">
        <v>1847</v>
      </c>
      <c r="L255" t="s">
        <v>1824</v>
      </c>
      <c r="M255" t="s">
        <v>1848</v>
      </c>
      <c r="N255" t="s">
        <v>1849</v>
      </c>
      <c r="O255">
        <v>539101</v>
      </c>
      <c r="P255">
        <v>185749</v>
      </c>
      <c r="Q255">
        <v>51.553485999999999</v>
      </c>
      <c r="R255">
        <v>4.9580980000000002E-3</v>
      </c>
    </row>
    <row r="256" spans="1:18" x14ac:dyDescent="0.25">
      <c r="A256" t="s">
        <v>501</v>
      </c>
      <c r="B256" t="s">
        <v>69</v>
      </c>
      <c r="C256" t="s">
        <v>68</v>
      </c>
      <c r="D256" t="s">
        <v>1762</v>
      </c>
      <c r="E256" t="s">
        <v>472</v>
      </c>
      <c r="F256" t="s">
        <v>65</v>
      </c>
      <c r="G256" t="s">
        <v>18</v>
      </c>
      <c r="H256" t="s">
        <v>18</v>
      </c>
      <c r="I256" t="s">
        <v>1843</v>
      </c>
      <c r="J256" t="s">
        <v>236</v>
      </c>
      <c r="K256" t="s">
        <v>1850</v>
      </c>
      <c r="L256" t="s">
        <v>1824</v>
      </c>
      <c r="M256" t="s">
        <v>1851</v>
      </c>
      <c r="N256" t="s">
        <v>1852</v>
      </c>
      <c r="O256">
        <v>538897</v>
      </c>
      <c r="P256">
        <v>185957</v>
      </c>
      <c r="Q256">
        <v>51.555405999999998</v>
      </c>
      <c r="R256">
        <v>2.0996700000000001E-3</v>
      </c>
    </row>
    <row r="257" spans="1:18" x14ac:dyDescent="0.25">
      <c r="A257" t="s">
        <v>501</v>
      </c>
      <c r="B257" t="s">
        <v>71</v>
      </c>
      <c r="C257" t="s">
        <v>70</v>
      </c>
      <c r="D257" t="s">
        <v>1762</v>
      </c>
      <c r="E257" t="s">
        <v>472</v>
      </c>
      <c r="F257" t="s">
        <v>65</v>
      </c>
      <c r="G257" t="s">
        <v>18</v>
      </c>
      <c r="H257" t="s">
        <v>18</v>
      </c>
      <c r="I257" t="s">
        <v>1843</v>
      </c>
      <c r="J257" t="s">
        <v>236</v>
      </c>
      <c r="K257" t="s">
        <v>1850</v>
      </c>
      <c r="L257" t="s">
        <v>1824</v>
      </c>
      <c r="M257" t="s">
        <v>1851</v>
      </c>
      <c r="N257" t="s">
        <v>1852</v>
      </c>
      <c r="O257">
        <v>538897</v>
      </c>
      <c r="P257">
        <v>185957</v>
      </c>
      <c r="Q257">
        <v>51.555405999999998</v>
      </c>
      <c r="R257">
        <v>2.0996700000000001E-3</v>
      </c>
    </row>
    <row r="258" spans="1:18" x14ac:dyDescent="0.25">
      <c r="A258" t="s">
        <v>501</v>
      </c>
      <c r="B258" t="s">
        <v>73</v>
      </c>
      <c r="C258" t="s">
        <v>72</v>
      </c>
      <c r="D258" t="s">
        <v>1762</v>
      </c>
      <c r="E258" t="s">
        <v>472</v>
      </c>
      <c r="F258" t="s">
        <v>65</v>
      </c>
      <c r="G258" t="s">
        <v>18</v>
      </c>
      <c r="H258" t="s">
        <v>18</v>
      </c>
      <c r="I258" t="s">
        <v>1843</v>
      </c>
      <c r="J258" t="s">
        <v>236</v>
      </c>
      <c r="K258" t="s">
        <v>1853</v>
      </c>
      <c r="L258" t="s">
        <v>1824</v>
      </c>
      <c r="M258" t="s">
        <v>1854</v>
      </c>
      <c r="N258" t="s">
        <v>1855</v>
      </c>
      <c r="O258">
        <v>539369</v>
      </c>
      <c r="P258">
        <v>186366</v>
      </c>
      <c r="Q258">
        <v>51.558964000000003</v>
      </c>
      <c r="R258">
        <v>9.0654107999999997E-3</v>
      </c>
    </row>
    <row r="259" spans="1:18" x14ac:dyDescent="0.25">
      <c r="A259" t="s">
        <v>501</v>
      </c>
      <c r="B259" t="s">
        <v>75</v>
      </c>
      <c r="C259" t="s">
        <v>74</v>
      </c>
      <c r="D259" t="s">
        <v>1762</v>
      </c>
      <c r="E259" t="s">
        <v>472</v>
      </c>
      <c r="F259" t="s">
        <v>65</v>
      </c>
      <c r="G259" t="s">
        <v>18</v>
      </c>
      <c r="H259" t="s">
        <v>18</v>
      </c>
      <c r="I259" t="s">
        <v>1843</v>
      </c>
      <c r="J259" t="s">
        <v>236</v>
      </c>
      <c r="K259" t="s">
        <v>1850</v>
      </c>
      <c r="L259" t="s">
        <v>1824</v>
      </c>
      <c r="M259" t="s">
        <v>1851</v>
      </c>
      <c r="N259" t="s">
        <v>1852</v>
      </c>
      <c r="O259">
        <v>538897</v>
      </c>
      <c r="P259">
        <v>185957</v>
      </c>
      <c r="Q259">
        <v>51.555405999999998</v>
      </c>
      <c r="R259">
        <v>2.0996700000000001E-3</v>
      </c>
    </row>
    <row r="260" spans="1:18" x14ac:dyDescent="0.25">
      <c r="A260" t="s">
        <v>501</v>
      </c>
      <c r="B260" t="s">
        <v>77</v>
      </c>
      <c r="C260" t="s">
        <v>76</v>
      </c>
      <c r="D260" t="s">
        <v>1762</v>
      </c>
      <c r="E260" t="s">
        <v>472</v>
      </c>
      <c r="F260" t="s">
        <v>78</v>
      </c>
      <c r="G260" t="s">
        <v>13</v>
      </c>
      <c r="H260" t="s">
        <v>13</v>
      </c>
      <c r="I260" t="s">
        <v>1856</v>
      </c>
      <c r="J260" t="s">
        <v>236</v>
      </c>
      <c r="K260" t="s">
        <v>1857</v>
      </c>
      <c r="L260" t="s">
        <v>1766</v>
      </c>
      <c r="M260" t="s">
        <v>1858</v>
      </c>
      <c r="N260" t="s">
        <v>1859</v>
      </c>
      <c r="O260">
        <v>538040</v>
      </c>
      <c r="P260">
        <v>189024</v>
      </c>
      <c r="Q260">
        <v>51.583176000000002</v>
      </c>
      <c r="R260">
        <v>-9.0501534999999998E-3</v>
      </c>
    </row>
    <row r="261" spans="1:18" x14ac:dyDescent="0.25">
      <c r="A261" t="s">
        <v>501</v>
      </c>
      <c r="B261" t="s">
        <v>80</v>
      </c>
      <c r="C261" t="s">
        <v>79</v>
      </c>
      <c r="D261" t="s">
        <v>1762</v>
      </c>
      <c r="E261" t="s">
        <v>472</v>
      </c>
      <c r="F261" t="s">
        <v>78</v>
      </c>
      <c r="G261" t="s">
        <v>13</v>
      </c>
      <c r="H261" t="s">
        <v>13</v>
      </c>
      <c r="I261" t="s">
        <v>1856</v>
      </c>
      <c r="J261" t="s">
        <v>236</v>
      </c>
      <c r="K261" t="s">
        <v>1860</v>
      </c>
      <c r="L261" t="s">
        <v>1766</v>
      </c>
      <c r="M261" t="s">
        <v>1861</v>
      </c>
      <c r="N261" t="s">
        <v>1862</v>
      </c>
      <c r="O261">
        <v>536291</v>
      </c>
      <c r="P261">
        <v>190221</v>
      </c>
      <c r="Q261">
        <v>51.594357000000002</v>
      </c>
      <c r="R261">
        <v>-3.3813172000000002E-2</v>
      </c>
    </row>
    <row r="262" spans="1:18" x14ac:dyDescent="0.25">
      <c r="A262" t="s">
        <v>501</v>
      </c>
      <c r="B262" t="s">
        <v>81</v>
      </c>
      <c r="C262" t="s">
        <v>1863</v>
      </c>
      <c r="D262" t="s">
        <v>1762</v>
      </c>
      <c r="E262" t="s">
        <v>472</v>
      </c>
      <c r="F262" t="s">
        <v>78</v>
      </c>
      <c r="G262" t="s">
        <v>13</v>
      </c>
      <c r="H262" t="s">
        <v>13</v>
      </c>
      <c r="I262" t="s">
        <v>1856</v>
      </c>
      <c r="J262" t="s">
        <v>236</v>
      </c>
      <c r="K262" t="s">
        <v>1864</v>
      </c>
      <c r="L262" t="s">
        <v>1766</v>
      </c>
      <c r="M262" t="s">
        <v>1865</v>
      </c>
      <c r="N262" t="s">
        <v>1866</v>
      </c>
      <c r="O262">
        <v>536241</v>
      </c>
      <c r="P262">
        <v>188655</v>
      </c>
      <c r="Q262">
        <v>51.580297000000002</v>
      </c>
      <c r="R262">
        <v>-3.5141800000000001E-2</v>
      </c>
    </row>
    <row r="263" spans="1:18" x14ac:dyDescent="0.25">
      <c r="A263" t="s">
        <v>501</v>
      </c>
      <c r="B263" t="s">
        <v>83</v>
      </c>
      <c r="C263" t="s">
        <v>82</v>
      </c>
      <c r="D263" t="s">
        <v>1762</v>
      </c>
      <c r="E263" t="s">
        <v>472</v>
      </c>
      <c r="F263" t="s">
        <v>78</v>
      </c>
      <c r="G263" t="s">
        <v>13</v>
      </c>
      <c r="H263" t="s">
        <v>13</v>
      </c>
      <c r="I263" t="s">
        <v>1856</v>
      </c>
      <c r="J263" t="s">
        <v>236</v>
      </c>
      <c r="K263" t="s">
        <v>1867</v>
      </c>
      <c r="L263" t="s">
        <v>1766</v>
      </c>
      <c r="M263" t="s">
        <v>1868</v>
      </c>
      <c r="N263" t="s">
        <v>1869</v>
      </c>
      <c r="O263">
        <v>538444</v>
      </c>
      <c r="P263">
        <v>189544</v>
      </c>
      <c r="Q263">
        <v>51.587749000000002</v>
      </c>
      <c r="R263">
        <v>-3.0181050000000001E-3</v>
      </c>
    </row>
    <row r="264" spans="1:18" x14ac:dyDescent="0.25">
      <c r="A264" t="s">
        <v>501</v>
      </c>
      <c r="B264" t="s">
        <v>85</v>
      </c>
      <c r="C264" t="s">
        <v>84</v>
      </c>
      <c r="D264" t="s">
        <v>1762</v>
      </c>
      <c r="E264" t="s">
        <v>472</v>
      </c>
      <c r="F264" t="s">
        <v>78</v>
      </c>
      <c r="G264" t="s">
        <v>13</v>
      </c>
      <c r="H264" t="s">
        <v>13</v>
      </c>
      <c r="I264" t="s">
        <v>1856</v>
      </c>
      <c r="J264" t="s">
        <v>236</v>
      </c>
      <c r="K264" t="s">
        <v>1867</v>
      </c>
      <c r="L264" t="s">
        <v>1766</v>
      </c>
      <c r="M264" t="s">
        <v>1868</v>
      </c>
      <c r="N264" t="s">
        <v>1869</v>
      </c>
      <c r="O264">
        <v>538444</v>
      </c>
      <c r="P264">
        <v>189544</v>
      </c>
      <c r="Q264">
        <v>51.587749000000002</v>
      </c>
      <c r="R264">
        <v>-3.0181050000000001E-3</v>
      </c>
    </row>
    <row r="265" spans="1:18" x14ac:dyDescent="0.25">
      <c r="A265" t="s">
        <v>501</v>
      </c>
      <c r="B265" t="s">
        <v>87</v>
      </c>
      <c r="C265" t="s">
        <v>86</v>
      </c>
      <c r="D265" t="s">
        <v>1762</v>
      </c>
      <c r="E265" t="s">
        <v>472</v>
      </c>
      <c r="F265" t="s">
        <v>88</v>
      </c>
      <c r="G265" t="s">
        <v>19</v>
      </c>
      <c r="H265" t="s">
        <v>1870</v>
      </c>
      <c r="I265" t="s">
        <v>1871</v>
      </c>
      <c r="J265" t="s">
        <v>236</v>
      </c>
      <c r="K265" t="s">
        <v>1872</v>
      </c>
      <c r="L265" t="s">
        <v>1766</v>
      </c>
      <c r="M265" t="s">
        <v>1873</v>
      </c>
      <c r="N265" t="s">
        <v>1874</v>
      </c>
      <c r="O265">
        <v>536763</v>
      </c>
      <c r="P265">
        <v>187420</v>
      </c>
      <c r="Q265">
        <v>51.569073000000003</v>
      </c>
      <c r="R265">
        <v>-2.8093386000000001E-2</v>
      </c>
    </row>
    <row r="266" spans="1:18" x14ac:dyDescent="0.25">
      <c r="A266" t="s">
        <v>501</v>
      </c>
      <c r="B266" t="s">
        <v>90</v>
      </c>
      <c r="C266" t="s">
        <v>89</v>
      </c>
      <c r="D266" t="s">
        <v>1762</v>
      </c>
      <c r="E266" t="s">
        <v>472</v>
      </c>
      <c r="F266" t="s">
        <v>88</v>
      </c>
      <c r="G266" t="s">
        <v>19</v>
      </c>
      <c r="H266" t="s">
        <v>1870</v>
      </c>
      <c r="I266" t="s">
        <v>1871</v>
      </c>
      <c r="J266" t="s">
        <v>236</v>
      </c>
      <c r="K266" t="s">
        <v>1875</v>
      </c>
      <c r="L266" t="s">
        <v>1766</v>
      </c>
      <c r="M266" t="s">
        <v>1876</v>
      </c>
      <c r="N266" t="s">
        <v>1877</v>
      </c>
      <c r="O266">
        <v>537259</v>
      </c>
      <c r="P266">
        <v>188627</v>
      </c>
      <c r="Q266">
        <v>51.579799000000001</v>
      </c>
      <c r="R266">
        <v>-2.0470187000000001E-2</v>
      </c>
    </row>
    <row r="267" spans="1:18" x14ac:dyDescent="0.25">
      <c r="A267" t="s">
        <v>501</v>
      </c>
      <c r="B267" t="s">
        <v>92</v>
      </c>
      <c r="C267" t="s">
        <v>91</v>
      </c>
      <c r="D267" t="s">
        <v>1762</v>
      </c>
      <c r="E267" t="s">
        <v>472</v>
      </c>
      <c r="F267" t="s">
        <v>88</v>
      </c>
      <c r="G267" t="s">
        <v>19</v>
      </c>
      <c r="H267" t="s">
        <v>1870</v>
      </c>
      <c r="I267" t="s">
        <v>1871</v>
      </c>
      <c r="J267" t="s">
        <v>236</v>
      </c>
      <c r="K267" t="s">
        <v>1878</v>
      </c>
      <c r="L267" t="s">
        <v>1766</v>
      </c>
      <c r="M267" t="s">
        <v>1879</v>
      </c>
      <c r="N267" t="s">
        <v>1880</v>
      </c>
      <c r="O267">
        <v>537919</v>
      </c>
      <c r="P267">
        <v>188578</v>
      </c>
      <c r="Q267">
        <v>51.579197000000001</v>
      </c>
      <c r="R267">
        <v>-1.0970442E-2</v>
      </c>
    </row>
    <row r="268" spans="1:18" x14ac:dyDescent="0.25">
      <c r="A268" t="s">
        <v>501</v>
      </c>
      <c r="B268" t="s">
        <v>94</v>
      </c>
      <c r="C268" t="s">
        <v>93</v>
      </c>
      <c r="D268" t="s">
        <v>1762</v>
      </c>
      <c r="E268" t="s">
        <v>472</v>
      </c>
      <c r="F268" t="s">
        <v>88</v>
      </c>
      <c r="G268" t="s">
        <v>19</v>
      </c>
      <c r="H268" t="s">
        <v>1870</v>
      </c>
      <c r="I268" t="s">
        <v>1871</v>
      </c>
      <c r="J268" t="s">
        <v>236</v>
      </c>
      <c r="K268" t="s">
        <v>1881</v>
      </c>
      <c r="L268" t="s">
        <v>1766</v>
      </c>
      <c r="M268" t="s">
        <v>1882</v>
      </c>
      <c r="N268" t="s">
        <v>1883</v>
      </c>
      <c r="O268">
        <v>536234</v>
      </c>
      <c r="P268">
        <v>190272</v>
      </c>
      <c r="Q268">
        <v>51.594828999999997</v>
      </c>
      <c r="R268">
        <v>-3.4615754999999998E-2</v>
      </c>
    </row>
    <row r="269" spans="1:18" x14ac:dyDescent="0.25">
      <c r="A269" t="s">
        <v>501</v>
      </c>
      <c r="B269" t="s">
        <v>96</v>
      </c>
      <c r="C269" t="s">
        <v>95</v>
      </c>
      <c r="D269" t="s">
        <v>1762</v>
      </c>
      <c r="E269" t="s">
        <v>472</v>
      </c>
      <c r="F269" t="s">
        <v>88</v>
      </c>
      <c r="G269" t="s">
        <v>19</v>
      </c>
      <c r="H269" t="s">
        <v>1870</v>
      </c>
      <c r="I269" t="s">
        <v>1884</v>
      </c>
      <c r="J269" t="s">
        <v>236</v>
      </c>
      <c r="K269" t="s">
        <v>1885</v>
      </c>
      <c r="L269" t="s">
        <v>1766</v>
      </c>
      <c r="M269" t="s">
        <v>1886</v>
      </c>
      <c r="N269" t="s">
        <v>1887</v>
      </c>
      <c r="O269">
        <v>536455</v>
      </c>
      <c r="P269">
        <v>188670</v>
      </c>
      <c r="Q269">
        <v>51.580379999999998</v>
      </c>
      <c r="R269">
        <v>-3.2049451E-2</v>
      </c>
    </row>
    <row r="270" spans="1:18" x14ac:dyDescent="0.25">
      <c r="A270" t="s">
        <v>1888</v>
      </c>
      <c r="B270" t="s">
        <v>1889</v>
      </c>
      <c r="C270" t="s">
        <v>1890</v>
      </c>
      <c r="D270" t="s">
        <v>690</v>
      </c>
      <c r="E270" t="s">
        <v>691</v>
      </c>
      <c r="J270" t="s">
        <v>236</v>
      </c>
    </row>
  </sheetData>
  <pageMargins left="0.7" right="0.7" top="0.75" bottom="0.75" header="0.3" footer="0.3"/>
  <tableParts count="1">
    <tablePart r:id="rId1"/>
  </tablePart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F157"/>
  <sheetViews>
    <sheetView workbookViewId="0">
      <selection sqref="A1:A1048576"/>
    </sheetView>
  </sheetViews>
  <sheetFormatPr defaultRowHeight="15" x14ac:dyDescent="0.25"/>
  <cols>
    <col min="1" max="1" width="10.7109375" style="2" bestFit="1" customWidth="1"/>
    <col min="2" max="2" width="8.28515625" bestFit="1" customWidth="1"/>
    <col min="3" max="3" width="16.42578125" bestFit="1" customWidth="1"/>
    <col min="4" max="4" width="38.42578125" bestFit="1" customWidth="1"/>
    <col min="5" max="5" width="42.5703125" bestFit="1" customWidth="1"/>
    <col min="6" max="6" width="51.42578125" bestFit="1" customWidth="1"/>
    <col min="7" max="7" width="42.140625" bestFit="1" customWidth="1"/>
    <col min="8" max="8" width="51.42578125" bestFit="1" customWidth="1"/>
    <col min="9" max="9" width="42.5703125" bestFit="1" customWidth="1"/>
    <col min="10" max="10" width="51" bestFit="1" customWidth="1"/>
    <col min="11" max="11" width="42.5703125" bestFit="1" customWidth="1"/>
    <col min="12" max="12" width="51.42578125" bestFit="1" customWidth="1"/>
    <col min="13" max="13" width="62.140625" bestFit="1" customWidth="1"/>
    <col min="14" max="14" width="44.85546875" bestFit="1" customWidth="1"/>
    <col min="15" max="15" width="20.140625" bestFit="1" customWidth="1"/>
    <col min="16" max="16" width="24.42578125" bestFit="1" customWidth="1"/>
    <col min="17" max="17" width="43.5703125" bestFit="1" customWidth="1"/>
    <col min="18" max="18" width="46.85546875" bestFit="1" customWidth="1"/>
    <col min="19" max="19" width="30.140625" bestFit="1" customWidth="1"/>
    <col min="20" max="20" width="44.7109375" bestFit="1" customWidth="1"/>
    <col min="21" max="21" width="31.42578125" bestFit="1" customWidth="1"/>
    <col min="22" max="22" width="35.85546875" bestFit="1" customWidth="1"/>
    <col min="23" max="23" width="27.5703125" bestFit="1" customWidth="1"/>
    <col min="24" max="24" width="33.140625" bestFit="1" customWidth="1"/>
    <col min="25" max="25" width="48.140625" bestFit="1" customWidth="1"/>
    <col min="26" max="26" width="54.5703125" bestFit="1" customWidth="1"/>
    <col min="27" max="27" width="24.42578125" bestFit="1" customWidth="1"/>
    <col min="28" max="28" width="20.28515625" bestFit="1" customWidth="1"/>
    <col min="29" max="29" width="52.42578125" bestFit="1" customWidth="1"/>
    <col min="30" max="30" width="15.7109375" bestFit="1" customWidth="1"/>
    <col min="31" max="31" width="23.7109375" bestFit="1" customWidth="1"/>
    <col min="32" max="32" width="16.7109375" bestFit="1" customWidth="1"/>
  </cols>
  <sheetData>
    <row r="1" spans="1:32" x14ac:dyDescent="0.25">
      <c r="A1" s="2" t="s">
        <v>232</v>
      </c>
      <c r="B1" t="s">
        <v>173</v>
      </c>
      <c r="C1" t="s">
        <v>175</v>
      </c>
      <c r="D1" t="s">
        <v>176</v>
      </c>
      <c r="E1" t="s">
        <v>177</v>
      </c>
      <c r="F1" t="s">
        <v>178</v>
      </c>
      <c r="G1" t="s">
        <v>179</v>
      </c>
      <c r="H1" t="s">
        <v>180</v>
      </c>
      <c r="I1" t="s">
        <v>181</v>
      </c>
      <c r="J1" t="s">
        <v>182</v>
      </c>
      <c r="K1" t="s">
        <v>183</v>
      </c>
      <c r="L1" t="s">
        <v>184</v>
      </c>
      <c r="M1" t="s">
        <v>199</v>
      </c>
      <c r="N1" t="s">
        <v>185</v>
      </c>
      <c r="O1" t="s">
        <v>186</v>
      </c>
      <c r="P1" t="s">
        <v>187</v>
      </c>
      <c r="Q1" t="s">
        <v>188</v>
      </c>
      <c r="R1" t="s">
        <v>189</v>
      </c>
      <c r="S1" t="s">
        <v>190</v>
      </c>
      <c r="T1" t="s">
        <v>191</v>
      </c>
      <c r="U1" t="s">
        <v>192</v>
      </c>
      <c r="V1" t="s">
        <v>193</v>
      </c>
      <c r="W1" t="s">
        <v>194</v>
      </c>
      <c r="X1" t="s">
        <v>195</v>
      </c>
      <c r="Y1" t="s">
        <v>196</v>
      </c>
      <c r="Z1" t="s">
        <v>197</v>
      </c>
      <c r="AA1" t="s">
        <v>198</v>
      </c>
      <c r="AB1" t="s">
        <v>0</v>
      </c>
      <c r="AC1" t="s">
        <v>7</v>
      </c>
      <c r="AD1" t="s">
        <v>233</v>
      </c>
      <c r="AE1" t="s">
        <v>234</v>
      </c>
      <c r="AF1" t="s">
        <v>235</v>
      </c>
    </row>
    <row r="2" spans="1:32" x14ac:dyDescent="0.25">
      <c r="A2" s="2">
        <v>44743</v>
      </c>
      <c r="B2" t="s">
        <v>52</v>
      </c>
      <c r="C2">
        <v>14654</v>
      </c>
      <c r="D2">
        <v>163</v>
      </c>
      <c r="E2">
        <v>163</v>
      </c>
      <c r="F2">
        <v>163</v>
      </c>
      <c r="G2">
        <v>0</v>
      </c>
      <c r="H2">
        <v>0</v>
      </c>
      <c r="I2">
        <v>0</v>
      </c>
      <c r="J2">
        <v>0</v>
      </c>
      <c r="K2">
        <v>0</v>
      </c>
      <c r="L2">
        <v>0</v>
      </c>
      <c r="M2">
        <v>163</v>
      </c>
      <c r="N2">
        <v>786</v>
      </c>
      <c r="O2">
        <v>163</v>
      </c>
      <c r="P2">
        <v>163</v>
      </c>
      <c r="Q2">
        <v>163</v>
      </c>
      <c r="R2">
        <v>163</v>
      </c>
      <c r="S2">
        <v>163</v>
      </c>
      <c r="T2">
        <v>161</v>
      </c>
      <c r="U2">
        <v>161</v>
      </c>
      <c r="V2">
        <v>3</v>
      </c>
      <c r="W2">
        <v>31</v>
      </c>
      <c r="X2">
        <v>163</v>
      </c>
      <c r="Y2">
        <v>141</v>
      </c>
      <c r="Z2">
        <v>19</v>
      </c>
      <c r="AA2">
        <v>57</v>
      </c>
      <c r="AB2">
        <v>4385</v>
      </c>
      <c r="AC2" t="s">
        <v>51</v>
      </c>
      <c r="AD2" t="s">
        <v>53</v>
      </c>
      <c r="AE2" t="s">
        <v>16</v>
      </c>
      <c r="AF2" t="s">
        <v>236</v>
      </c>
    </row>
    <row r="3" spans="1:32" x14ac:dyDescent="0.25">
      <c r="A3" s="2">
        <v>44743</v>
      </c>
      <c r="B3" t="s">
        <v>26</v>
      </c>
      <c r="C3">
        <v>5105</v>
      </c>
      <c r="D3">
        <v>1</v>
      </c>
      <c r="E3">
        <v>1</v>
      </c>
      <c r="F3">
        <v>1</v>
      </c>
      <c r="G3">
        <v>0</v>
      </c>
      <c r="H3">
        <v>0</v>
      </c>
      <c r="I3">
        <v>0</v>
      </c>
      <c r="J3">
        <v>0</v>
      </c>
      <c r="K3">
        <v>0</v>
      </c>
      <c r="L3">
        <v>0</v>
      </c>
      <c r="M3">
        <v>1</v>
      </c>
      <c r="N3">
        <v>3</v>
      </c>
      <c r="O3">
        <v>1</v>
      </c>
      <c r="P3">
        <v>1</v>
      </c>
      <c r="Q3">
        <v>1</v>
      </c>
      <c r="R3">
        <v>0</v>
      </c>
      <c r="S3">
        <v>1</v>
      </c>
      <c r="T3">
        <v>0</v>
      </c>
      <c r="U3">
        <v>1</v>
      </c>
      <c r="V3">
        <v>0</v>
      </c>
      <c r="W3">
        <v>1</v>
      </c>
      <c r="X3">
        <v>0</v>
      </c>
      <c r="Y3">
        <v>1</v>
      </c>
      <c r="AB3">
        <v>1353</v>
      </c>
      <c r="AC3" t="s">
        <v>162</v>
      </c>
      <c r="AD3" t="s">
        <v>23</v>
      </c>
      <c r="AE3" t="s">
        <v>15</v>
      </c>
      <c r="AF3" t="s">
        <v>457</v>
      </c>
    </row>
    <row r="4" spans="1:32" x14ac:dyDescent="0.25">
      <c r="A4" s="2">
        <v>44743</v>
      </c>
      <c r="B4" t="s">
        <v>38</v>
      </c>
      <c r="C4">
        <v>15974</v>
      </c>
      <c r="D4">
        <v>17</v>
      </c>
      <c r="E4">
        <v>17</v>
      </c>
      <c r="F4">
        <v>7</v>
      </c>
      <c r="G4">
        <v>0</v>
      </c>
      <c r="H4">
        <v>0</v>
      </c>
      <c r="I4">
        <v>0</v>
      </c>
      <c r="J4">
        <v>0</v>
      </c>
      <c r="K4">
        <v>0</v>
      </c>
      <c r="L4">
        <v>0</v>
      </c>
      <c r="M4">
        <v>24</v>
      </c>
      <c r="N4">
        <v>114</v>
      </c>
      <c r="O4">
        <v>17</v>
      </c>
      <c r="P4">
        <v>17</v>
      </c>
      <c r="Q4">
        <v>17</v>
      </c>
      <c r="R4">
        <v>12</v>
      </c>
      <c r="S4">
        <v>17</v>
      </c>
      <c r="T4">
        <v>5</v>
      </c>
      <c r="U4">
        <v>10</v>
      </c>
      <c r="V4">
        <v>14</v>
      </c>
      <c r="W4">
        <v>17</v>
      </c>
      <c r="X4">
        <v>0</v>
      </c>
      <c r="Y4">
        <v>17</v>
      </c>
      <c r="AB4">
        <v>4555</v>
      </c>
      <c r="AC4" t="s">
        <v>164</v>
      </c>
      <c r="AD4" t="s">
        <v>37</v>
      </c>
      <c r="AE4" t="s">
        <v>14</v>
      </c>
      <c r="AF4" t="s">
        <v>457</v>
      </c>
    </row>
    <row r="5" spans="1:32" x14ac:dyDescent="0.25">
      <c r="A5" s="2">
        <v>44743</v>
      </c>
      <c r="B5" t="s">
        <v>63</v>
      </c>
      <c r="C5">
        <v>9980</v>
      </c>
      <c r="D5">
        <v>56</v>
      </c>
      <c r="E5">
        <v>56</v>
      </c>
      <c r="F5">
        <v>44</v>
      </c>
      <c r="G5">
        <v>0</v>
      </c>
      <c r="H5">
        <v>0</v>
      </c>
      <c r="I5">
        <v>0</v>
      </c>
      <c r="J5">
        <v>0</v>
      </c>
      <c r="K5">
        <v>0</v>
      </c>
      <c r="L5">
        <v>0</v>
      </c>
      <c r="M5">
        <v>54</v>
      </c>
      <c r="N5">
        <v>142</v>
      </c>
      <c r="O5">
        <v>46</v>
      </c>
      <c r="P5">
        <v>56</v>
      </c>
      <c r="Q5">
        <v>46</v>
      </c>
      <c r="R5">
        <v>56</v>
      </c>
      <c r="S5">
        <v>46</v>
      </c>
      <c r="T5">
        <v>27</v>
      </c>
      <c r="U5">
        <v>46</v>
      </c>
      <c r="V5">
        <v>0</v>
      </c>
      <c r="W5">
        <v>46</v>
      </c>
      <c r="X5">
        <v>10</v>
      </c>
      <c r="Y5">
        <v>41</v>
      </c>
      <c r="AB5">
        <v>2598</v>
      </c>
      <c r="AC5" t="s">
        <v>166</v>
      </c>
      <c r="AD5" t="s">
        <v>53</v>
      </c>
      <c r="AE5" t="s">
        <v>16</v>
      </c>
      <c r="AF5" t="s">
        <v>457</v>
      </c>
    </row>
    <row r="6" spans="1:32" x14ac:dyDescent="0.25">
      <c r="A6" s="2">
        <v>44743</v>
      </c>
      <c r="B6" t="s">
        <v>83</v>
      </c>
      <c r="C6">
        <v>6259</v>
      </c>
      <c r="D6">
        <v>0</v>
      </c>
      <c r="E6">
        <v>0</v>
      </c>
      <c r="F6">
        <v>0</v>
      </c>
      <c r="G6">
        <v>0</v>
      </c>
      <c r="H6">
        <v>0</v>
      </c>
      <c r="I6">
        <v>0</v>
      </c>
      <c r="J6">
        <v>0</v>
      </c>
      <c r="K6">
        <v>0</v>
      </c>
      <c r="L6">
        <v>0</v>
      </c>
      <c r="M6">
        <v>0</v>
      </c>
      <c r="N6">
        <v>0</v>
      </c>
      <c r="O6">
        <v>0</v>
      </c>
      <c r="P6">
        <v>0</v>
      </c>
      <c r="Q6">
        <v>0</v>
      </c>
      <c r="R6">
        <v>0</v>
      </c>
      <c r="S6">
        <v>0</v>
      </c>
      <c r="T6">
        <v>0</v>
      </c>
      <c r="U6">
        <v>0</v>
      </c>
      <c r="V6">
        <v>0</v>
      </c>
      <c r="W6">
        <v>0</v>
      </c>
      <c r="X6">
        <v>0</v>
      </c>
      <c r="Y6">
        <v>0</v>
      </c>
      <c r="Z6">
        <v>0</v>
      </c>
      <c r="AA6">
        <v>0</v>
      </c>
      <c r="AB6">
        <v>1633</v>
      </c>
      <c r="AC6" t="s">
        <v>82</v>
      </c>
      <c r="AD6" t="s">
        <v>78</v>
      </c>
      <c r="AE6" t="s">
        <v>13</v>
      </c>
      <c r="AF6" t="s">
        <v>236</v>
      </c>
    </row>
    <row r="7" spans="1:32" x14ac:dyDescent="0.25">
      <c r="A7" s="2">
        <v>44743</v>
      </c>
      <c r="B7" t="s">
        <v>85</v>
      </c>
      <c r="C7">
        <v>9086</v>
      </c>
      <c r="D7">
        <v>19</v>
      </c>
      <c r="E7">
        <v>19</v>
      </c>
      <c r="F7">
        <v>18</v>
      </c>
      <c r="G7">
        <v>0</v>
      </c>
      <c r="H7">
        <v>0</v>
      </c>
      <c r="I7">
        <v>0</v>
      </c>
      <c r="J7">
        <v>0</v>
      </c>
      <c r="K7">
        <v>0</v>
      </c>
      <c r="L7">
        <v>0</v>
      </c>
      <c r="M7">
        <v>18</v>
      </c>
      <c r="N7">
        <v>29</v>
      </c>
      <c r="O7">
        <v>19</v>
      </c>
      <c r="P7">
        <v>19</v>
      </c>
      <c r="Q7">
        <v>18</v>
      </c>
      <c r="R7">
        <v>19</v>
      </c>
      <c r="S7">
        <v>19</v>
      </c>
      <c r="T7">
        <v>18</v>
      </c>
      <c r="U7">
        <v>18</v>
      </c>
      <c r="V7">
        <v>2</v>
      </c>
      <c r="W7">
        <v>18</v>
      </c>
      <c r="X7">
        <v>19</v>
      </c>
      <c r="Y7">
        <v>9</v>
      </c>
      <c r="Z7">
        <v>1</v>
      </c>
      <c r="AA7">
        <v>0</v>
      </c>
      <c r="AB7">
        <v>2522</v>
      </c>
      <c r="AC7" t="s">
        <v>84</v>
      </c>
      <c r="AD7" t="s">
        <v>78</v>
      </c>
      <c r="AE7" t="s">
        <v>13</v>
      </c>
      <c r="AF7" t="s">
        <v>236</v>
      </c>
    </row>
    <row r="8" spans="1:32" x14ac:dyDescent="0.25">
      <c r="A8" s="2">
        <v>44743</v>
      </c>
      <c r="B8" t="s">
        <v>87</v>
      </c>
      <c r="C8">
        <v>6896</v>
      </c>
      <c r="D8">
        <v>1</v>
      </c>
      <c r="E8">
        <v>1</v>
      </c>
      <c r="F8">
        <v>0</v>
      </c>
      <c r="G8">
        <v>0</v>
      </c>
      <c r="H8">
        <v>0</v>
      </c>
      <c r="I8">
        <v>0</v>
      </c>
      <c r="J8">
        <v>0</v>
      </c>
      <c r="K8">
        <v>0</v>
      </c>
      <c r="L8">
        <v>0</v>
      </c>
      <c r="M8">
        <v>0</v>
      </c>
      <c r="N8">
        <v>18</v>
      </c>
      <c r="O8">
        <v>0</v>
      </c>
      <c r="P8">
        <v>1</v>
      </c>
      <c r="Q8">
        <v>1</v>
      </c>
      <c r="R8">
        <v>0</v>
      </c>
      <c r="S8">
        <v>1</v>
      </c>
      <c r="T8">
        <v>0</v>
      </c>
      <c r="U8">
        <v>0</v>
      </c>
      <c r="V8">
        <v>0</v>
      </c>
      <c r="W8">
        <v>0</v>
      </c>
      <c r="X8">
        <v>0</v>
      </c>
      <c r="Y8">
        <v>0</v>
      </c>
      <c r="Z8">
        <v>0</v>
      </c>
      <c r="AA8">
        <v>0</v>
      </c>
      <c r="AB8">
        <v>1813</v>
      </c>
      <c r="AC8" t="s">
        <v>86</v>
      </c>
      <c r="AD8" t="s">
        <v>88</v>
      </c>
      <c r="AE8" t="s">
        <v>19</v>
      </c>
      <c r="AF8" t="s">
        <v>236</v>
      </c>
    </row>
    <row r="9" spans="1:32" x14ac:dyDescent="0.25">
      <c r="A9" s="2">
        <v>44743</v>
      </c>
      <c r="B9" t="s">
        <v>31</v>
      </c>
      <c r="C9">
        <v>6283</v>
      </c>
      <c r="D9">
        <v>16</v>
      </c>
      <c r="E9">
        <v>16</v>
      </c>
      <c r="F9">
        <v>15</v>
      </c>
      <c r="G9">
        <v>0</v>
      </c>
      <c r="H9">
        <v>0</v>
      </c>
      <c r="I9">
        <v>0</v>
      </c>
      <c r="J9">
        <v>0</v>
      </c>
      <c r="K9">
        <v>0</v>
      </c>
      <c r="L9">
        <v>0</v>
      </c>
      <c r="M9">
        <v>15</v>
      </c>
      <c r="N9">
        <v>19</v>
      </c>
      <c r="O9">
        <v>16</v>
      </c>
      <c r="P9">
        <v>15</v>
      </c>
      <c r="Q9">
        <v>16</v>
      </c>
      <c r="R9">
        <v>16</v>
      </c>
      <c r="S9">
        <v>16</v>
      </c>
      <c r="T9">
        <v>16</v>
      </c>
      <c r="U9">
        <v>15</v>
      </c>
      <c r="V9">
        <v>13</v>
      </c>
      <c r="W9">
        <v>14</v>
      </c>
      <c r="X9">
        <v>13</v>
      </c>
      <c r="Y9">
        <v>6</v>
      </c>
      <c r="Z9">
        <v>0</v>
      </c>
      <c r="AA9">
        <v>9</v>
      </c>
      <c r="AB9">
        <v>1537</v>
      </c>
      <c r="AC9" t="s">
        <v>30</v>
      </c>
      <c r="AD9" t="s">
        <v>23</v>
      </c>
      <c r="AE9" t="s">
        <v>15</v>
      </c>
      <c r="AF9" t="s">
        <v>236</v>
      </c>
    </row>
    <row r="10" spans="1:32" x14ac:dyDescent="0.25">
      <c r="A10" s="2">
        <v>44743</v>
      </c>
      <c r="B10" t="s">
        <v>54</v>
      </c>
      <c r="C10">
        <v>11119</v>
      </c>
      <c r="D10">
        <v>38</v>
      </c>
      <c r="E10">
        <v>38</v>
      </c>
      <c r="F10">
        <v>30</v>
      </c>
      <c r="G10">
        <v>0</v>
      </c>
      <c r="H10">
        <v>0</v>
      </c>
      <c r="I10">
        <v>0</v>
      </c>
      <c r="J10">
        <v>0</v>
      </c>
      <c r="K10">
        <v>0</v>
      </c>
      <c r="L10">
        <v>0</v>
      </c>
      <c r="M10">
        <v>30</v>
      </c>
      <c r="N10">
        <v>49</v>
      </c>
      <c r="O10">
        <v>38</v>
      </c>
      <c r="P10">
        <v>37</v>
      </c>
      <c r="Q10">
        <v>36</v>
      </c>
      <c r="R10">
        <v>32</v>
      </c>
      <c r="S10">
        <v>38</v>
      </c>
      <c r="T10">
        <v>36</v>
      </c>
      <c r="U10">
        <v>35</v>
      </c>
      <c r="V10">
        <v>11</v>
      </c>
      <c r="W10">
        <v>18</v>
      </c>
      <c r="X10">
        <v>37</v>
      </c>
      <c r="Y10">
        <v>20</v>
      </c>
      <c r="Z10">
        <v>0</v>
      </c>
      <c r="AA10">
        <v>14</v>
      </c>
      <c r="AB10">
        <v>2567</v>
      </c>
      <c r="AC10" t="s">
        <v>1827</v>
      </c>
      <c r="AD10" t="s">
        <v>53</v>
      </c>
      <c r="AE10" t="s">
        <v>16</v>
      </c>
      <c r="AF10" t="s">
        <v>236</v>
      </c>
    </row>
    <row r="11" spans="1:32" x14ac:dyDescent="0.25">
      <c r="A11" s="2">
        <v>44743</v>
      </c>
      <c r="B11" t="s">
        <v>71</v>
      </c>
      <c r="C11">
        <v>5821</v>
      </c>
      <c r="D11">
        <v>6</v>
      </c>
      <c r="E11">
        <v>6</v>
      </c>
      <c r="F11">
        <v>5</v>
      </c>
      <c r="G11">
        <v>0</v>
      </c>
      <c r="H11">
        <v>0</v>
      </c>
      <c r="I11">
        <v>0</v>
      </c>
      <c r="J11">
        <v>0</v>
      </c>
      <c r="K11">
        <v>0</v>
      </c>
      <c r="L11">
        <v>0</v>
      </c>
      <c r="M11">
        <v>5</v>
      </c>
      <c r="N11">
        <v>28</v>
      </c>
      <c r="O11">
        <v>6</v>
      </c>
      <c r="P11">
        <v>6</v>
      </c>
      <c r="Q11">
        <v>6</v>
      </c>
      <c r="R11">
        <v>5</v>
      </c>
      <c r="S11">
        <v>6</v>
      </c>
      <c r="T11">
        <v>6</v>
      </c>
      <c r="U11">
        <v>4</v>
      </c>
      <c r="V11">
        <v>1</v>
      </c>
      <c r="W11">
        <v>6</v>
      </c>
      <c r="X11">
        <v>5</v>
      </c>
      <c r="Y11">
        <v>5</v>
      </c>
      <c r="Z11">
        <v>0</v>
      </c>
      <c r="AA11">
        <v>0</v>
      </c>
      <c r="AB11">
        <v>1616</v>
      </c>
      <c r="AC11" t="s">
        <v>70</v>
      </c>
      <c r="AD11" t="s">
        <v>65</v>
      </c>
      <c r="AE11" t="s">
        <v>18</v>
      </c>
      <c r="AF11" t="s">
        <v>236</v>
      </c>
    </row>
    <row r="12" spans="1:32" x14ac:dyDescent="0.25">
      <c r="A12" s="2">
        <v>44743</v>
      </c>
      <c r="B12" t="s">
        <v>33</v>
      </c>
      <c r="C12">
        <v>4408</v>
      </c>
      <c r="D12">
        <v>33</v>
      </c>
      <c r="E12">
        <v>33</v>
      </c>
      <c r="F12">
        <v>21</v>
      </c>
      <c r="G12">
        <v>0</v>
      </c>
      <c r="H12">
        <v>0</v>
      </c>
      <c r="I12">
        <v>0</v>
      </c>
      <c r="J12">
        <v>0</v>
      </c>
      <c r="K12">
        <v>0</v>
      </c>
      <c r="L12">
        <v>0</v>
      </c>
      <c r="M12">
        <v>21</v>
      </c>
      <c r="N12">
        <v>883</v>
      </c>
      <c r="O12">
        <v>33</v>
      </c>
      <c r="P12">
        <v>28</v>
      </c>
      <c r="Q12">
        <v>29</v>
      </c>
      <c r="R12">
        <v>29</v>
      </c>
      <c r="S12">
        <v>33</v>
      </c>
      <c r="T12">
        <v>32</v>
      </c>
      <c r="U12">
        <v>7</v>
      </c>
      <c r="V12">
        <v>1</v>
      </c>
      <c r="W12">
        <v>30</v>
      </c>
      <c r="X12">
        <v>30</v>
      </c>
      <c r="Y12">
        <v>22</v>
      </c>
      <c r="Z12">
        <v>0</v>
      </c>
      <c r="AA12">
        <v>1</v>
      </c>
      <c r="AB12">
        <v>1283</v>
      </c>
      <c r="AC12" t="s">
        <v>32</v>
      </c>
      <c r="AD12" t="s">
        <v>23</v>
      </c>
      <c r="AE12" t="s">
        <v>15</v>
      </c>
      <c r="AF12" t="s">
        <v>236</v>
      </c>
    </row>
    <row r="13" spans="1:32" x14ac:dyDescent="0.25">
      <c r="A13" s="2">
        <v>44743</v>
      </c>
      <c r="B13" t="s">
        <v>73</v>
      </c>
      <c r="C13">
        <v>14989</v>
      </c>
      <c r="D13">
        <v>339</v>
      </c>
      <c r="E13">
        <v>339</v>
      </c>
      <c r="F13">
        <v>278</v>
      </c>
      <c r="G13">
        <v>0</v>
      </c>
      <c r="H13">
        <v>0</v>
      </c>
      <c r="I13">
        <v>0</v>
      </c>
      <c r="J13">
        <v>0</v>
      </c>
      <c r="K13">
        <v>0</v>
      </c>
      <c r="L13">
        <v>0</v>
      </c>
      <c r="M13">
        <v>278</v>
      </c>
      <c r="N13">
        <v>1053</v>
      </c>
      <c r="O13">
        <v>336</v>
      </c>
      <c r="P13">
        <v>304</v>
      </c>
      <c r="Q13">
        <v>336</v>
      </c>
      <c r="R13">
        <v>311</v>
      </c>
      <c r="S13">
        <v>337</v>
      </c>
      <c r="T13">
        <v>195</v>
      </c>
      <c r="U13">
        <v>259</v>
      </c>
      <c r="V13">
        <v>305</v>
      </c>
      <c r="W13">
        <v>303</v>
      </c>
      <c r="X13">
        <v>329</v>
      </c>
      <c r="Y13">
        <v>137</v>
      </c>
      <c r="Z13">
        <v>6</v>
      </c>
      <c r="AA13">
        <v>0</v>
      </c>
      <c r="AB13">
        <v>3595</v>
      </c>
      <c r="AC13" t="s">
        <v>72</v>
      </c>
      <c r="AD13" t="s">
        <v>65</v>
      </c>
      <c r="AE13" t="s">
        <v>18</v>
      </c>
      <c r="AF13" t="s">
        <v>236</v>
      </c>
    </row>
    <row r="14" spans="1:32" x14ac:dyDescent="0.25">
      <c r="A14" s="2">
        <v>44743</v>
      </c>
      <c r="B14" t="s">
        <v>46</v>
      </c>
      <c r="C14">
        <v>9703</v>
      </c>
      <c r="D14">
        <v>8</v>
      </c>
      <c r="E14">
        <v>8</v>
      </c>
      <c r="F14">
        <v>7</v>
      </c>
      <c r="G14">
        <v>0</v>
      </c>
      <c r="H14">
        <v>0</v>
      </c>
      <c r="I14">
        <v>0</v>
      </c>
      <c r="J14">
        <v>0</v>
      </c>
      <c r="K14">
        <v>0</v>
      </c>
      <c r="L14">
        <v>0</v>
      </c>
      <c r="M14">
        <v>7</v>
      </c>
      <c r="N14">
        <v>16</v>
      </c>
      <c r="O14">
        <v>8</v>
      </c>
      <c r="P14">
        <v>8</v>
      </c>
      <c r="Q14">
        <v>8</v>
      </c>
      <c r="R14">
        <v>7</v>
      </c>
      <c r="S14">
        <v>8</v>
      </c>
      <c r="T14">
        <v>6</v>
      </c>
      <c r="U14">
        <v>7</v>
      </c>
      <c r="V14">
        <v>2</v>
      </c>
      <c r="W14">
        <v>7</v>
      </c>
      <c r="X14">
        <v>8</v>
      </c>
      <c r="Y14">
        <v>6</v>
      </c>
      <c r="Z14">
        <v>0</v>
      </c>
      <c r="AA14">
        <v>2</v>
      </c>
      <c r="AB14">
        <v>2573</v>
      </c>
      <c r="AC14" t="s">
        <v>45</v>
      </c>
      <c r="AD14" t="s">
        <v>47</v>
      </c>
      <c r="AE14" t="s">
        <v>17</v>
      </c>
      <c r="AF14" t="s">
        <v>236</v>
      </c>
    </row>
    <row r="15" spans="1:32" x14ac:dyDescent="0.25">
      <c r="A15" s="2">
        <v>44743</v>
      </c>
      <c r="B15" t="s">
        <v>80</v>
      </c>
      <c r="C15">
        <v>2793</v>
      </c>
      <c r="D15">
        <v>26</v>
      </c>
      <c r="E15">
        <v>26</v>
      </c>
      <c r="F15">
        <v>26</v>
      </c>
      <c r="G15">
        <v>0</v>
      </c>
      <c r="H15">
        <v>0</v>
      </c>
      <c r="I15">
        <v>0</v>
      </c>
      <c r="J15">
        <v>0</v>
      </c>
      <c r="K15">
        <v>0</v>
      </c>
      <c r="L15">
        <v>0</v>
      </c>
      <c r="M15">
        <v>26</v>
      </c>
      <c r="N15">
        <v>32</v>
      </c>
      <c r="O15">
        <v>26</v>
      </c>
      <c r="P15">
        <v>26</v>
      </c>
      <c r="Q15">
        <v>26</v>
      </c>
      <c r="R15">
        <v>26</v>
      </c>
      <c r="S15">
        <v>26</v>
      </c>
      <c r="T15">
        <v>26</v>
      </c>
      <c r="U15">
        <v>0</v>
      </c>
      <c r="V15">
        <v>0</v>
      </c>
      <c r="W15">
        <v>7</v>
      </c>
      <c r="X15">
        <v>25</v>
      </c>
      <c r="Y15">
        <v>10</v>
      </c>
      <c r="Z15">
        <v>0</v>
      </c>
      <c r="AA15">
        <v>0</v>
      </c>
      <c r="AB15">
        <v>705</v>
      </c>
      <c r="AC15" t="s">
        <v>79</v>
      </c>
      <c r="AD15" t="s">
        <v>78</v>
      </c>
      <c r="AE15" t="s">
        <v>13</v>
      </c>
      <c r="AF15" t="s">
        <v>236</v>
      </c>
    </row>
    <row r="16" spans="1:32" x14ac:dyDescent="0.25">
      <c r="A16" s="2">
        <v>44743</v>
      </c>
      <c r="B16" t="s">
        <v>44</v>
      </c>
      <c r="C16">
        <v>8092</v>
      </c>
      <c r="D16">
        <v>229</v>
      </c>
      <c r="E16">
        <v>229</v>
      </c>
      <c r="F16">
        <v>210</v>
      </c>
      <c r="G16">
        <v>0</v>
      </c>
      <c r="H16">
        <v>0</v>
      </c>
      <c r="I16">
        <v>0</v>
      </c>
      <c r="J16">
        <v>0</v>
      </c>
      <c r="K16">
        <v>0</v>
      </c>
      <c r="L16">
        <v>0</v>
      </c>
      <c r="M16">
        <v>210</v>
      </c>
      <c r="N16">
        <v>718</v>
      </c>
      <c r="O16">
        <v>229</v>
      </c>
      <c r="P16">
        <v>212</v>
      </c>
      <c r="Q16">
        <v>227</v>
      </c>
      <c r="R16">
        <v>229</v>
      </c>
      <c r="S16">
        <v>229</v>
      </c>
      <c r="T16">
        <v>223</v>
      </c>
      <c r="U16">
        <v>155</v>
      </c>
      <c r="V16">
        <v>1</v>
      </c>
      <c r="W16">
        <v>23</v>
      </c>
      <c r="X16">
        <v>225</v>
      </c>
      <c r="Y16">
        <v>189</v>
      </c>
      <c r="Z16">
        <v>1</v>
      </c>
      <c r="AA16">
        <v>78</v>
      </c>
      <c r="AB16">
        <v>2159</v>
      </c>
      <c r="AC16" t="s">
        <v>43</v>
      </c>
      <c r="AD16" t="s">
        <v>37</v>
      </c>
      <c r="AE16" t="s">
        <v>14</v>
      </c>
      <c r="AF16" t="s">
        <v>236</v>
      </c>
    </row>
    <row r="17" spans="1:32" x14ac:dyDescent="0.25">
      <c r="A17" s="2">
        <v>44743</v>
      </c>
      <c r="B17" t="s">
        <v>77</v>
      </c>
      <c r="C17">
        <v>15763</v>
      </c>
      <c r="D17">
        <v>137</v>
      </c>
      <c r="E17">
        <v>137</v>
      </c>
      <c r="F17">
        <v>134</v>
      </c>
      <c r="G17">
        <v>0</v>
      </c>
      <c r="H17">
        <v>0</v>
      </c>
      <c r="I17">
        <v>0</v>
      </c>
      <c r="J17">
        <v>0</v>
      </c>
      <c r="K17">
        <v>0</v>
      </c>
      <c r="L17">
        <v>0</v>
      </c>
      <c r="M17">
        <v>134</v>
      </c>
      <c r="N17">
        <v>969</v>
      </c>
      <c r="O17">
        <v>137</v>
      </c>
      <c r="P17">
        <v>136</v>
      </c>
      <c r="Q17">
        <v>137</v>
      </c>
      <c r="R17">
        <v>136</v>
      </c>
      <c r="S17">
        <v>136</v>
      </c>
      <c r="T17">
        <v>135</v>
      </c>
      <c r="U17">
        <v>113</v>
      </c>
      <c r="V17">
        <v>0</v>
      </c>
      <c r="W17">
        <v>11</v>
      </c>
      <c r="X17">
        <v>135</v>
      </c>
      <c r="Y17">
        <v>55</v>
      </c>
      <c r="Z17">
        <v>1</v>
      </c>
      <c r="AA17">
        <v>2</v>
      </c>
      <c r="AB17">
        <v>4123</v>
      </c>
      <c r="AC17" t="s">
        <v>76</v>
      </c>
      <c r="AD17" t="s">
        <v>78</v>
      </c>
      <c r="AE17" t="s">
        <v>13</v>
      </c>
      <c r="AF17" t="s">
        <v>236</v>
      </c>
    </row>
    <row r="18" spans="1:32" x14ac:dyDescent="0.25">
      <c r="A18" s="2">
        <v>44743</v>
      </c>
      <c r="B18" t="s">
        <v>50</v>
      </c>
      <c r="C18">
        <v>15064</v>
      </c>
      <c r="D18">
        <v>105</v>
      </c>
      <c r="E18">
        <v>105</v>
      </c>
      <c r="F18">
        <v>88</v>
      </c>
      <c r="G18">
        <v>0</v>
      </c>
      <c r="H18">
        <v>0</v>
      </c>
      <c r="I18">
        <v>0</v>
      </c>
      <c r="J18">
        <v>0</v>
      </c>
      <c r="K18">
        <v>0</v>
      </c>
      <c r="L18">
        <v>0</v>
      </c>
      <c r="M18">
        <v>147</v>
      </c>
      <c r="N18">
        <v>711</v>
      </c>
      <c r="O18">
        <v>105</v>
      </c>
      <c r="P18">
        <v>105</v>
      </c>
      <c r="Q18">
        <v>105</v>
      </c>
      <c r="R18">
        <v>105</v>
      </c>
      <c r="S18">
        <v>105</v>
      </c>
      <c r="T18">
        <v>11</v>
      </c>
      <c r="U18">
        <v>97</v>
      </c>
      <c r="V18">
        <v>64</v>
      </c>
      <c r="W18">
        <v>56</v>
      </c>
      <c r="X18">
        <v>9</v>
      </c>
      <c r="Y18">
        <v>32</v>
      </c>
      <c r="AB18">
        <v>3601</v>
      </c>
      <c r="AC18" t="s">
        <v>165</v>
      </c>
      <c r="AD18" t="s">
        <v>47</v>
      </c>
      <c r="AE18" t="s">
        <v>17</v>
      </c>
      <c r="AF18" t="s">
        <v>457</v>
      </c>
    </row>
    <row r="19" spans="1:32" x14ac:dyDescent="0.25">
      <c r="A19" s="2">
        <v>44743</v>
      </c>
      <c r="B19" t="s">
        <v>42</v>
      </c>
      <c r="C19">
        <v>6832</v>
      </c>
      <c r="D19">
        <v>38</v>
      </c>
      <c r="E19">
        <v>38</v>
      </c>
      <c r="F19">
        <v>38</v>
      </c>
      <c r="G19">
        <v>0</v>
      </c>
      <c r="H19">
        <v>0</v>
      </c>
      <c r="I19">
        <v>0</v>
      </c>
      <c r="J19">
        <v>0</v>
      </c>
      <c r="K19">
        <v>0</v>
      </c>
      <c r="L19">
        <v>0</v>
      </c>
      <c r="M19">
        <v>38</v>
      </c>
      <c r="N19">
        <v>236</v>
      </c>
      <c r="O19">
        <v>38</v>
      </c>
      <c r="P19">
        <v>38</v>
      </c>
      <c r="Q19">
        <v>38</v>
      </c>
      <c r="R19">
        <v>38</v>
      </c>
      <c r="S19">
        <v>38</v>
      </c>
      <c r="T19">
        <v>25</v>
      </c>
      <c r="U19">
        <v>34</v>
      </c>
      <c r="V19">
        <v>28</v>
      </c>
      <c r="W19">
        <v>34</v>
      </c>
      <c r="X19">
        <v>37</v>
      </c>
      <c r="Y19">
        <v>38</v>
      </c>
      <c r="Z19">
        <v>18</v>
      </c>
      <c r="AA19">
        <v>0</v>
      </c>
      <c r="AB19">
        <v>2145</v>
      </c>
      <c r="AC19" t="s">
        <v>41</v>
      </c>
      <c r="AD19" t="s">
        <v>37</v>
      </c>
      <c r="AE19" t="s">
        <v>14</v>
      </c>
      <c r="AF19" t="s">
        <v>236</v>
      </c>
    </row>
    <row r="20" spans="1:32" x14ac:dyDescent="0.25">
      <c r="A20" s="2">
        <v>44743</v>
      </c>
      <c r="B20" t="s">
        <v>81</v>
      </c>
      <c r="C20">
        <v>7698</v>
      </c>
      <c r="D20">
        <v>79</v>
      </c>
      <c r="E20">
        <v>79</v>
      </c>
      <c r="F20">
        <v>60</v>
      </c>
      <c r="G20">
        <v>0</v>
      </c>
      <c r="H20">
        <v>0</v>
      </c>
      <c r="I20">
        <v>0</v>
      </c>
      <c r="J20">
        <v>0</v>
      </c>
      <c r="K20">
        <v>0</v>
      </c>
      <c r="L20">
        <v>0</v>
      </c>
      <c r="M20">
        <v>60</v>
      </c>
      <c r="N20">
        <v>123</v>
      </c>
      <c r="O20">
        <v>79</v>
      </c>
      <c r="P20">
        <v>79</v>
      </c>
      <c r="Q20">
        <v>78</v>
      </c>
      <c r="R20">
        <v>61</v>
      </c>
      <c r="S20">
        <v>79</v>
      </c>
      <c r="T20">
        <v>45</v>
      </c>
      <c r="U20">
        <v>39</v>
      </c>
      <c r="V20">
        <v>0</v>
      </c>
      <c r="W20">
        <v>37</v>
      </c>
      <c r="X20">
        <v>15</v>
      </c>
      <c r="Y20">
        <v>19</v>
      </c>
      <c r="Z20">
        <v>0</v>
      </c>
      <c r="AA20">
        <v>0</v>
      </c>
      <c r="AB20">
        <v>2230</v>
      </c>
      <c r="AC20" t="s">
        <v>1863</v>
      </c>
      <c r="AD20" t="s">
        <v>78</v>
      </c>
      <c r="AE20" t="s">
        <v>13</v>
      </c>
      <c r="AF20" t="s">
        <v>236</v>
      </c>
    </row>
    <row r="21" spans="1:32" x14ac:dyDescent="0.25">
      <c r="A21" s="2">
        <v>44743</v>
      </c>
      <c r="B21" t="s">
        <v>36</v>
      </c>
      <c r="C21">
        <v>9394</v>
      </c>
      <c r="D21">
        <v>91</v>
      </c>
      <c r="E21">
        <v>91</v>
      </c>
      <c r="F21">
        <v>90</v>
      </c>
      <c r="G21">
        <v>0</v>
      </c>
      <c r="H21">
        <v>0</v>
      </c>
      <c r="I21">
        <v>0</v>
      </c>
      <c r="J21">
        <v>0</v>
      </c>
      <c r="K21">
        <v>0</v>
      </c>
      <c r="L21">
        <v>0</v>
      </c>
      <c r="M21">
        <v>90</v>
      </c>
      <c r="N21">
        <v>608</v>
      </c>
      <c r="O21">
        <v>91</v>
      </c>
      <c r="P21">
        <v>91</v>
      </c>
      <c r="Q21">
        <v>91</v>
      </c>
      <c r="R21">
        <v>90</v>
      </c>
      <c r="S21">
        <v>91</v>
      </c>
      <c r="T21">
        <v>91</v>
      </c>
      <c r="U21">
        <v>26</v>
      </c>
      <c r="V21">
        <v>9</v>
      </c>
      <c r="W21">
        <v>87</v>
      </c>
      <c r="X21">
        <v>90</v>
      </c>
      <c r="Y21">
        <v>89</v>
      </c>
      <c r="Z21">
        <v>0</v>
      </c>
      <c r="AA21">
        <v>56</v>
      </c>
      <c r="AB21">
        <v>2216</v>
      </c>
      <c r="AC21" t="s">
        <v>35</v>
      </c>
      <c r="AD21" t="s">
        <v>37</v>
      </c>
      <c r="AE21" t="s">
        <v>14</v>
      </c>
      <c r="AF21" t="s">
        <v>236</v>
      </c>
    </row>
    <row r="22" spans="1:32" x14ac:dyDescent="0.25">
      <c r="A22" s="2">
        <v>44743</v>
      </c>
      <c r="B22" t="s">
        <v>49</v>
      </c>
      <c r="C22">
        <v>10972</v>
      </c>
      <c r="D22">
        <v>12</v>
      </c>
      <c r="E22">
        <v>12</v>
      </c>
      <c r="F22">
        <v>12</v>
      </c>
      <c r="G22">
        <v>0</v>
      </c>
      <c r="H22">
        <v>0</v>
      </c>
      <c r="I22">
        <v>0</v>
      </c>
      <c r="J22">
        <v>0</v>
      </c>
      <c r="K22">
        <v>0</v>
      </c>
      <c r="L22">
        <v>0</v>
      </c>
      <c r="M22">
        <v>12</v>
      </c>
      <c r="N22">
        <v>17</v>
      </c>
      <c r="O22">
        <v>12</v>
      </c>
      <c r="P22">
        <v>12</v>
      </c>
      <c r="Q22">
        <v>12</v>
      </c>
      <c r="R22">
        <v>12</v>
      </c>
      <c r="S22">
        <v>12</v>
      </c>
      <c r="T22">
        <v>12</v>
      </c>
      <c r="U22">
        <v>7</v>
      </c>
      <c r="V22">
        <v>0</v>
      </c>
      <c r="W22">
        <v>12</v>
      </c>
      <c r="X22">
        <v>12</v>
      </c>
      <c r="Y22">
        <v>6</v>
      </c>
      <c r="Z22">
        <v>0</v>
      </c>
      <c r="AA22">
        <v>11</v>
      </c>
      <c r="AB22">
        <v>2572</v>
      </c>
      <c r="AC22" t="s">
        <v>48</v>
      </c>
      <c r="AD22" t="s">
        <v>47</v>
      </c>
      <c r="AE22" t="s">
        <v>17</v>
      </c>
      <c r="AF22" t="s">
        <v>236</v>
      </c>
    </row>
    <row r="23" spans="1:32" x14ac:dyDescent="0.25">
      <c r="A23" s="2">
        <v>44743</v>
      </c>
      <c r="B23" t="s">
        <v>75</v>
      </c>
      <c r="C23">
        <v>3528</v>
      </c>
      <c r="D23">
        <v>36</v>
      </c>
      <c r="E23">
        <v>36</v>
      </c>
      <c r="F23">
        <v>36</v>
      </c>
      <c r="G23">
        <v>0</v>
      </c>
      <c r="H23">
        <v>0</v>
      </c>
      <c r="I23">
        <v>0</v>
      </c>
      <c r="J23">
        <v>0</v>
      </c>
      <c r="K23">
        <v>0</v>
      </c>
      <c r="L23">
        <v>0</v>
      </c>
      <c r="M23">
        <v>36</v>
      </c>
      <c r="N23">
        <v>42</v>
      </c>
      <c r="O23">
        <v>36</v>
      </c>
      <c r="P23">
        <v>36</v>
      </c>
      <c r="Q23">
        <v>36</v>
      </c>
      <c r="R23">
        <v>36</v>
      </c>
      <c r="S23">
        <v>36</v>
      </c>
      <c r="T23">
        <v>36</v>
      </c>
      <c r="U23">
        <v>34</v>
      </c>
      <c r="V23">
        <v>36</v>
      </c>
      <c r="W23">
        <v>36</v>
      </c>
      <c r="X23">
        <v>36</v>
      </c>
      <c r="Y23">
        <v>27</v>
      </c>
      <c r="Z23">
        <v>0</v>
      </c>
      <c r="AA23">
        <v>15</v>
      </c>
      <c r="AB23">
        <v>860</v>
      </c>
      <c r="AC23" t="s">
        <v>74</v>
      </c>
      <c r="AD23" t="s">
        <v>65</v>
      </c>
      <c r="AE23" t="s">
        <v>18</v>
      </c>
      <c r="AF23" t="s">
        <v>236</v>
      </c>
    </row>
    <row r="24" spans="1:32" x14ac:dyDescent="0.25">
      <c r="A24" s="2">
        <v>44743</v>
      </c>
      <c r="B24" t="s">
        <v>40</v>
      </c>
      <c r="C24">
        <v>13263</v>
      </c>
      <c r="D24">
        <v>162</v>
      </c>
      <c r="E24">
        <v>162</v>
      </c>
      <c r="F24">
        <v>162</v>
      </c>
      <c r="G24">
        <v>0</v>
      </c>
      <c r="H24">
        <v>0</v>
      </c>
      <c r="I24">
        <v>0</v>
      </c>
      <c r="J24">
        <v>0</v>
      </c>
      <c r="K24">
        <v>0</v>
      </c>
      <c r="L24">
        <v>0</v>
      </c>
      <c r="M24">
        <v>162</v>
      </c>
      <c r="N24">
        <v>1309</v>
      </c>
      <c r="O24">
        <v>162</v>
      </c>
      <c r="P24">
        <v>162</v>
      </c>
      <c r="Q24">
        <v>162</v>
      </c>
      <c r="R24">
        <v>162</v>
      </c>
      <c r="S24">
        <v>162</v>
      </c>
      <c r="T24">
        <v>107</v>
      </c>
      <c r="U24">
        <v>140</v>
      </c>
      <c r="V24">
        <v>137</v>
      </c>
      <c r="W24">
        <v>147</v>
      </c>
      <c r="X24">
        <v>160</v>
      </c>
      <c r="Y24">
        <v>141</v>
      </c>
      <c r="Z24">
        <v>21</v>
      </c>
      <c r="AA24">
        <v>0</v>
      </c>
      <c r="AB24">
        <v>3636</v>
      </c>
      <c r="AC24" t="s">
        <v>39</v>
      </c>
      <c r="AD24" t="s">
        <v>37</v>
      </c>
      <c r="AE24" t="s">
        <v>14</v>
      </c>
      <c r="AF24" t="s">
        <v>236</v>
      </c>
    </row>
    <row r="25" spans="1:32" x14ac:dyDescent="0.25">
      <c r="A25" s="2">
        <v>44743</v>
      </c>
      <c r="B25" t="s">
        <v>22</v>
      </c>
      <c r="C25">
        <v>3891</v>
      </c>
      <c r="D25">
        <v>25</v>
      </c>
      <c r="E25">
        <v>25</v>
      </c>
      <c r="F25">
        <v>0</v>
      </c>
      <c r="G25">
        <v>0</v>
      </c>
      <c r="H25">
        <v>0</v>
      </c>
      <c r="I25">
        <v>0</v>
      </c>
      <c r="J25">
        <v>0</v>
      </c>
      <c r="K25">
        <v>0</v>
      </c>
      <c r="L25">
        <v>0</v>
      </c>
      <c r="M25">
        <v>0</v>
      </c>
      <c r="N25">
        <v>26</v>
      </c>
      <c r="O25">
        <v>1</v>
      </c>
      <c r="P25">
        <v>23</v>
      </c>
      <c r="Q25">
        <v>5</v>
      </c>
      <c r="R25">
        <v>0</v>
      </c>
      <c r="S25">
        <v>20</v>
      </c>
      <c r="T25">
        <v>13</v>
      </c>
      <c r="U25">
        <v>0</v>
      </c>
      <c r="V25">
        <v>0</v>
      </c>
      <c r="W25">
        <v>0</v>
      </c>
      <c r="X25">
        <v>0</v>
      </c>
      <c r="Y25">
        <v>2</v>
      </c>
      <c r="Z25">
        <v>0</v>
      </c>
      <c r="AA25">
        <v>0</v>
      </c>
      <c r="AB25">
        <v>972</v>
      </c>
      <c r="AC25" t="s">
        <v>21</v>
      </c>
      <c r="AD25" t="s">
        <v>23</v>
      </c>
      <c r="AE25" t="s">
        <v>15</v>
      </c>
      <c r="AF25" t="s">
        <v>236</v>
      </c>
    </row>
    <row r="26" spans="1:32" x14ac:dyDescent="0.25">
      <c r="A26" s="2">
        <v>44743</v>
      </c>
      <c r="B26" t="s">
        <v>60</v>
      </c>
      <c r="C26">
        <v>8062</v>
      </c>
      <c r="D26">
        <v>119</v>
      </c>
      <c r="E26">
        <v>119</v>
      </c>
      <c r="F26">
        <v>119</v>
      </c>
      <c r="G26">
        <v>0</v>
      </c>
      <c r="H26">
        <v>0</v>
      </c>
      <c r="I26">
        <v>0</v>
      </c>
      <c r="J26">
        <v>0</v>
      </c>
      <c r="K26">
        <v>0</v>
      </c>
      <c r="L26">
        <v>0</v>
      </c>
      <c r="M26">
        <v>119</v>
      </c>
      <c r="N26">
        <v>348</v>
      </c>
      <c r="O26">
        <v>119</v>
      </c>
      <c r="P26">
        <v>119</v>
      </c>
      <c r="Q26">
        <v>119</v>
      </c>
      <c r="R26">
        <v>119</v>
      </c>
      <c r="S26">
        <v>119</v>
      </c>
      <c r="T26">
        <v>109</v>
      </c>
      <c r="U26">
        <v>96</v>
      </c>
      <c r="V26">
        <v>118</v>
      </c>
      <c r="W26">
        <v>116</v>
      </c>
      <c r="X26">
        <v>116</v>
      </c>
      <c r="Y26">
        <v>112</v>
      </c>
      <c r="Z26">
        <v>0</v>
      </c>
      <c r="AA26">
        <v>2</v>
      </c>
      <c r="AB26">
        <v>2196</v>
      </c>
      <c r="AC26" t="s">
        <v>59</v>
      </c>
      <c r="AD26" t="s">
        <v>53</v>
      </c>
      <c r="AE26" t="s">
        <v>16</v>
      </c>
      <c r="AF26" t="s">
        <v>236</v>
      </c>
    </row>
    <row r="27" spans="1:32" x14ac:dyDescent="0.25">
      <c r="A27" s="2">
        <v>44743</v>
      </c>
      <c r="B27" t="s">
        <v>92</v>
      </c>
      <c r="C27">
        <v>7120</v>
      </c>
      <c r="D27">
        <v>22</v>
      </c>
      <c r="E27">
        <v>22</v>
      </c>
      <c r="F27">
        <v>13</v>
      </c>
      <c r="G27">
        <v>0</v>
      </c>
      <c r="H27">
        <v>0</v>
      </c>
      <c r="I27">
        <v>0</v>
      </c>
      <c r="J27">
        <v>0</v>
      </c>
      <c r="K27">
        <v>0</v>
      </c>
      <c r="L27">
        <v>0</v>
      </c>
      <c r="M27">
        <v>13</v>
      </c>
      <c r="N27">
        <v>24</v>
      </c>
      <c r="O27">
        <v>17</v>
      </c>
      <c r="P27">
        <v>22</v>
      </c>
      <c r="Q27">
        <v>16</v>
      </c>
      <c r="R27">
        <v>13</v>
      </c>
      <c r="S27">
        <v>22</v>
      </c>
      <c r="T27">
        <v>13</v>
      </c>
      <c r="U27">
        <v>0</v>
      </c>
      <c r="V27">
        <v>0</v>
      </c>
      <c r="W27">
        <v>0</v>
      </c>
      <c r="X27">
        <v>17</v>
      </c>
      <c r="Y27">
        <v>16</v>
      </c>
      <c r="Z27">
        <v>0</v>
      </c>
      <c r="AA27">
        <v>0</v>
      </c>
      <c r="AB27">
        <v>1953</v>
      </c>
      <c r="AC27" t="s">
        <v>91</v>
      </c>
      <c r="AD27" t="s">
        <v>88</v>
      </c>
      <c r="AE27" t="s">
        <v>19</v>
      </c>
      <c r="AF27" t="s">
        <v>236</v>
      </c>
    </row>
    <row r="28" spans="1:32" x14ac:dyDescent="0.25">
      <c r="A28" s="2">
        <v>44743</v>
      </c>
      <c r="B28" t="s">
        <v>58</v>
      </c>
      <c r="C28">
        <v>3411</v>
      </c>
      <c r="D28">
        <v>93</v>
      </c>
      <c r="E28">
        <v>93</v>
      </c>
      <c r="F28">
        <v>92</v>
      </c>
      <c r="G28">
        <v>0</v>
      </c>
      <c r="H28">
        <v>0</v>
      </c>
      <c r="I28">
        <v>0</v>
      </c>
      <c r="J28">
        <v>0</v>
      </c>
      <c r="K28">
        <v>0</v>
      </c>
      <c r="L28">
        <v>0</v>
      </c>
      <c r="M28">
        <v>92</v>
      </c>
      <c r="N28">
        <v>439</v>
      </c>
      <c r="O28">
        <v>93</v>
      </c>
      <c r="P28">
        <v>93</v>
      </c>
      <c r="Q28">
        <v>92</v>
      </c>
      <c r="R28">
        <v>93</v>
      </c>
      <c r="S28">
        <v>92</v>
      </c>
      <c r="T28">
        <v>90</v>
      </c>
      <c r="U28">
        <v>62</v>
      </c>
      <c r="V28">
        <v>0</v>
      </c>
      <c r="W28">
        <v>2</v>
      </c>
      <c r="X28">
        <v>85</v>
      </c>
      <c r="Y28">
        <v>27</v>
      </c>
      <c r="Z28">
        <v>2</v>
      </c>
      <c r="AA28">
        <v>55</v>
      </c>
      <c r="AB28">
        <v>814</v>
      </c>
      <c r="AC28" t="s">
        <v>57</v>
      </c>
      <c r="AD28" t="s">
        <v>53</v>
      </c>
      <c r="AE28" t="s">
        <v>16</v>
      </c>
      <c r="AF28" t="s">
        <v>236</v>
      </c>
    </row>
    <row r="29" spans="1:32" x14ac:dyDescent="0.25">
      <c r="A29" s="2">
        <v>44743</v>
      </c>
      <c r="B29" t="s">
        <v>67</v>
      </c>
      <c r="C29">
        <v>2035</v>
      </c>
      <c r="D29">
        <v>15</v>
      </c>
      <c r="E29">
        <v>15</v>
      </c>
      <c r="F29">
        <v>15</v>
      </c>
      <c r="G29">
        <v>0</v>
      </c>
      <c r="H29">
        <v>0</v>
      </c>
      <c r="I29">
        <v>0</v>
      </c>
      <c r="J29">
        <v>0</v>
      </c>
      <c r="K29">
        <v>0</v>
      </c>
      <c r="L29">
        <v>0</v>
      </c>
      <c r="M29">
        <v>15</v>
      </c>
      <c r="N29">
        <v>16</v>
      </c>
      <c r="O29">
        <v>15</v>
      </c>
      <c r="P29">
        <v>15</v>
      </c>
      <c r="Q29">
        <v>15</v>
      </c>
      <c r="R29">
        <v>15</v>
      </c>
      <c r="S29">
        <v>15</v>
      </c>
      <c r="T29">
        <v>15</v>
      </c>
      <c r="U29">
        <v>10</v>
      </c>
      <c r="V29">
        <v>0</v>
      </c>
      <c r="W29">
        <v>15</v>
      </c>
      <c r="X29">
        <v>15</v>
      </c>
      <c r="Y29">
        <v>8</v>
      </c>
      <c r="Z29">
        <v>0</v>
      </c>
      <c r="AA29">
        <v>13</v>
      </c>
      <c r="AB29">
        <v>584</v>
      </c>
      <c r="AC29" t="s">
        <v>66</v>
      </c>
      <c r="AD29" t="s">
        <v>65</v>
      </c>
      <c r="AE29" t="s">
        <v>18</v>
      </c>
      <c r="AF29" t="s">
        <v>236</v>
      </c>
    </row>
    <row r="30" spans="1:32" x14ac:dyDescent="0.25">
      <c r="A30" s="2">
        <v>44743</v>
      </c>
      <c r="B30" t="s">
        <v>27</v>
      </c>
      <c r="C30">
        <v>9548</v>
      </c>
      <c r="D30">
        <v>47</v>
      </c>
      <c r="E30">
        <v>47</v>
      </c>
      <c r="F30">
        <v>46</v>
      </c>
      <c r="G30">
        <v>0</v>
      </c>
      <c r="H30">
        <v>0</v>
      </c>
      <c r="I30">
        <v>0</v>
      </c>
      <c r="J30">
        <v>0</v>
      </c>
      <c r="K30">
        <v>0</v>
      </c>
      <c r="L30">
        <v>0</v>
      </c>
      <c r="M30">
        <v>46</v>
      </c>
      <c r="N30">
        <v>345</v>
      </c>
      <c r="O30">
        <v>47</v>
      </c>
      <c r="P30">
        <v>47</v>
      </c>
      <c r="Q30">
        <v>47</v>
      </c>
      <c r="R30">
        <v>46</v>
      </c>
      <c r="S30">
        <v>47</v>
      </c>
      <c r="T30">
        <v>47</v>
      </c>
      <c r="U30">
        <v>34</v>
      </c>
      <c r="V30">
        <v>21</v>
      </c>
      <c r="W30">
        <v>36</v>
      </c>
      <c r="X30">
        <v>44</v>
      </c>
      <c r="Y30">
        <v>23</v>
      </c>
      <c r="Z30">
        <v>0</v>
      </c>
      <c r="AA30">
        <v>3</v>
      </c>
      <c r="AB30">
        <v>2487</v>
      </c>
      <c r="AC30" t="s">
        <v>1776</v>
      </c>
      <c r="AD30" t="s">
        <v>23</v>
      </c>
      <c r="AE30" t="s">
        <v>15</v>
      </c>
      <c r="AF30" t="s">
        <v>236</v>
      </c>
    </row>
    <row r="31" spans="1:32" x14ac:dyDescent="0.25">
      <c r="A31" s="2">
        <v>44743</v>
      </c>
      <c r="B31" t="s">
        <v>62</v>
      </c>
      <c r="C31">
        <v>5005</v>
      </c>
      <c r="D31">
        <v>106</v>
      </c>
      <c r="E31">
        <v>106</v>
      </c>
      <c r="F31">
        <v>84</v>
      </c>
      <c r="G31">
        <v>0</v>
      </c>
      <c r="H31">
        <v>0</v>
      </c>
      <c r="I31">
        <v>0</v>
      </c>
      <c r="J31">
        <v>0</v>
      </c>
      <c r="K31">
        <v>0</v>
      </c>
      <c r="L31">
        <v>0</v>
      </c>
      <c r="M31">
        <v>84</v>
      </c>
      <c r="N31">
        <v>758</v>
      </c>
      <c r="O31">
        <v>106</v>
      </c>
      <c r="P31">
        <v>101</v>
      </c>
      <c r="Q31">
        <v>104</v>
      </c>
      <c r="R31">
        <v>90</v>
      </c>
      <c r="S31">
        <v>103</v>
      </c>
      <c r="T31">
        <v>87</v>
      </c>
      <c r="U31">
        <v>62</v>
      </c>
      <c r="V31">
        <v>2</v>
      </c>
      <c r="W31">
        <v>36</v>
      </c>
      <c r="X31">
        <v>68</v>
      </c>
      <c r="Y31">
        <v>57</v>
      </c>
      <c r="Z31">
        <v>0</v>
      </c>
      <c r="AA31">
        <v>73</v>
      </c>
      <c r="AB31">
        <v>1342</v>
      </c>
      <c r="AC31" t="s">
        <v>61</v>
      </c>
      <c r="AD31" t="s">
        <v>53</v>
      </c>
      <c r="AE31" t="s">
        <v>16</v>
      </c>
      <c r="AF31" t="s">
        <v>236</v>
      </c>
    </row>
    <row r="32" spans="1:32" x14ac:dyDescent="0.25">
      <c r="A32" s="2">
        <v>44743</v>
      </c>
      <c r="B32" t="s">
        <v>96</v>
      </c>
      <c r="C32">
        <v>16611</v>
      </c>
      <c r="D32">
        <v>54</v>
      </c>
      <c r="E32">
        <v>54</v>
      </c>
      <c r="F32">
        <v>48</v>
      </c>
      <c r="G32">
        <v>0</v>
      </c>
      <c r="H32">
        <v>0</v>
      </c>
      <c r="I32">
        <v>0</v>
      </c>
      <c r="J32">
        <v>0</v>
      </c>
      <c r="K32">
        <v>0</v>
      </c>
      <c r="L32">
        <v>0</v>
      </c>
      <c r="M32">
        <v>48</v>
      </c>
      <c r="N32">
        <v>103</v>
      </c>
      <c r="O32">
        <v>49</v>
      </c>
      <c r="P32">
        <v>54</v>
      </c>
      <c r="Q32">
        <v>48</v>
      </c>
      <c r="R32">
        <v>54</v>
      </c>
      <c r="S32">
        <v>53</v>
      </c>
      <c r="T32">
        <v>53</v>
      </c>
      <c r="U32">
        <v>44</v>
      </c>
      <c r="V32">
        <v>0</v>
      </c>
      <c r="W32">
        <v>47</v>
      </c>
      <c r="X32">
        <v>47</v>
      </c>
      <c r="Y32">
        <v>53</v>
      </c>
      <c r="Z32">
        <v>0</v>
      </c>
      <c r="AA32">
        <v>39</v>
      </c>
      <c r="AB32">
        <v>3985</v>
      </c>
      <c r="AC32" t="s">
        <v>95</v>
      </c>
      <c r="AD32" t="s">
        <v>88</v>
      </c>
      <c r="AE32" t="s">
        <v>19</v>
      </c>
      <c r="AF32" t="s">
        <v>236</v>
      </c>
    </row>
    <row r="33" spans="1:32" x14ac:dyDescent="0.25">
      <c r="A33" s="2">
        <v>44743</v>
      </c>
      <c r="B33" t="s">
        <v>34</v>
      </c>
      <c r="C33">
        <v>7234</v>
      </c>
      <c r="D33">
        <v>87</v>
      </c>
      <c r="E33">
        <v>87</v>
      </c>
      <c r="F33">
        <v>30</v>
      </c>
      <c r="G33">
        <v>0</v>
      </c>
      <c r="H33">
        <v>0</v>
      </c>
      <c r="I33">
        <v>0</v>
      </c>
      <c r="J33">
        <v>0</v>
      </c>
      <c r="K33">
        <v>0</v>
      </c>
      <c r="L33">
        <v>0</v>
      </c>
      <c r="M33">
        <v>43</v>
      </c>
      <c r="N33">
        <v>138</v>
      </c>
      <c r="O33">
        <v>86</v>
      </c>
      <c r="P33">
        <v>86</v>
      </c>
      <c r="Q33">
        <v>86</v>
      </c>
      <c r="R33">
        <v>40</v>
      </c>
      <c r="S33">
        <v>87</v>
      </c>
      <c r="T33">
        <v>6</v>
      </c>
      <c r="U33">
        <v>81</v>
      </c>
      <c r="V33">
        <v>0</v>
      </c>
      <c r="W33">
        <v>86</v>
      </c>
      <c r="X33">
        <v>1</v>
      </c>
      <c r="Y33">
        <v>26</v>
      </c>
      <c r="AB33">
        <v>1962</v>
      </c>
      <c r="AC33" t="s">
        <v>163</v>
      </c>
      <c r="AD33" t="s">
        <v>23</v>
      </c>
      <c r="AE33" t="s">
        <v>15</v>
      </c>
      <c r="AF33" t="s">
        <v>457</v>
      </c>
    </row>
    <row r="34" spans="1:32" x14ac:dyDescent="0.25">
      <c r="A34" s="2">
        <v>44743</v>
      </c>
      <c r="B34" t="s">
        <v>64</v>
      </c>
      <c r="C34">
        <v>6512</v>
      </c>
      <c r="D34">
        <v>5</v>
      </c>
      <c r="E34">
        <v>5</v>
      </c>
      <c r="F34">
        <v>2</v>
      </c>
      <c r="G34">
        <v>0</v>
      </c>
      <c r="H34">
        <v>0</v>
      </c>
      <c r="I34">
        <v>0</v>
      </c>
      <c r="J34">
        <v>0</v>
      </c>
      <c r="K34">
        <v>0</v>
      </c>
      <c r="L34">
        <v>0</v>
      </c>
      <c r="M34">
        <v>2</v>
      </c>
      <c r="N34">
        <v>7</v>
      </c>
      <c r="O34">
        <v>2</v>
      </c>
      <c r="P34">
        <v>4</v>
      </c>
      <c r="Q34">
        <v>3</v>
      </c>
      <c r="R34">
        <v>5</v>
      </c>
      <c r="S34">
        <v>5</v>
      </c>
      <c r="T34">
        <v>4</v>
      </c>
      <c r="U34">
        <v>0</v>
      </c>
      <c r="V34">
        <v>0</v>
      </c>
      <c r="W34">
        <v>2</v>
      </c>
      <c r="X34">
        <v>0</v>
      </c>
      <c r="Y34">
        <v>5</v>
      </c>
      <c r="Z34">
        <v>0</v>
      </c>
      <c r="AA34">
        <v>0</v>
      </c>
      <c r="AB34">
        <v>1636</v>
      </c>
      <c r="AC34" t="s">
        <v>5</v>
      </c>
      <c r="AD34" t="s">
        <v>65</v>
      </c>
      <c r="AE34" t="s">
        <v>18</v>
      </c>
      <c r="AF34" t="s">
        <v>236</v>
      </c>
    </row>
    <row r="35" spans="1:32" x14ac:dyDescent="0.25">
      <c r="A35" s="2">
        <v>44743</v>
      </c>
      <c r="B35" t="s">
        <v>94</v>
      </c>
      <c r="C35">
        <v>6367</v>
      </c>
      <c r="D35">
        <v>4</v>
      </c>
      <c r="E35">
        <v>4</v>
      </c>
      <c r="F35">
        <v>2</v>
      </c>
      <c r="G35">
        <v>0</v>
      </c>
      <c r="H35">
        <v>0</v>
      </c>
      <c r="I35">
        <v>0</v>
      </c>
      <c r="J35">
        <v>0</v>
      </c>
      <c r="K35">
        <v>0</v>
      </c>
      <c r="L35">
        <v>0</v>
      </c>
      <c r="M35">
        <v>2</v>
      </c>
      <c r="N35">
        <v>4</v>
      </c>
      <c r="O35">
        <v>4</v>
      </c>
      <c r="P35">
        <v>4</v>
      </c>
      <c r="Q35">
        <v>4</v>
      </c>
      <c r="R35">
        <v>2</v>
      </c>
      <c r="S35">
        <v>4</v>
      </c>
      <c r="T35">
        <v>4</v>
      </c>
      <c r="U35">
        <v>2</v>
      </c>
      <c r="V35">
        <v>1</v>
      </c>
      <c r="W35">
        <v>3</v>
      </c>
      <c r="X35">
        <v>4</v>
      </c>
      <c r="Y35">
        <v>3</v>
      </c>
      <c r="Z35">
        <v>0</v>
      </c>
      <c r="AA35">
        <v>0</v>
      </c>
      <c r="AB35">
        <v>1552</v>
      </c>
      <c r="AC35" t="s">
        <v>93</v>
      </c>
      <c r="AD35" t="s">
        <v>88</v>
      </c>
      <c r="AE35" t="s">
        <v>19</v>
      </c>
      <c r="AF35" t="s">
        <v>236</v>
      </c>
    </row>
    <row r="36" spans="1:32" x14ac:dyDescent="0.25">
      <c r="A36" s="2">
        <v>44743</v>
      </c>
      <c r="B36" t="s">
        <v>90</v>
      </c>
      <c r="C36">
        <v>8205</v>
      </c>
      <c r="D36">
        <v>2</v>
      </c>
      <c r="E36">
        <v>2</v>
      </c>
      <c r="F36">
        <v>0</v>
      </c>
      <c r="G36">
        <v>0</v>
      </c>
      <c r="H36">
        <v>0</v>
      </c>
      <c r="I36">
        <v>0</v>
      </c>
      <c r="J36">
        <v>0</v>
      </c>
      <c r="K36">
        <v>0</v>
      </c>
      <c r="L36">
        <v>0</v>
      </c>
      <c r="M36">
        <v>0</v>
      </c>
      <c r="N36">
        <v>24</v>
      </c>
      <c r="O36">
        <v>0</v>
      </c>
      <c r="P36">
        <v>1</v>
      </c>
      <c r="Q36">
        <v>0</v>
      </c>
      <c r="R36">
        <v>0</v>
      </c>
      <c r="S36">
        <v>2</v>
      </c>
      <c r="T36">
        <v>0</v>
      </c>
      <c r="U36">
        <v>0</v>
      </c>
      <c r="V36">
        <v>0</v>
      </c>
      <c r="W36">
        <v>0</v>
      </c>
      <c r="X36">
        <v>0</v>
      </c>
      <c r="Y36">
        <v>1</v>
      </c>
      <c r="Z36">
        <v>0</v>
      </c>
      <c r="AA36">
        <v>0</v>
      </c>
      <c r="AB36">
        <v>1855</v>
      </c>
      <c r="AC36" t="s">
        <v>89</v>
      </c>
      <c r="AD36" t="s">
        <v>88</v>
      </c>
      <c r="AE36" t="s">
        <v>19</v>
      </c>
      <c r="AF36" t="s">
        <v>236</v>
      </c>
    </row>
    <row r="37" spans="1:32" x14ac:dyDescent="0.25">
      <c r="A37" s="2">
        <v>44743</v>
      </c>
      <c r="B37" t="s">
        <v>29</v>
      </c>
      <c r="C37">
        <v>7119</v>
      </c>
      <c r="D37">
        <v>15</v>
      </c>
      <c r="E37">
        <v>15</v>
      </c>
      <c r="F37">
        <v>11</v>
      </c>
      <c r="G37">
        <v>0</v>
      </c>
      <c r="H37">
        <v>0</v>
      </c>
      <c r="I37">
        <v>0</v>
      </c>
      <c r="J37">
        <v>0</v>
      </c>
      <c r="K37">
        <v>0</v>
      </c>
      <c r="L37">
        <v>0</v>
      </c>
      <c r="M37">
        <v>11</v>
      </c>
      <c r="N37">
        <v>19</v>
      </c>
      <c r="O37">
        <v>15</v>
      </c>
      <c r="P37">
        <v>15</v>
      </c>
      <c r="Q37">
        <v>15</v>
      </c>
      <c r="R37">
        <v>11</v>
      </c>
      <c r="S37">
        <v>15</v>
      </c>
      <c r="T37">
        <v>15</v>
      </c>
      <c r="U37">
        <v>0</v>
      </c>
      <c r="V37">
        <v>0</v>
      </c>
      <c r="W37">
        <v>2</v>
      </c>
      <c r="X37">
        <v>14</v>
      </c>
      <c r="Y37">
        <v>9</v>
      </c>
      <c r="Z37">
        <v>0</v>
      </c>
      <c r="AA37">
        <v>8</v>
      </c>
      <c r="AB37">
        <v>1883</v>
      </c>
      <c r="AC37" t="s">
        <v>28</v>
      </c>
      <c r="AD37" t="s">
        <v>23</v>
      </c>
      <c r="AE37" t="s">
        <v>15</v>
      </c>
      <c r="AF37" t="s">
        <v>236</v>
      </c>
    </row>
    <row r="38" spans="1:32" x14ac:dyDescent="0.25">
      <c r="A38" s="2">
        <v>44743</v>
      </c>
      <c r="B38" t="s">
        <v>56</v>
      </c>
      <c r="C38">
        <v>6900</v>
      </c>
      <c r="D38">
        <v>75</v>
      </c>
      <c r="E38">
        <v>75</v>
      </c>
      <c r="F38">
        <v>72</v>
      </c>
      <c r="G38">
        <v>0</v>
      </c>
      <c r="H38">
        <v>0</v>
      </c>
      <c r="I38">
        <v>0</v>
      </c>
      <c r="J38">
        <v>0</v>
      </c>
      <c r="K38">
        <v>0</v>
      </c>
      <c r="L38">
        <v>0</v>
      </c>
      <c r="M38">
        <v>72</v>
      </c>
      <c r="N38">
        <v>76</v>
      </c>
      <c r="O38">
        <v>75</v>
      </c>
      <c r="P38">
        <v>75</v>
      </c>
      <c r="Q38">
        <v>75</v>
      </c>
      <c r="R38">
        <v>73</v>
      </c>
      <c r="S38">
        <v>74</v>
      </c>
      <c r="T38">
        <v>62</v>
      </c>
      <c r="U38">
        <v>43</v>
      </c>
      <c r="V38">
        <v>0</v>
      </c>
      <c r="W38">
        <v>46</v>
      </c>
      <c r="X38">
        <v>65</v>
      </c>
      <c r="Y38">
        <v>27</v>
      </c>
      <c r="Z38">
        <v>0</v>
      </c>
      <c r="AA38">
        <v>0</v>
      </c>
      <c r="AB38">
        <v>1571</v>
      </c>
      <c r="AC38" t="s">
        <v>55</v>
      </c>
      <c r="AD38" t="s">
        <v>53</v>
      </c>
      <c r="AE38" t="s">
        <v>16</v>
      </c>
      <c r="AF38" t="s">
        <v>236</v>
      </c>
    </row>
    <row r="39" spans="1:32" x14ac:dyDescent="0.25">
      <c r="A39" s="2">
        <v>44743</v>
      </c>
      <c r="B39" t="s">
        <v>25</v>
      </c>
      <c r="C39">
        <v>8513</v>
      </c>
      <c r="D39">
        <v>79</v>
      </c>
      <c r="E39">
        <v>79</v>
      </c>
      <c r="F39">
        <v>79</v>
      </c>
      <c r="G39">
        <v>0</v>
      </c>
      <c r="H39">
        <v>0</v>
      </c>
      <c r="I39">
        <v>0</v>
      </c>
      <c r="J39">
        <v>0</v>
      </c>
      <c r="K39">
        <v>0</v>
      </c>
      <c r="L39">
        <v>0</v>
      </c>
      <c r="M39">
        <v>79</v>
      </c>
      <c r="N39">
        <v>118</v>
      </c>
      <c r="O39">
        <v>79</v>
      </c>
      <c r="P39">
        <v>79</v>
      </c>
      <c r="Q39">
        <v>79</v>
      </c>
      <c r="R39">
        <v>79</v>
      </c>
      <c r="S39">
        <v>79</v>
      </c>
      <c r="T39">
        <v>79</v>
      </c>
      <c r="U39">
        <v>78</v>
      </c>
      <c r="V39">
        <v>68</v>
      </c>
      <c r="W39">
        <v>78</v>
      </c>
      <c r="X39">
        <v>79</v>
      </c>
      <c r="Y39">
        <v>35</v>
      </c>
      <c r="Z39">
        <v>1</v>
      </c>
      <c r="AA39">
        <v>41</v>
      </c>
      <c r="AB39">
        <v>2330</v>
      </c>
      <c r="AC39" t="s">
        <v>24</v>
      </c>
      <c r="AD39" t="s">
        <v>23</v>
      </c>
      <c r="AE39" t="s">
        <v>15</v>
      </c>
      <c r="AF39" t="s">
        <v>236</v>
      </c>
    </row>
    <row r="40" spans="1:32" x14ac:dyDescent="0.25">
      <c r="A40" s="2">
        <v>44743</v>
      </c>
      <c r="B40" t="s">
        <v>69</v>
      </c>
      <c r="C40">
        <v>3873</v>
      </c>
      <c r="D40">
        <v>2</v>
      </c>
      <c r="E40">
        <v>2</v>
      </c>
      <c r="F40">
        <v>2</v>
      </c>
      <c r="G40">
        <v>0</v>
      </c>
      <c r="H40">
        <v>0</v>
      </c>
      <c r="I40">
        <v>0</v>
      </c>
      <c r="J40">
        <v>0</v>
      </c>
      <c r="K40">
        <v>0</v>
      </c>
      <c r="L40">
        <v>0</v>
      </c>
      <c r="M40">
        <v>2</v>
      </c>
      <c r="N40">
        <v>98</v>
      </c>
      <c r="O40">
        <v>2</v>
      </c>
      <c r="P40">
        <v>2</v>
      </c>
      <c r="Q40">
        <v>2</v>
      </c>
      <c r="R40">
        <v>2</v>
      </c>
      <c r="S40">
        <v>2</v>
      </c>
      <c r="T40">
        <v>1</v>
      </c>
      <c r="U40">
        <v>2</v>
      </c>
      <c r="V40">
        <v>1</v>
      </c>
      <c r="W40">
        <v>0</v>
      </c>
      <c r="X40">
        <v>0</v>
      </c>
      <c r="Y40">
        <v>2</v>
      </c>
      <c r="Z40">
        <v>0</v>
      </c>
      <c r="AA40">
        <v>0</v>
      </c>
      <c r="AB40">
        <v>932</v>
      </c>
      <c r="AC40" t="s">
        <v>68</v>
      </c>
      <c r="AD40" t="s">
        <v>65</v>
      </c>
      <c r="AE40" t="s">
        <v>18</v>
      </c>
      <c r="AF40" t="s">
        <v>236</v>
      </c>
    </row>
    <row r="41" spans="1:32" x14ac:dyDescent="0.25">
      <c r="A41" s="2">
        <v>44835</v>
      </c>
      <c r="B41" t="s">
        <v>77</v>
      </c>
      <c r="C41">
        <v>15774</v>
      </c>
      <c r="D41">
        <v>366</v>
      </c>
      <c r="E41">
        <v>137</v>
      </c>
      <c r="F41">
        <v>136</v>
      </c>
      <c r="G41">
        <v>229</v>
      </c>
      <c r="H41">
        <v>228</v>
      </c>
      <c r="I41">
        <v>0</v>
      </c>
      <c r="J41">
        <v>0</v>
      </c>
      <c r="K41">
        <v>0</v>
      </c>
      <c r="L41">
        <v>0</v>
      </c>
      <c r="M41">
        <v>364</v>
      </c>
      <c r="N41">
        <v>1605</v>
      </c>
      <c r="O41">
        <v>366</v>
      </c>
      <c r="P41">
        <v>364</v>
      </c>
      <c r="Q41">
        <v>366</v>
      </c>
      <c r="R41">
        <v>366</v>
      </c>
      <c r="S41">
        <v>366</v>
      </c>
      <c r="T41">
        <v>358</v>
      </c>
      <c r="U41">
        <v>331</v>
      </c>
      <c r="V41">
        <v>3</v>
      </c>
      <c r="W41">
        <v>28</v>
      </c>
      <c r="X41">
        <v>357</v>
      </c>
      <c r="Y41">
        <v>197</v>
      </c>
      <c r="Z41">
        <v>1</v>
      </c>
      <c r="AA41">
        <v>2</v>
      </c>
      <c r="AB41">
        <v>4123</v>
      </c>
      <c r="AC41" t="s">
        <v>76</v>
      </c>
      <c r="AD41" t="s">
        <v>78</v>
      </c>
      <c r="AE41" t="s">
        <v>13</v>
      </c>
      <c r="AF41" t="s">
        <v>236</v>
      </c>
    </row>
    <row r="42" spans="1:32" x14ac:dyDescent="0.25">
      <c r="A42" s="2">
        <v>44835</v>
      </c>
      <c r="B42" t="s">
        <v>62</v>
      </c>
      <c r="C42">
        <v>5040</v>
      </c>
      <c r="D42">
        <v>148</v>
      </c>
      <c r="E42">
        <v>106</v>
      </c>
      <c r="F42">
        <v>84</v>
      </c>
      <c r="G42">
        <v>42</v>
      </c>
      <c r="H42">
        <v>20</v>
      </c>
      <c r="I42">
        <v>0</v>
      </c>
      <c r="J42">
        <v>0</v>
      </c>
      <c r="K42">
        <v>0</v>
      </c>
      <c r="L42">
        <v>0</v>
      </c>
      <c r="M42">
        <v>105</v>
      </c>
      <c r="N42">
        <v>769</v>
      </c>
      <c r="O42">
        <v>147</v>
      </c>
      <c r="P42">
        <v>140</v>
      </c>
      <c r="Q42">
        <v>146</v>
      </c>
      <c r="R42">
        <v>113</v>
      </c>
      <c r="S42">
        <v>145</v>
      </c>
      <c r="T42">
        <v>129</v>
      </c>
      <c r="U42">
        <v>67</v>
      </c>
      <c r="V42">
        <v>3</v>
      </c>
      <c r="W42">
        <v>72</v>
      </c>
      <c r="X42">
        <v>79</v>
      </c>
      <c r="Y42">
        <v>87</v>
      </c>
      <c r="Z42">
        <v>0</v>
      </c>
      <c r="AA42">
        <v>83</v>
      </c>
      <c r="AB42">
        <v>1342</v>
      </c>
      <c r="AC42" t="s">
        <v>61</v>
      </c>
      <c r="AD42" t="s">
        <v>53</v>
      </c>
      <c r="AE42" t="s">
        <v>16</v>
      </c>
      <c r="AF42" t="s">
        <v>236</v>
      </c>
    </row>
    <row r="43" spans="1:32" x14ac:dyDescent="0.25">
      <c r="A43" s="2">
        <v>44835</v>
      </c>
      <c r="B43" t="s">
        <v>54</v>
      </c>
      <c r="C43">
        <v>10585</v>
      </c>
      <c r="D43">
        <v>52</v>
      </c>
      <c r="E43">
        <v>38</v>
      </c>
      <c r="F43">
        <v>30</v>
      </c>
      <c r="G43">
        <v>14</v>
      </c>
      <c r="H43">
        <v>11</v>
      </c>
      <c r="I43">
        <v>0</v>
      </c>
      <c r="J43">
        <v>0</v>
      </c>
      <c r="K43">
        <v>0</v>
      </c>
      <c r="L43">
        <v>0</v>
      </c>
      <c r="M43">
        <v>43</v>
      </c>
      <c r="N43">
        <v>74</v>
      </c>
      <c r="O43">
        <v>51</v>
      </c>
      <c r="P43">
        <v>51</v>
      </c>
      <c r="Q43">
        <v>50</v>
      </c>
      <c r="R43">
        <v>46</v>
      </c>
      <c r="S43">
        <v>52</v>
      </c>
      <c r="T43">
        <v>49</v>
      </c>
      <c r="U43">
        <v>46</v>
      </c>
      <c r="V43">
        <v>13</v>
      </c>
      <c r="W43">
        <v>26</v>
      </c>
      <c r="X43">
        <v>51</v>
      </c>
      <c r="Y43">
        <v>36</v>
      </c>
      <c r="Z43">
        <v>0</v>
      </c>
      <c r="AA43">
        <v>17</v>
      </c>
      <c r="AB43">
        <v>2567</v>
      </c>
      <c r="AC43" t="s">
        <v>1827</v>
      </c>
      <c r="AD43" t="s">
        <v>53</v>
      </c>
      <c r="AE43" t="s">
        <v>16</v>
      </c>
      <c r="AF43" t="s">
        <v>236</v>
      </c>
    </row>
    <row r="44" spans="1:32" x14ac:dyDescent="0.25">
      <c r="A44" s="2">
        <v>44835</v>
      </c>
      <c r="B44" t="s">
        <v>73</v>
      </c>
      <c r="C44">
        <v>14794</v>
      </c>
      <c r="D44">
        <v>514</v>
      </c>
      <c r="E44">
        <v>340</v>
      </c>
      <c r="F44">
        <v>330</v>
      </c>
      <c r="G44">
        <v>174</v>
      </c>
      <c r="H44">
        <v>173</v>
      </c>
      <c r="I44">
        <v>0</v>
      </c>
      <c r="J44">
        <v>0</v>
      </c>
      <c r="K44">
        <v>0</v>
      </c>
      <c r="L44">
        <v>0</v>
      </c>
      <c r="M44">
        <v>507</v>
      </c>
      <c r="N44">
        <v>1448</v>
      </c>
      <c r="O44">
        <v>514</v>
      </c>
      <c r="P44">
        <v>512</v>
      </c>
      <c r="Q44">
        <v>511</v>
      </c>
      <c r="R44">
        <v>514</v>
      </c>
      <c r="S44">
        <v>512</v>
      </c>
      <c r="T44">
        <v>304</v>
      </c>
      <c r="U44">
        <v>385</v>
      </c>
      <c r="V44">
        <v>462</v>
      </c>
      <c r="W44">
        <v>469</v>
      </c>
      <c r="X44">
        <v>511</v>
      </c>
      <c r="Y44">
        <v>257</v>
      </c>
      <c r="Z44">
        <v>10</v>
      </c>
      <c r="AA44">
        <v>0</v>
      </c>
      <c r="AB44">
        <v>3595</v>
      </c>
      <c r="AC44" t="s">
        <v>72</v>
      </c>
      <c r="AD44" t="s">
        <v>65</v>
      </c>
      <c r="AE44" t="s">
        <v>18</v>
      </c>
      <c r="AF44" t="s">
        <v>236</v>
      </c>
    </row>
    <row r="45" spans="1:32" x14ac:dyDescent="0.25">
      <c r="A45" s="2">
        <v>44835</v>
      </c>
      <c r="B45" t="s">
        <v>64</v>
      </c>
      <c r="C45">
        <v>6556</v>
      </c>
      <c r="D45">
        <v>7</v>
      </c>
      <c r="E45">
        <v>5</v>
      </c>
      <c r="F45">
        <v>2</v>
      </c>
      <c r="G45">
        <v>2</v>
      </c>
      <c r="H45">
        <v>2</v>
      </c>
      <c r="I45">
        <v>0</v>
      </c>
      <c r="J45">
        <v>0</v>
      </c>
      <c r="K45">
        <v>0</v>
      </c>
      <c r="L45">
        <v>0</v>
      </c>
      <c r="M45">
        <v>5</v>
      </c>
      <c r="N45">
        <v>11</v>
      </c>
      <c r="O45">
        <v>5</v>
      </c>
      <c r="P45">
        <v>6</v>
      </c>
      <c r="Q45">
        <v>5</v>
      </c>
      <c r="R45">
        <v>7</v>
      </c>
      <c r="S45">
        <v>7</v>
      </c>
      <c r="T45">
        <v>5</v>
      </c>
      <c r="U45">
        <v>0</v>
      </c>
      <c r="V45">
        <v>0</v>
      </c>
      <c r="W45">
        <v>3</v>
      </c>
      <c r="X45">
        <v>1</v>
      </c>
      <c r="Y45">
        <v>6</v>
      </c>
      <c r="Z45">
        <v>0</v>
      </c>
      <c r="AA45">
        <v>1</v>
      </c>
      <c r="AB45">
        <v>1636</v>
      </c>
      <c r="AC45" t="s">
        <v>5</v>
      </c>
      <c r="AD45" t="s">
        <v>65</v>
      </c>
      <c r="AE45" t="s">
        <v>18</v>
      </c>
      <c r="AF45" t="s">
        <v>236</v>
      </c>
    </row>
    <row r="46" spans="1:32" x14ac:dyDescent="0.25">
      <c r="A46" s="2">
        <v>44835</v>
      </c>
      <c r="B46" t="s">
        <v>46</v>
      </c>
      <c r="C46">
        <v>9832</v>
      </c>
      <c r="D46">
        <v>15</v>
      </c>
      <c r="E46">
        <v>7</v>
      </c>
      <c r="F46">
        <v>6</v>
      </c>
      <c r="G46">
        <v>8</v>
      </c>
      <c r="H46">
        <v>8</v>
      </c>
      <c r="I46">
        <v>0</v>
      </c>
      <c r="J46">
        <v>0</v>
      </c>
      <c r="K46">
        <v>0</v>
      </c>
      <c r="L46">
        <v>0</v>
      </c>
      <c r="M46">
        <v>14</v>
      </c>
      <c r="N46">
        <v>33</v>
      </c>
      <c r="O46">
        <v>15</v>
      </c>
      <c r="P46">
        <v>15</v>
      </c>
      <c r="Q46">
        <v>15</v>
      </c>
      <c r="R46">
        <v>14</v>
      </c>
      <c r="S46">
        <v>15</v>
      </c>
      <c r="T46">
        <v>13</v>
      </c>
      <c r="U46">
        <v>13</v>
      </c>
      <c r="V46">
        <v>3</v>
      </c>
      <c r="W46">
        <v>14</v>
      </c>
      <c r="X46">
        <v>15</v>
      </c>
      <c r="Y46">
        <v>12</v>
      </c>
      <c r="Z46">
        <v>0</v>
      </c>
      <c r="AA46">
        <v>2</v>
      </c>
      <c r="AB46">
        <v>2573</v>
      </c>
      <c r="AC46" t="s">
        <v>45</v>
      </c>
      <c r="AD46" t="s">
        <v>47</v>
      </c>
      <c r="AE46" t="s">
        <v>17</v>
      </c>
      <c r="AF46" t="s">
        <v>236</v>
      </c>
    </row>
    <row r="47" spans="1:32" x14ac:dyDescent="0.25">
      <c r="A47" s="2">
        <v>44835</v>
      </c>
      <c r="B47" t="s">
        <v>56</v>
      </c>
      <c r="C47">
        <v>6974</v>
      </c>
      <c r="D47">
        <v>144</v>
      </c>
      <c r="E47">
        <v>75</v>
      </c>
      <c r="F47">
        <v>73</v>
      </c>
      <c r="G47">
        <v>69</v>
      </c>
      <c r="H47">
        <v>66</v>
      </c>
      <c r="I47">
        <v>0</v>
      </c>
      <c r="J47">
        <v>0</v>
      </c>
      <c r="K47">
        <v>0</v>
      </c>
      <c r="L47">
        <v>0</v>
      </c>
      <c r="M47">
        <v>141</v>
      </c>
      <c r="N47">
        <v>1017</v>
      </c>
      <c r="O47">
        <v>144</v>
      </c>
      <c r="P47">
        <v>142</v>
      </c>
      <c r="Q47">
        <v>143</v>
      </c>
      <c r="R47">
        <v>144</v>
      </c>
      <c r="S47">
        <v>144</v>
      </c>
      <c r="T47">
        <v>129</v>
      </c>
      <c r="U47">
        <v>106</v>
      </c>
      <c r="V47">
        <v>2</v>
      </c>
      <c r="W47">
        <v>106</v>
      </c>
      <c r="X47">
        <v>131</v>
      </c>
      <c r="Y47">
        <v>76</v>
      </c>
      <c r="Z47">
        <v>0</v>
      </c>
      <c r="AA47">
        <v>5</v>
      </c>
      <c r="AB47">
        <v>1571</v>
      </c>
      <c r="AC47" t="s">
        <v>55</v>
      </c>
      <c r="AD47" t="s">
        <v>53</v>
      </c>
      <c r="AE47" t="s">
        <v>16</v>
      </c>
      <c r="AF47" t="s">
        <v>236</v>
      </c>
    </row>
    <row r="48" spans="1:32" x14ac:dyDescent="0.25">
      <c r="A48" s="2">
        <v>44835</v>
      </c>
      <c r="B48" t="s">
        <v>67</v>
      </c>
      <c r="C48">
        <v>2038</v>
      </c>
      <c r="D48">
        <v>34</v>
      </c>
      <c r="E48">
        <v>15</v>
      </c>
      <c r="F48">
        <v>15</v>
      </c>
      <c r="G48">
        <v>19</v>
      </c>
      <c r="H48">
        <v>19</v>
      </c>
      <c r="I48">
        <v>0</v>
      </c>
      <c r="J48">
        <v>0</v>
      </c>
      <c r="K48">
        <v>0</v>
      </c>
      <c r="L48">
        <v>0</v>
      </c>
      <c r="M48">
        <v>34</v>
      </c>
      <c r="N48">
        <v>38</v>
      </c>
      <c r="O48">
        <v>34</v>
      </c>
      <c r="P48">
        <v>34</v>
      </c>
      <c r="Q48">
        <v>34</v>
      </c>
      <c r="R48">
        <v>34</v>
      </c>
      <c r="S48">
        <v>34</v>
      </c>
      <c r="T48">
        <v>34</v>
      </c>
      <c r="U48">
        <v>25</v>
      </c>
      <c r="V48">
        <v>0</v>
      </c>
      <c r="W48">
        <v>34</v>
      </c>
      <c r="X48">
        <v>34</v>
      </c>
      <c r="Y48">
        <v>15</v>
      </c>
      <c r="Z48">
        <v>0</v>
      </c>
      <c r="AA48">
        <v>32</v>
      </c>
      <c r="AB48">
        <v>584</v>
      </c>
      <c r="AC48" t="s">
        <v>66</v>
      </c>
      <c r="AD48" t="s">
        <v>65</v>
      </c>
      <c r="AE48" t="s">
        <v>18</v>
      </c>
      <c r="AF48" t="s">
        <v>236</v>
      </c>
    </row>
    <row r="49" spans="1:32" x14ac:dyDescent="0.25">
      <c r="A49" s="2">
        <v>44835</v>
      </c>
      <c r="B49" t="s">
        <v>63</v>
      </c>
      <c r="C49">
        <v>9997</v>
      </c>
      <c r="D49">
        <v>75</v>
      </c>
      <c r="E49">
        <v>75</v>
      </c>
      <c r="F49">
        <v>44</v>
      </c>
      <c r="G49">
        <v>19</v>
      </c>
      <c r="H49">
        <v>18</v>
      </c>
      <c r="M49">
        <v>65</v>
      </c>
      <c r="N49">
        <v>225</v>
      </c>
      <c r="O49">
        <v>65</v>
      </c>
      <c r="P49">
        <v>75</v>
      </c>
      <c r="Q49">
        <v>65</v>
      </c>
      <c r="R49">
        <v>75</v>
      </c>
      <c r="S49">
        <v>65</v>
      </c>
      <c r="T49">
        <v>36</v>
      </c>
      <c r="U49">
        <v>65</v>
      </c>
      <c r="W49">
        <v>64</v>
      </c>
      <c r="X49">
        <v>10</v>
      </c>
      <c r="Y49">
        <v>57</v>
      </c>
      <c r="Z49">
        <v>1</v>
      </c>
      <c r="AB49">
        <v>2598</v>
      </c>
      <c r="AC49" t="s">
        <v>166</v>
      </c>
      <c r="AD49" t="s">
        <v>53</v>
      </c>
      <c r="AE49" t="s">
        <v>16</v>
      </c>
      <c r="AF49" t="s">
        <v>457</v>
      </c>
    </row>
    <row r="50" spans="1:32" x14ac:dyDescent="0.25">
      <c r="A50" s="2">
        <v>44835</v>
      </c>
      <c r="B50" t="s">
        <v>52</v>
      </c>
      <c r="C50">
        <v>14458</v>
      </c>
      <c r="D50">
        <v>390</v>
      </c>
      <c r="E50">
        <v>160</v>
      </c>
      <c r="F50">
        <v>160</v>
      </c>
      <c r="G50">
        <v>230</v>
      </c>
      <c r="H50">
        <v>227</v>
      </c>
      <c r="I50">
        <v>0</v>
      </c>
      <c r="J50">
        <v>0</v>
      </c>
      <c r="K50">
        <v>0</v>
      </c>
      <c r="L50">
        <v>0</v>
      </c>
      <c r="M50">
        <v>387</v>
      </c>
      <c r="N50">
        <v>2871</v>
      </c>
      <c r="O50">
        <v>390</v>
      </c>
      <c r="P50">
        <v>387</v>
      </c>
      <c r="Q50">
        <v>390</v>
      </c>
      <c r="R50">
        <v>390</v>
      </c>
      <c r="S50">
        <v>390</v>
      </c>
      <c r="T50">
        <v>388</v>
      </c>
      <c r="U50">
        <v>388</v>
      </c>
      <c r="V50">
        <v>10</v>
      </c>
      <c r="W50">
        <v>106</v>
      </c>
      <c r="X50">
        <v>390</v>
      </c>
      <c r="Y50">
        <v>362</v>
      </c>
      <c r="Z50">
        <v>29</v>
      </c>
      <c r="AA50">
        <v>157</v>
      </c>
      <c r="AB50">
        <v>4385</v>
      </c>
      <c r="AC50" t="s">
        <v>51</v>
      </c>
      <c r="AD50" t="s">
        <v>53</v>
      </c>
      <c r="AE50" t="s">
        <v>16</v>
      </c>
      <c r="AF50" t="s">
        <v>236</v>
      </c>
    </row>
    <row r="51" spans="1:32" x14ac:dyDescent="0.25">
      <c r="A51" s="2">
        <v>44835</v>
      </c>
      <c r="B51" t="s">
        <v>58</v>
      </c>
      <c r="C51">
        <v>3403</v>
      </c>
      <c r="D51">
        <v>124</v>
      </c>
      <c r="E51">
        <v>91</v>
      </c>
      <c r="F51">
        <v>90</v>
      </c>
      <c r="G51">
        <v>33</v>
      </c>
      <c r="H51">
        <v>33</v>
      </c>
      <c r="I51">
        <v>0</v>
      </c>
      <c r="J51">
        <v>0</v>
      </c>
      <c r="K51">
        <v>0</v>
      </c>
      <c r="L51">
        <v>0</v>
      </c>
      <c r="M51">
        <v>124</v>
      </c>
      <c r="N51">
        <v>447</v>
      </c>
      <c r="O51">
        <v>124</v>
      </c>
      <c r="P51">
        <v>124</v>
      </c>
      <c r="Q51">
        <v>124</v>
      </c>
      <c r="R51">
        <v>124</v>
      </c>
      <c r="S51">
        <v>124</v>
      </c>
      <c r="T51">
        <v>120</v>
      </c>
      <c r="U51">
        <v>82</v>
      </c>
      <c r="V51">
        <v>0</v>
      </c>
      <c r="W51">
        <v>3</v>
      </c>
      <c r="X51">
        <v>109</v>
      </c>
      <c r="Y51">
        <v>70</v>
      </c>
      <c r="Z51">
        <v>2</v>
      </c>
      <c r="AA51">
        <v>76</v>
      </c>
      <c r="AB51">
        <v>814</v>
      </c>
      <c r="AC51" t="s">
        <v>57</v>
      </c>
      <c r="AD51" t="s">
        <v>53</v>
      </c>
      <c r="AE51" t="s">
        <v>16</v>
      </c>
      <c r="AF51" t="s">
        <v>236</v>
      </c>
    </row>
    <row r="52" spans="1:32" x14ac:dyDescent="0.25">
      <c r="A52" s="2">
        <v>44835</v>
      </c>
      <c r="B52" t="s">
        <v>60</v>
      </c>
      <c r="C52">
        <v>8054</v>
      </c>
      <c r="D52">
        <v>147</v>
      </c>
      <c r="E52">
        <v>118</v>
      </c>
      <c r="F52">
        <v>118</v>
      </c>
      <c r="G52">
        <v>29</v>
      </c>
      <c r="H52">
        <v>29</v>
      </c>
      <c r="I52">
        <v>0</v>
      </c>
      <c r="J52">
        <v>0</v>
      </c>
      <c r="K52">
        <v>0</v>
      </c>
      <c r="L52">
        <v>0</v>
      </c>
      <c r="M52">
        <v>147</v>
      </c>
      <c r="N52">
        <v>464</v>
      </c>
      <c r="O52">
        <v>147</v>
      </c>
      <c r="P52">
        <v>147</v>
      </c>
      <c r="Q52">
        <v>147</v>
      </c>
      <c r="R52">
        <v>147</v>
      </c>
      <c r="S52">
        <v>147</v>
      </c>
      <c r="T52">
        <v>133</v>
      </c>
      <c r="U52">
        <v>120</v>
      </c>
      <c r="V52">
        <v>143</v>
      </c>
      <c r="W52">
        <v>144</v>
      </c>
      <c r="X52">
        <v>144</v>
      </c>
      <c r="Y52">
        <v>134</v>
      </c>
      <c r="Z52">
        <v>0</v>
      </c>
      <c r="AA52">
        <v>3</v>
      </c>
      <c r="AB52">
        <v>2196</v>
      </c>
      <c r="AC52" t="s">
        <v>59</v>
      </c>
      <c r="AD52" t="s">
        <v>53</v>
      </c>
      <c r="AE52" t="s">
        <v>16</v>
      </c>
      <c r="AF52" t="s">
        <v>236</v>
      </c>
    </row>
    <row r="53" spans="1:32" x14ac:dyDescent="0.25">
      <c r="A53" s="2">
        <v>44835</v>
      </c>
      <c r="B53" t="s">
        <v>49</v>
      </c>
      <c r="C53">
        <v>11159</v>
      </c>
      <c r="D53">
        <v>64</v>
      </c>
      <c r="E53">
        <v>12</v>
      </c>
      <c r="F53">
        <v>12</v>
      </c>
      <c r="G53">
        <v>52</v>
      </c>
      <c r="H53">
        <v>50</v>
      </c>
      <c r="I53">
        <v>0</v>
      </c>
      <c r="J53">
        <v>0</v>
      </c>
      <c r="K53">
        <v>0</v>
      </c>
      <c r="L53">
        <v>0</v>
      </c>
      <c r="M53">
        <v>62</v>
      </c>
      <c r="N53">
        <v>84</v>
      </c>
      <c r="O53">
        <v>64</v>
      </c>
      <c r="P53">
        <v>64</v>
      </c>
      <c r="Q53">
        <v>64</v>
      </c>
      <c r="R53">
        <v>62</v>
      </c>
      <c r="S53">
        <v>64</v>
      </c>
      <c r="T53">
        <v>63</v>
      </c>
      <c r="U53">
        <v>31</v>
      </c>
      <c r="V53">
        <v>0</v>
      </c>
      <c r="W53">
        <v>64</v>
      </c>
      <c r="X53">
        <v>63</v>
      </c>
      <c r="Y53">
        <v>37</v>
      </c>
      <c r="Z53">
        <v>0</v>
      </c>
      <c r="AA53">
        <v>57</v>
      </c>
      <c r="AB53">
        <v>2572</v>
      </c>
      <c r="AC53" t="s">
        <v>48</v>
      </c>
      <c r="AD53" t="s">
        <v>47</v>
      </c>
      <c r="AE53" t="s">
        <v>17</v>
      </c>
      <c r="AF53" t="s">
        <v>236</v>
      </c>
    </row>
    <row r="54" spans="1:32" x14ac:dyDescent="0.25">
      <c r="A54" s="2">
        <v>44835</v>
      </c>
      <c r="B54" t="s">
        <v>75</v>
      </c>
      <c r="C54">
        <v>3493</v>
      </c>
      <c r="D54">
        <v>65</v>
      </c>
      <c r="E54">
        <v>35</v>
      </c>
      <c r="F54">
        <v>35</v>
      </c>
      <c r="G54">
        <v>30</v>
      </c>
      <c r="H54">
        <v>29</v>
      </c>
      <c r="I54">
        <v>0</v>
      </c>
      <c r="J54">
        <v>0</v>
      </c>
      <c r="K54">
        <v>0</v>
      </c>
      <c r="L54">
        <v>0</v>
      </c>
      <c r="M54">
        <v>64</v>
      </c>
      <c r="N54">
        <v>72</v>
      </c>
      <c r="O54">
        <v>65</v>
      </c>
      <c r="P54">
        <v>65</v>
      </c>
      <c r="Q54">
        <v>65</v>
      </c>
      <c r="R54">
        <v>64</v>
      </c>
      <c r="S54">
        <v>65</v>
      </c>
      <c r="T54">
        <v>65</v>
      </c>
      <c r="U54">
        <v>62</v>
      </c>
      <c r="V54">
        <v>65</v>
      </c>
      <c r="W54">
        <v>65</v>
      </c>
      <c r="X54">
        <v>65</v>
      </c>
      <c r="Y54">
        <v>54</v>
      </c>
      <c r="Z54">
        <v>0</v>
      </c>
      <c r="AA54">
        <v>26</v>
      </c>
      <c r="AB54">
        <v>860</v>
      </c>
      <c r="AC54" t="s">
        <v>74</v>
      </c>
      <c r="AD54" t="s">
        <v>65</v>
      </c>
      <c r="AE54" t="s">
        <v>18</v>
      </c>
      <c r="AF54" t="s">
        <v>236</v>
      </c>
    </row>
    <row r="55" spans="1:32" x14ac:dyDescent="0.25">
      <c r="A55" s="2">
        <v>44835</v>
      </c>
      <c r="B55" t="s">
        <v>69</v>
      </c>
      <c r="C55">
        <v>3927</v>
      </c>
      <c r="D55">
        <v>5</v>
      </c>
      <c r="E55">
        <v>2</v>
      </c>
      <c r="F55">
        <v>2</v>
      </c>
      <c r="G55">
        <v>3</v>
      </c>
      <c r="H55">
        <v>3</v>
      </c>
      <c r="I55">
        <v>0</v>
      </c>
      <c r="J55">
        <v>0</v>
      </c>
      <c r="K55">
        <v>0</v>
      </c>
      <c r="L55">
        <v>0</v>
      </c>
      <c r="M55">
        <v>5</v>
      </c>
      <c r="N55">
        <v>108</v>
      </c>
      <c r="O55">
        <v>5</v>
      </c>
      <c r="P55">
        <v>5</v>
      </c>
      <c r="Q55">
        <v>5</v>
      </c>
      <c r="R55">
        <v>5</v>
      </c>
      <c r="S55">
        <v>5</v>
      </c>
      <c r="T55">
        <v>4</v>
      </c>
      <c r="U55">
        <v>5</v>
      </c>
      <c r="V55">
        <v>4</v>
      </c>
      <c r="W55">
        <v>1</v>
      </c>
      <c r="X55">
        <v>1</v>
      </c>
      <c r="Y55">
        <v>4</v>
      </c>
      <c r="Z55">
        <v>0</v>
      </c>
      <c r="AA55">
        <v>1</v>
      </c>
      <c r="AB55">
        <v>932</v>
      </c>
      <c r="AC55" t="s">
        <v>68</v>
      </c>
      <c r="AD55" t="s">
        <v>65</v>
      </c>
      <c r="AE55" t="s">
        <v>18</v>
      </c>
      <c r="AF55" t="s">
        <v>236</v>
      </c>
    </row>
    <row r="56" spans="1:32" x14ac:dyDescent="0.25">
      <c r="A56" s="2">
        <v>44835</v>
      </c>
      <c r="B56" t="s">
        <v>71</v>
      </c>
      <c r="C56">
        <v>5757</v>
      </c>
      <c r="D56">
        <v>14</v>
      </c>
      <c r="E56">
        <v>6</v>
      </c>
      <c r="F56">
        <v>5</v>
      </c>
      <c r="G56">
        <v>8</v>
      </c>
      <c r="H56">
        <v>8</v>
      </c>
      <c r="I56">
        <v>0</v>
      </c>
      <c r="J56">
        <v>0</v>
      </c>
      <c r="K56">
        <v>0</v>
      </c>
      <c r="L56">
        <v>0</v>
      </c>
      <c r="M56">
        <v>13</v>
      </c>
      <c r="N56">
        <v>46</v>
      </c>
      <c r="O56">
        <v>14</v>
      </c>
      <c r="P56">
        <v>14</v>
      </c>
      <c r="Q56">
        <v>14</v>
      </c>
      <c r="R56">
        <v>13</v>
      </c>
      <c r="S56">
        <v>14</v>
      </c>
      <c r="T56">
        <v>14</v>
      </c>
      <c r="U56">
        <v>11</v>
      </c>
      <c r="V56">
        <v>1</v>
      </c>
      <c r="W56">
        <v>14</v>
      </c>
      <c r="X56">
        <v>9</v>
      </c>
      <c r="Y56">
        <v>11</v>
      </c>
      <c r="Z56">
        <v>0</v>
      </c>
      <c r="AA56">
        <v>0</v>
      </c>
      <c r="AB56">
        <v>1616</v>
      </c>
      <c r="AC56" t="s">
        <v>70</v>
      </c>
      <c r="AD56" t="s">
        <v>65</v>
      </c>
      <c r="AE56" t="s">
        <v>18</v>
      </c>
      <c r="AF56" t="s">
        <v>236</v>
      </c>
    </row>
    <row r="57" spans="1:32" x14ac:dyDescent="0.25">
      <c r="A57" s="2">
        <v>44835</v>
      </c>
      <c r="B57" t="s">
        <v>33</v>
      </c>
      <c r="C57">
        <v>4394</v>
      </c>
      <c r="D57">
        <v>129</v>
      </c>
      <c r="E57">
        <v>33</v>
      </c>
      <c r="F57">
        <v>21</v>
      </c>
      <c r="G57">
        <v>96</v>
      </c>
      <c r="H57">
        <v>81</v>
      </c>
      <c r="I57">
        <v>0</v>
      </c>
      <c r="J57">
        <v>0</v>
      </c>
      <c r="K57">
        <v>0</v>
      </c>
      <c r="L57">
        <v>0</v>
      </c>
      <c r="M57">
        <v>104</v>
      </c>
      <c r="N57">
        <v>891</v>
      </c>
      <c r="O57">
        <v>129</v>
      </c>
      <c r="P57">
        <v>112</v>
      </c>
      <c r="Q57">
        <v>126</v>
      </c>
      <c r="R57">
        <v>124</v>
      </c>
      <c r="S57">
        <v>129</v>
      </c>
      <c r="T57">
        <v>127</v>
      </c>
      <c r="U57">
        <v>56</v>
      </c>
      <c r="V57">
        <v>2</v>
      </c>
      <c r="W57">
        <v>89</v>
      </c>
      <c r="X57">
        <v>122</v>
      </c>
      <c r="Y57">
        <v>117</v>
      </c>
      <c r="Z57">
        <v>2</v>
      </c>
      <c r="AA57">
        <v>1</v>
      </c>
      <c r="AB57">
        <v>1283</v>
      </c>
      <c r="AC57" t="s">
        <v>32</v>
      </c>
      <c r="AD57" t="s">
        <v>23</v>
      </c>
      <c r="AE57" t="s">
        <v>15</v>
      </c>
      <c r="AF57" t="s">
        <v>236</v>
      </c>
    </row>
    <row r="58" spans="1:32" x14ac:dyDescent="0.25">
      <c r="A58" s="2">
        <v>44835</v>
      </c>
      <c r="B58" t="s">
        <v>87</v>
      </c>
      <c r="C58">
        <v>6946</v>
      </c>
      <c r="D58">
        <v>8</v>
      </c>
      <c r="E58">
        <v>1</v>
      </c>
      <c r="F58">
        <v>1</v>
      </c>
      <c r="G58">
        <v>7</v>
      </c>
      <c r="H58">
        <v>6</v>
      </c>
      <c r="I58">
        <v>0</v>
      </c>
      <c r="J58">
        <v>0</v>
      </c>
      <c r="K58">
        <v>0</v>
      </c>
      <c r="L58">
        <v>0</v>
      </c>
      <c r="M58">
        <v>7</v>
      </c>
      <c r="N58">
        <v>12</v>
      </c>
      <c r="O58">
        <v>8</v>
      </c>
      <c r="P58">
        <v>8</v>
      </c>
      <c r="Q58">
        <v>8</v>
      </c>
      <c r="R58">
        <v>7</v>
      </c>
      <c r="S58">
        <v>8</v>
      </c>
      <c r="T58">
        <v>7</v>
      </c>
      <c r="U58">
        <v>7</v>
      </c>
      <c r="V58">
        <v>0</v>
      </c>
      <c r="W58">
        <v>0</v>
      </c>
      <c r="X58">
        <v>7</v>
      </c>
      <c r="Y58">
        <v>7</v>
      </c>
      <c r="Z58">
        <v>0</v>
      </c>
      <c r="AA58">
        <v>0</v>
      </c>
      <c r="AB58">
        <v>1813</v>
      </c>
      <c r="AC58" t="s">
        <v>86</v>
      </c>
      <c r="AD58" t="s">
        <v>88</v>
      </c>
      <c r="AE58" t="s">
        <v>19</v>
      </c>
      <c r="AF58" t="s">
        <v>236</v>
      </c>
    </row>
    <row r="59" spans="1:32" x14ac:dyDescent="0.25">
      <c r="A59" s="2">
        <v>44835</v>
      </c>
      <c r="B59" t="s">
        <v>31</v>
      </c>
      <c r="C59">
        <v>6320</v>
      </c>
      <c r="D59">
        <v>48</v>
      </c>
      <c r="E59">
        <v>18</v>
      </c>
      <c r="F59">
        <v>17</v>
      </c>
      <c r="G59">
        <v>30</v>
      </c>
      <c r="H59">
        <v>25</v>
      </c>
      <c r="I59">
        <v>0</v>
      </c>
      <c r="J59">
        <v>0</v>
      </c>
      <c r="K59">
        <v>0</v>
      </c>
      <c r="L59">
        <v>0</v>
      </c>
      <c r="M59">
        <v>43</v>
      </c>
      <c r="N59">
        <v>58</v>
      </c>
      <c r="O59">
        <v>48</v>
      </c>
      <c r="P59">
        <v>43</v>
      </c>
      <c r="Q59">
        <v>48</v>
      </c>
      <c r="R59">
        <v>47</v>
      </c>
      <c r="S59">
        <v>48</v>
      </c>
      <c r="T59">
        <v>47</v>
      </c>
      <c r="U59">
        <v>47</v>
      </c>
      <c r="V59">
        <v>42</v>
      </c>
      <c r="W59">
        <v>44</v>
      </c>
      <c r="X59">
        <v>41</v>
      </c>
      <c r="Y59">
        <v>29</v>
      </c>
      <c r="Z59">
        <v>0</v>
      </c>
      <c r="AA59">
        <v>23</v>
      </c>
      <c r="AB59">
        <v>1537</v>
      </c>
      <c r="AC59" t="s">
        <v>30</v>
      </c>
      <c r="AD59" t="s">
        <v>23</v>
      </c>
      <c r="AE59" t="s">
        <v>15</v>
      </c>
      <c r="AF59" t="s">
        <v>236</v>
      </c>
    </row>
    <row r="60" spans="1:32" x14ac:dyDescent="0.25">
      <c r="A60" s="2">
        <v>44835</v>
      </c>
      <c r="B60" t="s">
        <v>34</v>
      </c>
      <c r="C60">
        <v>7187</v>
      </c>
      <c r="D60">
        <v>118</v>
      </c>
      <c r="E60">
        <v>118</v>
      </c>
      <c r="F60">
        <v>28</v>
      </c>
      <c r="G60">
        <v>44</v>
      </c>
      <c r="H60">
        <v>21</v>
      </c>
      <c r="M60">
        <v>54</v>
      </c>
      <c r="N60">
        <v>224</v>
      </c>
      <c r="O60">
        <v>118</v>
      </c>
      <c r="P60">
        <v>118</v>
      </c>
      <c r="Q60">
        <v>117</v>
      </c>
      <c r="R60">
        <v>55</v>
      </c>
      <c r="S60">
        <v>118</v>
      </c>
      <c r="T60">
        <v>9</v>
      </c>
      <c r="U60">
        <v>112</v>
      </c>
      <c r="W60">
        <v>117</v>
      </c>
      <c r="X60">
        <v>1</v>
      </c>
      <c r="Y60">
        <v>73</v>
      </c>
      <c r="AB60">
        <v>1962</v>
      </c>
      <c r="AC60" t="s">
        <v>163</v>
      </c>
      <c r="AD60" t="s">
        <v>23</v>
      </c>
      <c r="AE60" t="s">
        <v>15</v>
      </c>
      <c r="AF60" t="s">
        <v>457</v>
      </c>
    </row>
    <row r="61" spans="1:32" x14ac:dyDescent="0.25">
      <c r="A61" s="2">
        <v>44835</v>
      </c>
      <c r="B61" t="s">
        <v>38</v>
      </c>
      <c r="C61">
        <v>15991</v>
      </c>
      <c r="D61">
        <v>96</v>
      </c>
      <c r="E61">
        <v>96</v>
      </c>
      <c r="F61">
        <v>8</v>
      </c>
      <c r="G61">
        <v>68</v>
      </c>
      <c r="H61">
        <v>43</v>
      </c>
      <c r="M61">
        <v>61</v>
      </c>
      <c r="N61">
        <v>251</v>
      </c>
      <c r="O61">
        <v>96</v>
      </c>
      <c r="P61">
        <v>96</v>
      </c>
      <c r="Q61">
        <v>96</v>
      </c>
      <c r="R61">
        <v>61</v>
      </c>
      <c r="S61">
        <v>96</v>
      </c>
      <c r="T61">
        <v>25</v>
      </c>
      <c r="U61">
        <v>86</v>
      </c>
      <c r="V61">
        <v>70</v>
      </c>
      <c r="W61">
        <v>96</v>
      </c>
      <c r="X61">
        <v>2</v>
      </c>
      <c r="Y61">
        <v>96</v>
      </c>
      <c r="Z61">
        <v>5</v>
      </c>
      <c r="AB61">
        <v>4555</v>
      </c>
      <c r="AC61" t="s">
        <v>164</v>
      </c>
      <c r="AD61" t="s">
        <v>37</v>
      </c>
      <c r="AE61" t="s">
        <v>14</v>
      </c>
      <c r="AF61" t="s">
        <v>457</v>
      </c>
    </row>
    <row r="62" spans="1:32" x14ac:dyDescent="0.25">
      <c r="A62" s="2">
        <v>44835</v>
      </c>
      <c r="B62" t="s">
        <v>85</v>
      </c>
      <c r="C62">
        <v>8946</v>
      </c>
      <c r="D62">
        <v>39</v>
      </c>
      <c r="E62">
        <v>19</v>
      </c>
      <c r="F62">
        <v>18</v>
      </c>
      <c r="G62">
        <v>20</v>
      </c>
      <c r="H62">
        <v>19</v>
      </c>
      <c r="I62">
        <v>0</v>
      </c>
      <c r="J62">
        <v>0</v>
      </c>
      <c r="K62">
        <v>0</v>
      </c>
      <c r="L62">
        <v>0</v>
      </c>
      <c r="M62">
        <v>37</v>
      </c>
      <c r="N62">
        <v>55</v>
      </c>
      <c r="O62">
        <v>38</v>
      </c>
      <c r="P62">
        <v>39</v>
      </c>
      <c r="Q62">
        <v>38</v>
      </c>
      <c r="R62">
        <v>39</v>
      </c>
      <c r="S62">
        <v>39</v>
      </c>
      <c r="T62">
        <v>38</v>
      </c>
      <c r="U62">
        <v>36</v>
      </c>
      <c r="V62">
        <v>2</v>
      </c>
      <c r="W62">
        <v>38</v>
      </c>
      <c r="X62">
        <v>39</v>
      </c>
      <c r="Y62">
        <v>18</v>
      </c>
      <c r="Z62">
        <v>1</v>
      </c>
      <c r="AA62">
        <v>0</v>
      </c>
      <c r="AB62">
        <v>2522</v>
      </c>
      <c r="AC62" t="s">
        <v>84</v>
      </c>
      <c r="AD62" t="s">
        <v>78</v>
      </c>
      <c r="AE62" t="s">
        <v>13</v>
      </c>
      <c r="AF62" t="s">
        <v>236</v>
      </c>
    </row>
    <row r="63" spans="1:32" x14ac:dyDescent="0.25">
      <c r="A63" s="2">
        <v>44835</v>
      </c>
      <c r="B63" t="s">
        <v>26</v>
      </c>
      <c r="C63">
        <v>5037</v>
      </c>
      <c r="D63">
        <v>2</v>
      </c>
      <c r="E63">
        <v>2</v>
      </c>
      <c r="G63">
        <v>1</v>
      </c>
      <c r="H63">
        <v>1</v>
      </c>
      <c r="M63">
        <v>2</v>
      </c>
      <c r="N63">
        <v>10</v>
      </c>
      <c r="O63">
        <v>2</v>
      </c>
      <c r="P63">
        <v>2</v>
      </c>
      <c r="Q63">
        <v>2</v>
      </c>
      <c r="R63">
        <v>2</v>
      </c>
      <c r="S63">
        <v>2</v>
      </c>
      <c r="U63">
        <v>2</v>
      </c>
      <c r="W63">
        <v>2</v>
      </c>
      <c r="Y63">
        <v>2</v>
      </c>
      <c r="AB63">
        <v>1353</v>
      </c>
      <c r="AC63" t="s">
        <v>162</v>
      </c>
      <c r="AD63" t="s">
        <v>23</v>
      </c>
      <c r="AE63" t="s">
        <v>15</v>
      </c>
      <c r="AF63" t="s">
        <v>457</v>
      </c>
    </row>
    <row r="64" spans="1:32" x14ac:dyDescent="0.25">
      <c r="A64" s="2">
        <v>44835</v>
      </c>
      <c r="B64" t="s">
        <v>90</v>
      </c>
      <c r="C64">
        <v>8277</v>
      </c>
      <c r="D64">
        <v>2</v>
      </c>
      <c r="E64">
        <v>2</v>
      </c>
      <c r="F64">
        <v>0</v>
      </c>
      <c r="G64">
        <v>0</v>
      </c>
      <c r="H64">
        <v>0</v>
      </c>
      <c r="I64">
        <v>0</v>
      </c>
      <c r="J64">
        <v>0</v>
      </c>
      <c r="K64">
        <v>0</v>
      </c>
      <c r="L64">
        <v>0</v>
      </c>
      <c r="M64">
        <v>0</v>
      </c>
      <c r="N64">
        <v>38</v>
      </c>
      <c r="O64">
        <v>1</v>
      </c>
      <c r="P64">
        <v>1</v>
      </c>
      <c r="Q64">
        <v>1</v>
      </c>
      <c r="R64">
        <v>0</v>
      </c>
      <c r="S64">
        <v>2</v>
      </c>
      <c r="T64">
        <v>0</v>
      </c>
      <c r="U64">
        <v>1</v>
      </c>
      <c r="V64">
        <v>0</v>
      </c>
      <c r="W64">
        <v>0</v>
      </c>
      <c r="X64">
        <v>1</v>
      </c>
      <c r="Y64">
        <v>1</v>
      </c>
      <c r="Z64">
        <v>0</v>
      </c>
      <c r="AA64">
        <v>0</v>
      </c>
      <c r="AB64">
        <v>1855</v>
      </c>
      <c r="AC64" t="s">
        <v>89</v>
      </c>
      <c r="AD64" t="s">
        <v>88</v>
      </c>
      <c r="AE64" t="s">
        <v>19</v>
      </c>
      <c r="AF64" t="s">
        <v>236</v>
      </c>
    </row>
    <row r="65" spans="1:32" x14ac:dyDescent="0.25">
      <c r="A65" s="2">
        <v>44835</v>
      </c>
      <c r="B65" t="s">
        <v>94</v>
      </c>
      <c r="C65">
        <v>6382</v>
      </c>
      <c r="D65">
        <v>8</v>
      </c>
      <c r="E65">
        <v>4</v>
      </c>
      <c r="F65">
        <v>2</v>
      </c>
      <c r="G65">
        <v>4</v>
      </c>
      <c r="H65">
        <v>4</v>
      </c>
      <c r="I65">
        <v>0</v>
      </c>
      <c r="J65">
        <v>0</v>
      </c>
      <c r="K65">
        <v>0</v>
      </c>
      <c r="L65">
        <v>0</v>
      </c>
      <c r="M65">
        <v>6</v>
      </c>
      <c r="N65">
        <v>9</v>
      </c>
      <c r="O65">
        <v>8</v>
      </c>
      <c r="P65">
        <v>8</v>
      </c>
      <c r="Q65">
        <v>8</v>
      </c>
      <c r="R65">
        <v>6</v>
      </c>
      <c r="S65">
        <v>8</v>
      </c>
      <c r="T65">
        <v>7</v>
      </c>
      <c r="U65">
        <v>5</v>
      </c>
      <c r="V65">
        <v>1</v>
      </c>
      <c r="W65">
        <v>7</v>
      </c>
      <c r="X65">
        <v>8</v>
      </c>
      <c r="Y65">
        <v>6</v>
      </c>
      <c r="Z65">
        <v>0</v>
      </c>
      <c r="AA65">
        <v>0</v>
      </c>
      <c r="AB65">
        <v>1552</v>
      </c>
      <c r="AC65" t="s">
        <v>93</v>
      </c>
      <c r="AD65" t="s">
        <v>88</v>
      </c>
      <c r="AE65" t="s">
        <v>19</v>
      </c>
      <c r="AF65" t="s">
        <v>236</v>
      </c>
    </row>
    <row r="66" spans="1:32" x14ac:dyDescent="0.25">
      <c r="A66" s="2">
        <v>44835</v>
      </c>
      <c r="B66" t="s">
        <v>27</v>
      </c>
      <c r="C66">
        <v>9534</v>
      </c>
      <c r="D66">
        <v>98</v>
      </c>
      <c r="E66">
        <v>47</v>
      </c>
      <c r="F66">
        <v>47</v>
      </c>
      <c r="G66">
        <v>51</v>
      </c>
      <c r="H66">
        <v>50</v>
      </c>
      <c r="I66">
        <v>0</v>
      </c>
      <c r="J66">
        <v>0</v>
      </c>
      <c r="K66">
        <v>0</v>
      </c>
      <c r="L66">
        <v>0</v>
      </c>
      <c r="M66">
        <v>98</v>
      </c>
      <c r="N66">
        <v>978</v>
      </c>
      <c r="O66">
        <v>98</v>
      </c>
      <c r="P66">
        <v>98</v>
      </c>
      <c r="Q66">
        <v>98</v>
      </c>
      <c r="R66">
        <v>98</v>
      </c>
      <c r="S66">
        <v>98</v>
      </c>
      <c r="T66">
        <v>98</v>
      </c>
      <c r="U66">
        <v>70</v>
      </c>
      <c r="V66">
        <v>31</v>
      </c>
      <c r="W66">
        <v>79</v>
      </c>
      <c r="X66">
        <v>91</v>
      </c>
      <c r="Y66">
        <v>55</v>
      </c>
      <c r="Z66">
        <v>0</v>
      </c>
      <c r="AA66">
        <v>12</v>
      </c>
      <c r="AB66">
        <v>2487</v>
      </c>
      <c r="AC66" t="s">
        <v>1776</v>
      </c>
      <c r="AD66" t="s">
        <v>23</v>
      </c>
      <c r="AE66" t="s">
        <v>15</v>
      </c>
      <c r="AF66" t="s">
        <v>236</v>
      </c>
    </row>
    <row r="67" spans="1:32" x14ac:dyDescent="0.25">
      <c r="A67" s="2">
        <v>44835</v>
      </c>
      <c r="B67" t="s">
        <v>96</v>
      </c>
      <c r="C67">
        <v>16569</v>
      </c>
      <c r="D67">
        <v>151</v>
      </c>
      <c r="E67">
        <v>52</v>
      </c>
      <c r="F67">
        <v>46</v>
      </c>
      <c r="G67">
        <v>99</v>
      </c>
      <c r="H67">
        <v>83</v>
      </c>
      <c r="I67">
        <v>0</v>
      </c>
      <c r="J67">
        <v>0</v>
      </c>
      <c r="K67">
        <v>0</v>
      </c>
      <c r="L67">
        <v>0</v>
      </c>
      <c r="M67">
        <v>144</v>
      </c>
      <c r="N67">
        <v>353</v>
      </c>
      <c r="O67">
        <v>146</v>
      </c>
      <c r="P67">
        <v>151</v>
      </c>
      <c r="Q67">
        <v>145</v>
      </c>
      <c r="R67">
        <v>151</v>
      </c>
      <c r="S67">
        <v>149</v>
      </c>
      <c r="T67">
        <v>149</v>
      </c>
      <c r="U67">
        <v>138</v>
      </c>
      <c r="V67">
        <v>0</v>
      </c>
      <c r="W67">
        <v>142</v>
      </c>
      <c r="X67">
        <v>141</v>
      </c>
      <c r="Y67">
        <v>148</v>
      </c>
      <c r="Z67">
        <v>0</v>
      </c>
      <c r="AA67">
        <v>88</v>
      </c>
      <c r="AB67">
        <v>3985</v>
      </c>
      <c r="AC67" t="s">
        <v>95</v>
      </c>
      <c r="AD67" t="s">
        <v>88</v>
      </c>
      <c r="AE67" t="s">
        <v>19</v>
      </c>
      <c r="AF67" t="s">
        <v>236</v>
      </c>
    </row>
    <row r="68" spans="1:32" x14ac:dyDescent="0.25">
      <c r="A68" s="2">
        <v>44835</v>
      </c>
      <c r="B68" t="s">
        <v>22</v>
      </c>
      <c r="C68">
        <v>3869</v>
      </c>
      <c r="D68">
        <v>63</v>
      </c>
      <c r="E68">
        <v>25</v>
      </c>
      <c r="F68">
        <v>0</v>
      </c>
      <c r="G68">
        <v>38</v>
      </c>
      <c r="H68">
        <v>11</v>
      </c>
      <c r="I68">
        <v>0</v>
      </c>
      <c r="J68">
        <v>0</v>
      </c>
      <c r="K68">
        <v>0</v>
      </c>
      <c r="L68">
        <v>0</v>
      </c>
      <c r="M68">
        <v>11</v>
      </c>
      <c r="N68">
        <v>80</v>
      </c>
      <c r="O68">
        <v>14</v>
      </c>
      <c r="P68">
        <v>58</v>
      </c>
      <c r="Q68">
        <v>29</v>
      </c>
      <c r="R68">
        <v>11</v>
      </c>
      <c r="S68">
        <v>56</v>
      </c>
      <c r="T68">
        <v>37</v>
      </c>
      <c r="U68">
        <v>11</v>
      </c>
      <c r="V68">
        <v>1</v>
      </c>
      <c r="W68">
        <v>2</v>
      </c>
      <c r="X68">
        <v>11</v>
      </c>
      <c r="Y68">
        <v>13</v>
      </c>
      <c r="Z68">
        <v>0</v>
      </c>
      <c r="AA68">
        <v>7</v>
      </c>
      <c r="AB68">
        <v>972</v>
      </c>
      <c r="AC68" t="s">
        <v>21</v>
      </c>
      <c r="AD68" t="s">
        <v>23</v>
      </c>
      <c r="AE68" t="s">
        <v>15</v>
      </c>
      <c r="AF68" t="s">
        <v>236</v>
      </c>
    </row>
    <row r="69" spans="1:32" x14ac:dyDescent="0.25">
      <c r="A69" s="2">
        <v>44835</v>
      </c>
      <c r="B69" t="s">
        <v>29</v>
      </c>
      <c r="C69">
        <v>7237</v>
      </c>
      <c r="D69">
        <v>20</v>
      </c>
      <c r="E69">
        <v>15</v>
      </c>
      <c r="F69">
        <v>11</v>
      </c>
      <c r="G69">
        <v>5</v>
      </c>
      <c r="H69">
        <v>5</v>
      </c>
      <c r="I69">
        <v>0</v>
      </c>
      <c r="J69">
        <v>0</v>
      </c>
      <c r="K69">
        <v>0</v>
      </c>
      <c r="L69">
        <v>0</v>
      </c>
      <c r="M69">
        <v>16</v>
      </c>
      <c r="N69">
        <v>32</v>
      </c>
      <c r="O69">
        <v>20</v>
      </c>
      <c r="P69">
        <v>20</v>
      </c>
      <c r="Q69">
        <v>20</v>
      </c>
      <c r="R69">
        <v>16</v>
      </c>
      <c r="S69">
        <v>20</v>
      </c>
      <c r="T69">
        <v>20</v>
      </c>
      <c r="U69">
        <v>0</v>
      </c>
      <c r="V69">
        <v>0</v>
      </c>
      <c r="W69">
        <v>6</v>
      </c>
      <c r="X69">
        <v>19</v>
      </c>
      <c r="Y69">
        <v>13</v>
      </c>
      <c r="Z69">
        <v>0</v>
      </c>
      <c r="AA69">
        <v>11</v>
      </c>
      <c r="AB69">
        <v>1883</v>
      </c>
      <c r="AC69" t="s">
        <v>28</v>
      </c>
      <c r="AD69" t="s">
        <v>23</v>
      </c>
      <c r="AE69" t="s">
        <v>15</v>
      </c>
      <c r="AF69" t="s">
        <v>236</v>
      </c>
    </row>
    <row r="70" spans="1:32" x14ac:dyDescent="0.25">
      <c r="A70" s="2">
        <v>44835</v>
      </c>
      <c r="B70" t="s">
        <v>25</v>
      </c>
      <c r="C70">
        <v>8538</v>
      </c>
      <c r="D70">
        <v>134</v>
      </c>
      <c r="E70">
        <v>80</v>
      </c>
      <c r="F70">
        <v>80</v>
      </c>
      <c r="G70">
        <v>54</v>
      </c>
      <c r="H70">
        <v>51</v>
      </c>
      <c r="I70">
        <v>0</v>
      </c>
      <c r="J70">
        <v>0</v>
      </c>
      <c r="K70">
        <v>0</v>
      </c>
      <c r="L70">
        <v>0</v>
      </c>
      <c r="M70">
        <v>131</v>
      </c>
      <c r="N70">
        <v>207</v>
      </c>
      <c r="O70">
        <v>133</v>
      </c>
      <c r="P70">
        <v>133</v>
      </c>
      <c r="Q70">
        <v>134</v>
      </c>
      <c r="R70">
        <v>132</v>
      </c>
      <c r="S70">
        <v>134</v>
      </c>
      <c r="T70">
        <v>134</v>
      </c>
      <c r="U70">
        <v>132</v>
      </c>
      <c r="V70">
        <v>116</v>
      </c>
      <c r="W70">
        <v>131</v>
      </c>
      <c r="X70">
        <v>134</v>
      </c>
      <c r="Y70">
        <v>79</v>
      </c>
      <c r="Z70">
        <v>3</v>
      </c>
      <c r="AA70">
        <v>67</v>
      </c>
      <c r="AB70">
        <v>2330</v>
      </c>
      <c r="AC70" t="s">
        <v>24</v>
      </c>
      <c r="AD70" t="s">
        <v>23</v>
      </c>
      <c r="AE70" t="s">
        <v>15</v>
      </c>
      <c r="AF70" t="s">
        <v>236</v>
      </c>
    </row>
    <row r="71" spans="1:32" x14ac:dyDescent="0.25">
      <c r="A71" s="2">
        <v>44835</v>
      </c>
      <c r="B71" t="s">
        <v>92</v>
      </c>
      <c r="C71">
        <v>7164</v>
      </c>
      <c r="D71">
        <v>43</v>
      </c>
      <c r="E71">
        <v>22</v>
      </c>
      <c r="F71">
        <v>13</v>
      </c>
      <c r="G71">
        <v>21</v>
      </c>
      <c r="H71">
        <v>13</v>
      </c>
      <c r="I71">
        <v>0</v>
      </c>
      <c r="J71">
        <v>0</v>
      </c>
      <c r="K71">
        <v>0</v>
      </c>
      <c r="L71">
        <v>0</v>
      </c>
      <c r="M71">
        <v>26</v>
      </c>
      <c r="N71">
        <v>77</v>
      </c>
      <c r="O71">
        <v>33</v>
      </c>
      <c r="P71">
        <v>42</v>
      </c>
      <c r="Q71">
        <v>32</v>
      </c>
      <c r="R71">
        <v>26</v>
      </c>
      <c r="S71">
        <v>42</v>
      </c>
      <c r="T71">
        <v>28</v>
      </c>
      <c r="U71">
        <v>1</v>
      </c>
      <c r="V71">
        <v>0</v>
      </c>
      <c r="W71">
        <v>0</v>
      </c>
      <c r="X71">
        <v>35</v>
      </c>
      <c r="Y71">
        <v>29</v>
      </c>
      <c r="Z71">
        <v>0</v>
      </c>
      <c r="AA71">
        <v>0</v>
      </c>
      <c r="AB71">
        <v>1953</v>
      </c>
      <c r="AC71" t="s">
        <v>91</v>
      </c>
      <c r="AD71" t="s">
        <v>88</v>
      </c>
      <c r="AE71" t="s">
        <v>19</v>
      </c>
      <c r="AF71" t="s">
        <v>236</v>
      </c>
    </row>
    <row r="72" spans="1:32" x14ac:dyDescent="0.25">
      <c r="A72" s="2">
        <v>44835</v>
      </c>
      <c r="B72" t="s">
        <v>80</v>
      </c>
      <c r="C72">
        <v>2784</v>
      </c>
      <c r="D72">
        <v>56</v>
      </c>
      <c r="E72">
        <v>25</v>
      </c>
      <c r="F72">
        <v>25</v>
      </c>
      <c r="G72">
        <v>31</v>
      </c>
      <c r="H72">
        <v>29</v>
      </c>
      <c r="I72">
        <v>0</v>
      </c>
      <c r="J72">
        <v>0</v>
      </c>
      <c r="K72">
        <v>0</v>
      </c>
      <c r="L72">
        <v>0</v>
      </c>
      <c r="M72">
        <v>56</v>
      </c>
      <c r="N72">
        <v>61</v>
      </c>
      <c r="O72">
        <v>56</v>
      </c>
      <c r="P72">
        <v>56</v>
      </c>
      <c r="Q72">
        <v>56</v>
      </c>
      <c r="R72">
        <v>56</v>
      </c>
      <c r="S72">
        <v>56</v>
      </c>
      <c r="T72">
        <v>55</v>
      </c>
      <c r="U72">
        <v>1</v>
      </c>
      <c r="V72">
        <v>0</v>
      </c>
      <c r="W72">
        <v>11</v>
      </c>
      <c r="X72">
        <v>55</v>
      </c>
      <c r="Y72">
        <v>23</v>
      </c>
      <c r="Z72">
        <v>0</v>
      </c>
      <c r="AA72">
        <v>0</v>
      </c>
      <c r="AB72">
        <v>705</v>
      </c>
      <c r="AC72" t="s">
        <v>79</v>
      </c>
      <c r="AD72" t="s">
        <v>78</v>
      </c>
      <c r="AE72" t="s">
        <v>13</v>
      </c>
      <c r="AF72" t="s">
        <v>236</v>
      </c>
    </row>
    <row r="73" spans="1:32" x14ac:dyDescent="0.25">
      <c r="A73" s="2">
        <v>44835</v>
      </c>
      <c r="B73" t="s">
        <v>81</v>
      </c>
      <c r="C73">
        <v>7717</v>
      </c>
      <c r="D73">
        <v>146</v>
      </c>
      <c r="E73">
        <v>76</v>
      </c>
      <c r="F73">
        <v>58</v>
      </c>
      <c r="G73">
        <v>70</v>
      </c>
      <c r="H73">
        <v>40</v>
      </c>
      <c r="I73">
        <v>0</v>
      </c>
      <c r="J73">
        <v>0</v>
      </c>
      <c r="K73">
        <v>0</v>
      </c>
      <c r="L73">
        <v>0</v>
      </c>
      <c r="M73">
        <v>104</v>
      </c>
      <c r="N73">
        <v>213</v>
      </c>
      <c r="O73">
        <v>146</v>
      </c>
      <c r="P73">
        <v>146</v>
      </c>
      <c r="Q73">
        <v>145</v>
      </c>
      <c r="R73">
        <v>105</v>
      </c>
      <c r="S73">
        <v>146</v>
      </c>
      <c r="T73">
        <v>99</v>
      </c>
      <c r="U73">
        <v>81</v>
      </c>
      <c r="V73">
        <v>1</v>
      </c>
      <c r="W73">
        <v>93</v>
      </c>
      <c r="X73">
        <v>49</v>
      </c>
      <c r="Y73">
        <v>82</v>
      </c>
      <c r="Z73">
        <v>0</v>
      </c>
      <c r="AA73">
        <v>0</v>
      </c>
      <c r="AB73">
        <v>2230</v>
      </c>
      <c r="AC73" t="s">
        <v>1863</v>
      </c>
      <c r="AD73" t="s">
        <v>78</v>
      </c>
      <c r="AE73" t="s">
        <v>13</v>
      </c>
      <c r="AF73" t="s">
        <v>236</v>
      </c>
    </row>
    <row r="74" spans="1:32" x14ac:dyDescent="0.25">
      <c r="A74" s="2">
        <v>44835</v>
      </c>
      <c r="B74" t="s">
        <v>40</v>
      </c>
      <c r="C74">
        <v>13181</v>
      </c>
      <c r="D74">
        <v>385</v>
      </c>
      <c r="E74">
        <v>160</v>
      </c>
      <c r="F74">
        <v>160</v>
      </c>
      <c r="G74">
        <v>225</v>
      </c>
      <c r="H74">
        <v>223</v>
      </c>
      <c r="I74">
        <v>0</v>
      </c>
      <c r="J74">
        <v>0</v>
      </c>
      <c r="K74">
        <v>0</v>
      </c>
      <c r="L74">
        <v>0</v>
      </c>
      <c r="M74">
        <v>383</v>
      </c>
      <c r="N74">
        <v>2457</v>
      </c>
      <c r="O74">
        <v>385</v>
      </c>
      <c r="P74">
        <v>383</v>
      </c>
      <c r="Q74">
        <v>385</v>
      </c>
      <c r="R74">
        <v>385</v>
      </c>
      <c r="S74">
        <v>385</v>
      </c>
      <c r="T74">
        <v>251</v>
      </c>
      <c r="U74">
        <v>335</v>
      </c>
      <c r="V74">
        <v>347</v>
      </c>
      <c r="W74">
        <v>329</v>
      </c>
      <c r="X74">
        <v>382</v>
      </c>
      <c r="Y74">
        <v>355</v>
      </c>
      <c r="Z74">
        <v>38</v>
      </c>
      <c r="AA74">
        <v>0</v>
      </c>
      <c r="AB74">
        <v>3636</v>
      </c>
      <c r="AC74" t="s">
        <v>39</v>
      </c>
      <c r="AD74" t="s">
        <v>37</v>
      </c>
      <c r="AE74" t="s">
        <v>14</v>
      </c>
      <c r="AF74" t="s">
        <v>236</v>
      </c>
    </row>
    <row r="75" spans="1:32" x14ac:dyDescent="0.25">
      <c r="A75" s="2">
        <v>44835</v>
      </c>
      <c r="B75" t="s">
        <v>44</v>
      </c>
      <c r="C75">
        <v>8195</v>
      </c>
      <c r="D75">
        <v>433</v>
      </c>
      <c r="E75">
        <v>229</v>
      </c>
      <c r="F75">
        <v>211</v>
      </c>
      <c r="G75">
        <v>204</v>
      </c>
      <c r="H75">
        <v>191</v>
      </c>
      <c r="I75">
        <v>0</v>
      </c>
      <c r="J75">
        <v>0</v>
      </c>
      <c r="K75">
        <v>0</v>
      </c>
      <c r="L75">
        <v>0</v>
      </c>
      <c r="M75">
        <v>404</v>
      </c>
      <c r="N75">
        <v>1423</v>
      </c>
      <c r="O75">
        <v>432</v>
      </c>
      <c r="P75">
        <v>412</v>
      </c>
      <c r="Q75">
        <v>426</v>
      </c>
      <c r="R75">
        <v>431</v>
      </c>
      <c r="S75">
        <v>433</v>
      </c>
      <c r="T75">
        <v>426</v>
      </c>
      <c r="U75">
        <v>327</v>
      </c>
      <c r="V75">
        <v>4</v>
      </c>
      <c r="W75">
        <v>117</v>
      </c>
      <c r="X75">
        <v>426</v>
      </c>
      <c r="Y75">
        <v>390</v>
      </c>
      <c r="Z75">
        <v>9</v>
      </c>
      <c r="AA75">
        <v>181</v>
      </c>
      <c r="AB75">
        <v>2159</v>
      </c>
      <c r="AC75" t="s">
        <v>43</v>
      </c>
      <c r="AD75" t="s">
        <v>37</v>
      </c>
      <c r="AE75" t="s">
        <v>14</v>
      </c>
      <c r="AF75" t="s">
        <v>236</v>
      </c>
    </row>
    <row r="76" spans="1:32" x14ac:dyDescent="0.25">
      <c r="A76" s="2">
        <v>44835</v>
      </c>
      <c r="B76" t="s">
        <v>50</v>
      </c>
      <c r="C76">
        <v>15051</v>
      </c>
      <c r="D76">
        <v>220</v>
      </c>
      <c r="E76">
        <v>220</v>
      </c>
      <c r="F76">
        <v>85</v>
      </c>
      <c r="G76">
        <v>117</v>
      </c>
      <c r="H76">
        <v>117</v>
      </c>
      <c r="M76">
        <v>220</v>
      </c>
      <c r="N76">
        <v>1287</v>
      </c>
      <c r="O76">
        <v>220</v>
      </c>
      <c r="P76">
        <v>220</v>
      </c>
      <c r="Q76">
        <v>220</v>
      </c>
      <c r="R76">
        <v>220</v>
      </c>
      <c r="S76">
        <v>220</v>
      </c>
      <c r="T76">
        <v>22</v>
      </c>
      <c r="U76">
        <v>208</v>
      </c>
      <c r="V76">
        <v>101</v>
      </c>
      <c r="W76">
        <v>96</v>
      </c>
      <c r="X76">
        <v>10</v>
      </c>
      <c r="Y76">
        <v>126</v>
      </c>
      <c r="AB76">
        <v>3601</v>
      </c>
      <c r="AC76" t="s">
        <v>165</v>
      </c>
      <c r="AD76" t="s">
        <v>47</v>
      </c>
      <c r="AE76" t="s">
        <v>17</v>
      </c>
      <c r="AF76" t="s">
        <v>457</v>
      </c>
    </row>
    <row r="77" spans="1:32" x14ac:dyDescent="0.25">
      <c r="A77" s="2">
        <v>44835</v>
      </c>
      <c r="B77" t="s">
        <v>42</v>
      </c>
      <c r="C77">
        <v>6756</v>
      </c>
      <c r="D77">
        <v>165</v>
      </c>
      <c r="E77">
        <v>32</v>
      </c>
      <c r="F77">
        <v>32</v>
      </c>
      <c r="G77">
        <v>133</v>
      </c>
      <c r="H77">
        <v>131</v>
      </c>
      <c r="I77">
        <v>0</v>
      </c>
      <c r="J77">
        <v>0</v>
      </c>
      <c r="K77">
        <v>0</v>
      </c>
      <c r="L77">
        <v>0</v>
      </c>
      <c r="M77">
        <v>163</v>
      </c>
      <c r="N77">
        <v>927</v>
      </c>
      <c r="O77">
        <v>165</v>
      </c>
      <c r="P77">
        <v>165</v>
      </c>
      <c r="Q77">
        <v>165</v>
      </c>
      <c r="R77">
        <v>163</v>
      </c>
      <c r="S77">
        <v>165</v>
      </c>
      <c r="T77">
        <v>156</v>
      </c>
      <c r="U77">
        <v>158</v>
      </c>
      <c r="V77">
        <v>24</v>
      </c>
      <c r="W77">
        <v>46</v>
      </c>
      <c r="X77">
        <v>164</v>
      </c>
      <c r="Y77">
        <v>161</v>
      </c>
      <c r="Z77">
        <v>40</v>
      </c>
      <c r="AA77">
        <v>30</v>
      </c>
      <c r="AB77">
        <v>2145</v>
      </c>
      <c r="AC77" t="s">
        <v>41</v>
      </c>
      <c r="AD77" t="s">
        <v>37</v>
      </c>
      <c r="AE77" t="s">
        <v>14</v>
      </c>
      <c r="AF77" t="s">
        <v>236</v>
      </c>
    </row>
    <row r="78" spans="1:32" x14ac:dyDescent="0.25">
      <c r="A78" s="2">
        <v>44835</v>
      </c>
      <c r="B78" t="s">
        <v>36</v>
      </c>
      <c r="C78">
        <v>9488</v>
      </c>
      <c r="D78">
        <v>249</v>
      </c>
      <c r="E78">
        <v>91</v>
      </c>
      <c r="F78">
        <v>89</v>
      </c>
      <c r="G78">
        <v>158</v>
      </c>
      <c r="H78">
        <v>157</v>
      </c>
      <c r="I78">
        <v>0</v>
      </c>
      <c r="J78">
        <v>0</v>
      </c>
      <c r="K78">
        <v>0</v>
      </c>
      <c r="L78">
        <v>0</v>
      </c>
      <c r="M78">
        <v>247</v>
      </c>
      <c r="N78">
        <v>1117</v>
      </c>
      <c r="O78">
        <v>249</v>
      </c>
      <c r="P78">
        <v>249</v>
      </c>
      <c r="Q78">
        <v>249</v>
      </c>
      <c r="R78">
        <v>248</v>
      </c>
      <c r="S78">
        <v>248</v>
      </c>
      <c r="T78">
        <v>246</v>
      </c>
      <c r="U78">
        <v>131</v>
      </c>
      <c r="V78">
        <v>44</v>
      </c>
      <c r="W78">
        <v>240</v>
      </c>
      <c r="X78">
        <v>243</v>
      </c>
      <c r="Y78">
        <v>242</v>
      </c>
      <c r="Z78">
        <v>3</v>
      </c>
      <c r="AA78">
        <v>153</v>
      </c>
      <c r="AB78">
        <v>2216</v>
      </c>
      <c r="AC78" t="s">
        <v>35</v>
      </c>
      <c r="AD78" t="s">
        <v>37</v>
      </c>
      <c r="AE78" t="s">
        <v>14</v>
      </c>
      <c r="AF78" t="s">
        <v>236</v>
      </c>
    </row>
    <row r="79" spans="1:32" x14ac:dyDescent="0.25">
      <c r="A79" s="2">
        <v>44835</v>
      </c>
      <c r="B79" t="s">
        <v>83</v>
      </c>
      <c r="C79">
        <v>6286</v>
      </c>
      <c r="D79">
        <v>0</v>
      </c>
      <c r="E79">
        <v>0</v>
      </c>
      <c r="F79">
        <v>0</v>
      </c>
      <c r="G79">
        <v>0</v>
      </c>
      <c r="H79">
        <v>0</v>
      </c>
      <c r="I79">
        <v>0</v>
      </c>
      <c r="J79">
        <v>0</v>
      </c>
      <c r="K79">
        <v>0</v>
      </c>
      <c r="L79">
        <v>0</v>
      </c>
      <c r="M79">
        <v>0</v>
      </c>
      <c r="N79">
        <v>1</v>
      </c>
      <c r="O79">
        <v>0</v>
      </c>
      <c r="P79">
        <v>0</v>
      </c>
      <c r="Q79">
        <v>0</v>
      </c>
      <c r="R79">
        <v>0</v>
      </c>
      <c r="S79">
        <v>0</v>
      </c>
      <c r="T79">
        <v>0</v>
      </c>
      <c r="U79">
        <v>0</v>
      </c>
      <c r="V79">
        <v>0</v>
      </c>
      <c r="W79">
        <v>0</v>
      </c>
      <c r="X79">
        <v>0</v>
      </c>
      <c r="Y79">
        <v>0</v>
      </c>
      <c r="Z79">
        <v>0</v>
      </c>
      <c r="AA79">
        <v>0</v>
      </c>
      <c r="AB79">
        <v>1633</v>
      </c>
      <c r="AC79" t="s">
        <v>82</v>
      </c>
      <c r="AD79" t="s">
        <v>78</v>
      </c>
      <c r="AE79" t="s">
        <v>13</v>
      </c>
      <c r="AF79" t="s">
        <v>236</v>
      </c>
    </row>
    <row r="80" spans="1:32" x14ac:dyDescent="0.25">
      <c r="A80" s="2">
        <v>44927</v>
      </c>
      <c r="B80" t="s">
        <v>87</v>
      </c>
      <c r="C80">
        <v>7010</v>
      </c>
      <c r="D80">
        <v>23</v>
      </c>
      <c r="E80">
        <v>1</v>
      </c>
      <c r="F80">
        <v>1</v>
      </c>
      <c r="G80">
        <v>8</v>
      </c>
      <c r="H80">
        <v>7</v>
      </c>
      <c r="I80">
        <v>14</v>
      </c>
      <c r="J80">
        <v>12</v>
      </c>
      <c r="K80">
        <v>0</v>
      </c>
      <c r="L80">
        <v>0</v>
      </c>
      <c r="M80">
        <v>20</v>
      </c>
      <c r="N80">
        <v>53</v>
      </c>
      <c r="O80">
        <v>22</v>
      </c>
      <c r="P80">
        <v>23</v>
      </c>
      <c r="Q80">
        <v>23</v>
      </c>
      <c r="R80">
        <v>21</v>
      </c>
      <c r="S80">
        <v>23</v>
      </c>
      <c r="T80">
        <v>19</v>
      </c>
      <c r="U80">
        <v>20</v>
      </c>
      <c r="V80">
        <v>3</v>
      </c>
      <c r="W80">
        <v>14</v>
      </c>
      <c r="X80">
        <v>21</v>
      </c>
      <c r="Y80">
        <v>21</v>
      </c>
      <c r="Z80">
        <v>1</v>
      </c>
      <c r="AA80">
        <v>1</v>
      </c>
      <c r="AB80">
        <v>1813</v>
      </c>
      <c r="AC80" t="s">
        <v>86</v>
      </c>
      <c r="AD80" t="s">
        <v>88</v>
      </c>
      <c r="AE80" t="s">
        <v>19</v>
      </c>
      <c r="AF80" t="s">
        <v>236</v>
      </c>
    </row>
    <row r="81" spans="1:32" x14ac:dyDescent="0.25">
      <c r="A81" s="2">
        <v>44927</v>
      </c>
      <c r="B81" t="s">
        <v>94</v>
      </c>
      <c r="C81">
        <v>6413</v>
      </c>
      <c r="D81">
        <v>23</v>
      </c>
      <c r="E81">
        <v>4</v>
      </c>
      <c r="F81">
        <v>2</v>
      </c>
      <c r="G81">
        <v>4</v>
      </c>
      <c r="H81">
        <v>4</v>
      </c>
      <c r="I81">
        <v>15</v>
      </c>
      <c r="J81">
        <v>14</v>
      </c>
      <c r="K81">
        <v>0</v>
      </c>
      <c r="L81">
        <v>0</v>
      </c>
      <c r="M81">
        <v>20</v>
      </c>
      <c r="N81">
        <v>1308</v>
      </c>
      <c r="O81">
        <v>23</v>
      </c>
      <c r="P81">
        <v>23</v>
      </c>
      <c r="Q81">
        <v>23</v>
      </c>
      <c r="R81">
        <v>20</v>
      </c>
      <c r="S81">
        <v>23</v>
      </c>
      <c r="T81">
        <v>20</v>
      </c>
      <c r="U81">
        <v>17</v>
      </c>
      <c r="V81">
        <v>3</v>
      </c>
      <c r="W81">
        <v>22</v>
      </c>
      <c r="X81">
        <v>23</v>
      </c>
      <c r="Y81">
        <v>19</v>
      </c>
      <c r="Z81">
        <v>2</v>
      </c>
      <c r="AA81">
        <v>3</v>
      </c>
      <c r="AB81">
        <v>1552</v>
      </c>
      <c r="AC81" t="s">
        <v>93</v>
      </c>
      <c r="AD81" t="s">
        <v>88</v>
      </c>
      <c r="AE81" t="s">
        <v>19</v>
      </c>
      <c r="AF81" t="s">
        <v>236</v>
      </c>
    </row>
    <row r="82" spans="1:32" x14ac:dyDescent="0.25">
      <c r="A82" s="2">
        <v>44927</v>
      </c>
      <c r="B82" t="s">
        <v>80</v>
      </c>
      <c r="C82">
        <v>2825</v>
      </c>
      <c r="D82">
        <v>64</v>
      </c>
      <c r="E82">
        <v>25</v>
      </c>
      <c r="F82">
        <v>25</v>
      </c>
      <c r="G82">
        <v>31</v>
      </c>
      <c r="H82">
        <v>29</v>
      </c>
      <c r="I82">
        <v>8</v>
      </c>
      <c r="J82">
        <v>5</v>
      </c>
      <c r="K82">
        <v>0</v>
      </c>
      <c r="L82">
        <v>0</v>
      </c>
      <c r="M82">
        <v>61</v>
      </c>
      <c r="N82">
        <v>71</v>
      </c>
      <c r="O82">
        <v>61</v>
      </c>
      <c r="P82">
        <v>64</v>
      </c>
      <c r="Q82">
        <v>63</v>
      </c>
      <c r="R82">
        <v>62</v>
      </c>
      <c r="S82">
        <v>63</v>
      </c>
      <c r="T82">
        <v>63</v>
      </c>
      <c r="U82">
        <v>1</v>
      </c>
      <c r="V82">
        <v>0</v>
      </c>
      <c r="W82">
        <v>12</v>
      </c>
      <c r="X82">
        <v>60</v>
      </c>
      <c r="Y82">
        <v>29</v>
      </c>
      <c r="Z82">
        <v>0</v>
      </c>
      <c r="AA82">
        <v>0</v>
      </c>
      <c r="AB82">
        <v>705</v>
      </c>
      <c r="AC82" t="s">
        <v>79</v>
      </c>
      <c r="AD82" t="s">
        <v>78</v>
      </c>
      <c r="AE82" t="s">
        <v>13</v>
      </c>
      <c r="AF82" t="s">
        <v>236</v>
      </c>
    </row>
    <row r="83" spans="1:32" x14ac:dyDescent="0.25">
      <c r="A83" s="2">
        <v>44927</v>
      </c>
      <c r="B83" t="s">
        <v>96</v>
      </c>
      <c r="C83">
        <v>16267</v>
      </c>
      <c r="D83">
        <v>267</v>
      </c>
      <c r="E83">
        <v>53</v>
      </c>
      <c r="F83">
        <v>46</v>
      </c>
      <c r="G83">
        <v>97</v>
      </c>
      <c r="H83">
        <v>81</v>
      </c>
      <c r="I83">
        <v>117</v>
      </c>
      <c r="J83">
        <v>106</v>
      </c>
      <c r="K83">
        <v>0</v>
      </c>
      <c r="L83">
        <v>0</v>
      </c>
      <c r="M83">
        <v>256</v>
      </c>
      <c r="N83">
        <v>2818</v>
      </c>
      <c r="O83">
        <v>262</v>
      </c>
      <c r="P83">
        <v>266</v>
      </c>
      <c r="Q83">
        <v>260</v>
      </c>
      <c r="R83">
        <v>266</v>
      </c>
      <c r="S83">
        <v>264</v>
      </c>
      <c r="T83">
        <v>261</v>
      </c>
      <c r="U83">
        <v>253</v>
      </c>
      <c r="V83">
        <v>0</v>
      </c>
      <c r="W83">
        <v>258</v>
      </c>
      <c r="X83">
        <v>257</v>
      </c>
      <c r="Y83">
        <v>263</v>
      </c>
      <c r="Z83">
        <v>0</v>
      </c>
      <c r="AA83">
        <v>164</v>
      </c>
      <c r="AB83">
        <v>3985</v>
      </c>
      <c r="AC83" t="s">
        <v>95</v>
      </c>
      <c r="AD83" t="s">
        <v>88</v>
      </c>
      <c r="AE83" t="s">
        <v>19</v>
      </c>
      <c r="AF83" t="s">
        <v>236</v>
      </c>
    </row>
    <row r="84" spans="1:32" x14ac:dyDescent="0.25">
      <c r="A84" s="2">
        <v>44927</v>
      </c>
      <c r="B84" t="s">
        <v>77</v>
      </c>
      <c r="C84">
        <v>15894</v>
      </c>
      <c r="D84">
        <v>597</v>
      </c>
      <c r="E84">
        <v>137</v>
      </c>
      <c r="F84">
        <v>136</v>
      </c>
      <c r="G84">
        <v>225</v>
      </c>
      <c r="H84">
        <v>224</v>
      </c>
      <c r="I84">
        <v>235</v>
      </c>
      <c r="J84">
        <v>230</v>
      </c>
      <c r="K84">
        <v>0</v>
      </c>
      <c r="L84">
        <v>0</v>
      </c>
      <c r="M84">
        <v>591</v>
      </c>
      <c r="N84">
        <v>1899</v>
      </c>
      <c r="O84">
        <v>597</v>
      </c>
      <c r="P84">
        <v>593</v>
      </c>
      <c r="Q84">
        <v>597</v>
      </c>
      <c r="R84">
        <v>596</v>
      </c>
      <c r="S84">
        <v>595</v>
      </c>
      <c r="T84">
        <v>588</v>
      </c>
      <c r="U84">
        <v>559</v>
      </c>
      <c r="V84">
        <v>5</v>
      </c>
      <c r="W84">
        <v>44</v>
      </c>
      <c r="X84">
        <v>585</v>
      </c>
      <c r="Y84">
        <v>335</v>
      </c>
      <c r="Z84">
        <v>1</v>
      </c>
      <c r="AA84">
        <v>4</v>
      </c>
      <c r="AB84">
        <v>4123</v>
      </c>
      <c r="AC84" t="s">
        <v>76</v>
      </c>
      <c r="AD84" t="s">
        <v>78</v>
      </c>
      <c r="AE84" t="s">
        <v>13</v>
      </c>
      <c r="AF84" t="s">
        <v>236</v>
      </c>
    </row>
    <row r="85" spans="1:32" x14ac:dyDescent="0.25">
      <c r="A85" s="2">
        <v>44927</v>
      </c>
      <c r="B85" t="s">
        <v>67</v>
      </c>
      <c r="C85">
        <v>2046</v>
      </c>
      <c r="D85">
        <v>61</v>
      </c>
      <c r="E85">
        <v>16</v>
      </c>
      <c r="F85">
        <v>16</v>
      </c>
      <c r="G85">
        <v>20</v>
      </c>
      <c r="H85">
        <v>20</v>
      </c>
      <c r="I85">
        <v>25</v>
      </c>
      <c r="J85">
        <v>25</v>
      </c>
      <c r="K85">
        <v>0</v>
      </c>
      <c r="L85">
        <v>0</v>
      </c>
      <c r="M85">
        <v>61</v>
      </c>
      <c r="N85">
        <v>528</v>
      </c>
      <c r="O85">
        <v>61</v>
      </c>
      <c r="P85">
        <v>61</v>
      </c>
      <c r="Q85">
        <v>61</v>
      </c>
      <c r="R85">
        <v>61</v>
      </c>
      <c r="S85">
        <v>61</v>
      </c>
      <c r="T85">
        <v>61</v>
      </c>
      <c r="U85">
        <v>44</v>
      </c>
      <c r="V85">
        <v>1</v>
      </c>
      <c r="W85">
        <v>61</v>
      </c>
      <c r="X85">
        <v>61</v>
      </c>
      <c r="Y85">
        <v>32</v>
      </c>
      <c r="Z85">
        <v>0</v>
      </c>
      <c r="AA85">
        <v>58</v>
      </c>
      <c r="AB85">
        <v>584</v>
      </c>
      <c r="AC85" t="s">
        <v>66</v>
      </c>
      <c r="AD85" t="s">
        <v>65</v>
      </c>
      <c r="AE85" t="s">
        <v>18</v>
      </c>
      <c r="AF85" t="s">
        <v>236</v>
      </c>
    </row>
    <row r="86" spans="1:32" x14ac:dyDescent="0.25">
      <c r="A86" s="2">
        <v>44927</v>
      </c>
      <c r="B86" t="s">
        <v>83</v>
      </c>
      <c r="C86">
        <v>6360</v>
      </c>
      <c r="D86">
        <v>3</v>
      </c>
      <c r="E86">
        <v>1</v>
      </c>
      <c r="F86">
        <v>1</v>
      </c>
      <c r="G86">
        <v>1</v>
      </c>
      <c r="H86">
        <v>1</v>
      </c>
      <c r="I86">
        <v>1</v>
      </c>
      <c r="J86">
        <v>1</v>
      </c>
      <c r="K86">
        <v>0</v>
      </c>
      <c r="L86">
        <v>0</v>
      </c>
      <c r="M86">
        <v>3</v>
      </c>
      <c r="N86">
        <v>7</v>
      </c>
      <c r="O86">
        <v>3</v>
      </c>
      <c r="P86">
        <v>3</v>
      </c>
      <c r="Q86">
        <v>3</v>
      </c>
      <c r="R86">
        <v>3</v>
      </c>
      <c r="S86">
        <v>3</v>
      </c>
      <c r="T86">
        <v>3</v>
      </c>
      <c r="U86">
        <v>3</v>
      </c>
      <c r="V86">
        <v>0</v>
      </c>
      <c r="W86">
        <v>3</v>
      </c>
      <c r="X86">
        <v>3</v>
      </c>
      <c r="Y86">
        <v>2</v>
      </c>
      <c r="Z86">
        <v>0</v>
      </c>
      <c r="AA86">
        <v>0</v>
      </c>
      <c r="AB86">
        <v>1633</v>
      </c>
      <c r="AC86" t="s">
        <v>82</v>
      </c>
      <c r="AD86" t="s">
        <v>78</v>
      </c>
      <c r="AE86" t="s">
        <v>13</v>
      </c>
      <c r="AF86" t="s">
        <v>236</v>
      </c>
    </row>
    <row r="87" spans="1:32" x14ac:dyDescent="0.25">
      <c r="A87" s="2">
        <v>44927</v>
      </c>
      <c r="B87" t="s">
        <v>75</v>
      </c>
      <c r="C87">
        <v>3469</v>
      </c>
      <c r="D87">
        <v>97</v>
      </c>
      <c r="E87">
        <v>35</v>
      </c>
      <c r="F87">
        <v>35</v>
      </c>
      <c r="G87">
        <v>30</v>
      </c>
      <c r="H87">
        <v>30</v>
      </c>
      <c r="I87">
        <v>32</v>
      </c>
      <c r="J87">
        <v>32</v>
      </c>
      <c r="K87">
        <v>0</v>
      </c>
      <c r="L87">
        <v>0</v>
      </c>
      <c r="M87">
        <v>97</v>
      </c>
      <c r="N87">
        <v>106</v>
      </c>
      <c r="O87">
        <v>97</v>
      </c>
      <c r="P87">
        <v>97</v>
      </c>
      <c r="Q87">
        <v>97</v>
      </c>
      <c r="R87">
        <v>97</v>
      </c>
      <c r="S87">
        <v>97</v>
      </c>
      <c r="T87">
        <v>97</v>
      </c>
      <c r="U87">
        <v>94</v>
      </c>
      <c r="V87">
        <v>97</v>
      </c>
      <c r="W87">
        <v>97</v>
      </c>
      <c r="X87">
        <v>97</v>
      </c>
      <c r="Y87">
        <v>83</v>
      </c>
      <c r="Z87">
        <v>3</v>
      </c>
      <c r="AA87">
        <v>38</v>
      </c>
      <c r="AB87">
        <v>860</v>
      </c>
      <c r="AC87" t="s">
        <v>74</v>
      </c>
      <c r="AD87" t="s">
        <v>65</v>
      </c>
      <c r="AE87" t="s">
        <v>18</v>
      </c>
      <c r="AF87" t="s">
        <v>236</v>
      </c>
    </row>
    <row r="88" spans="1:32" x14ac:dyDescent="0.25">
      <c r="A88" s="2">
        <v>44927</v>
      </c>
      <c r="B88" t="s">
        <v>73</v>
      </c>
      <c r="C88">
        <v>14864</v>
      </c>
      <c r="D88">
        <v>633</v>
      </c>
      <c r="E88">
        <v>341</v>
      </c>
      <c r="F88">
        <v>331</v>
      </c>
      <c r="G88">
        <v>173</v>
      </c>
      <c r="H88">
        <v>173</v>
      </c>
      <c r="I88">
        <v>119</v>
      </c>
      <c r="J88">
        <v>113</v>
      </c>
      <c r="K88">
        <v>0</v>
      </c>
      <c r="L88">
        <v>0</v>
      </c>
      <c r="M88">
        <v>621</v>
      </c>
      <c r="N88">
        <v>1577</v>
      </c>
      <c r="O88">
        <v>632</v>
      </c>
      <c r="P88">
        <v>630</v>
      </c>
      <c r="Q88">
        <v>630</v>
      </c>
      <c r="R88">
        <v>629</v>
      </c>
      <c r="S88">
        <v>631</v>
      </c>
      <c r="T88">
        <v>370</v>
      </c>
      <c r="U88">
        <v>472</v>
      </c>
      <c r="V88">
        <v>551</v>
      </c>
      <c r="W88">
        <v>569</v>
      </c>
      <c r="X88">
        <v>629</v>
      </c>
      <c r="Y88">
        <v>354</v>
      </c>
      <c r="Z88">
        <v>13</v>
      </c>
      <c r="AA88">
        <v>0</v>
      </c>
      <c r="AB88">
        <v>3595</v>
      </c>
      <c r="AC88" t="s">
        <v>72</v>
      </c>
      <c r="AD88" t="s">
        <v>65</v>
      </c>
      <c r="AE88" t="s">
        <v>18</v>
      </c>
      <c r="AF88" t="s">
        <v>236</v>
      </c>
    </row>
    <row r="89" spans="1:32" x14ac:dyDescent="0.25">
      <c r="A89" s="2">
        <v>44927</v>
      </c>
      <c r="B89" t="s">
        <v>85</v>
      </c>
      <c r="C89">
        <v>9053</v>
      </c>
      <c r="D89">
        <v>61</v>
      </c>
      <c r="E89">
        <v>19</v>
      </c>
      <c r="F89">
        <v>18</v>
      </c>
      <c r="G89">
        <v>20</v>
      </c>
      <c r="H89">
        <v>19</v>
      </c>
      <c r="I89">
        <v>22</v>
      </c>
      <c r="J89">
        <v>21</v>
      </c>
      <c r="K89">
        <v>0</v>
      </c>
      <c r="L89">
        <v>0</v>
      </c>
      <c r="M89">
        <v>58</v>
      </c>
      <c r="N89">
        <v>84</v>
      </c>
      <c r="O89">
        <v>60</v>
      </c>
      <c r="P89">
        <v>60</v>
      </c>
      <c r="Q89">
        <v>60</v>
      </c>
      <c r="R89">
        <v>61</v>
      </c>
      <c r="S89">
        <v>61</v>
      </c>
      <c r="T89">
        <v>60</v>
      </c>
      <c r="U89">
        <v>55</v>
      </c>
      <c r="V89">
        <v>2</v>
      </c>
      <c r="W89">
        <v>59</v>
      </c>
      <c r="X89">
        <v>61</v>
      </c>
      <c r="Y89">
        <v>35</v>
      </c>
      <c r="Z89">
        <v>1</v>
      </c>
      <c r="AA89">
        <v>2</v>
      </c>
      <c r="AB89">
        <v>2522</v>
      </c>
      <c r="AC89" t="s">
        <v>84</v>
      </c>
      <c r="AD89" t="s">
        <v>78</v>
      </c>
      <c r="AE89" t="s">
        <v>13</v>
      </c>
      <c r="AF89" t="s">
        <v>236</v>
      </c>
    </row>
    <row r="90" spans="1:32" x14ac:dyDescent="0.25">
      <c r="A90" s="2">
        <v>44927</v>
      </c>
      <c r="B90" t="s">
        <v>71</v>
      </c>
      <c r="C90">
        <v>5709</v>
      </c>
      <c r="D90">
        <v>17</v>
      </c>
      <c r="E90">
        <v>6</v>
      </c>
      <c r="F90">
        <v>5</v>
      </c>
      <c r="G90">
        <v>8</v>
      </c>
      <c r="H90">
        <v>8</v>
      </c>
      <c r="I90">
        <v>3</v>
      </c>
      <c r="J90">
        <v>3</v>
      </c>
      <c r="K90">
        <v>0</v>
      </c>
      <c r="L90">
        <v>0</v>
      </c>
      <c r="M90">
        <v>16</v>
      </c>
      <c r="N90">
        <v>49</v>
      </c>
      <c r="O90">
        <v>17</v>
      </c>
      <c r="P90">
        <v>17</v>
      </c>
      <c r="Q90">
        <v>17</v>
      </c>
      <c r="R90">
        <v>16</v>
      </c>
      <c r="S90">
        <v>17</v>
      </c>
      <c r="T90">
        <v>17</v>
      </c>
      <c r="U90">
        <v>14</v>
      </c>
      <c r="V90">
        <v>1</v>
      </c>
      <c r="W90">
        <v>17</v>
      </c>
      <c r="X90">
        <v>11</v>
      </c>
      <c r="Y90">
        <v>14</v>
      </c>
      <c r="Z90">
        <v>0</v>
      </c>
      <c r="AA90">
        <v>0</v>
      </c>
      <c r="AB90">
        <v>1616</v>
      </c>
      <c r="AC90" t="s">
        <v>70</v>
      </c>
      <c r="AD90" t="s">
        <v>65</v>
      </c>
      <c r="AE90" t="s">
        <v>18</v>
      </c>
      <c r="AF90" t="s">
        <v>236</v>
      </c>
    </row>
    <row r="91" spans="1:32" x14ac:dyDescent="0.25">
      <c r="A91" s="2">
        <v>44927</v>
      </c>
      <c r="B91" t="s">
        <v>69</v>
      </c>
      <c r="C91">
        <v>3938</v>
      </c>
      <c r="D91">
        <v>19</v>
      </c>
      <c r="E91">
        <v>2</v>
      </c>
      <c r="F91">
        <v>2</v>
      </c>
      <c r="G91">
        <v>3</v>
      </c>
      <c r="H91">
        <v>3</v>
      </c>
      <c r="I91">
        <v>14</v>
      </c>
      <c r="J91">
        <v>13</v>
      </c>
      <c r="K91">
        <v>0</v>
      </c>
      <c r="L91">
        <v>0</v>
      </c>
      <c r="M91">
        <v>18</v>
      </c>
      <c r="N91">
        <v>691</v>
      </c>
      <c r="O91">
        <v>18</v>
      </c>
      <c r="P91">
        <v>19</v>
      </c>
      <c r="Q91">
        <v>19</v>
      </c>
      <c r="R91">
        <v>18</v>
      </c>
      <c r="S91">
        <v>19</v>
      </c>
      <c r="T91">
        <v>15</v>
      </c>
      <c r="U91">
        <v>11</v>
      </c>
      <c r="V91">
        <v>12</v>
      </c>
      <c r="W91">
        <v>3</v>
      </c>
      <c r="X91">
        <v>6</v>
      </c>
      <c r="Y91">
        <v>11</v>
      </c>
      <c r="Z91">
        <v>0</v>
      </c>
      <c r="AA91">
        <v>7</v>
      </c>
      <c r="AB91">
        <v>932</v>
      </c>
      <c r="AC91" t="s">
        <v>68</v>
      </c>
      <c r="AD91" t="s">
        <v>65</v>
      </c>
      <c r="AE91" t="s">
        <v>18</v>
      </c>
      <c r="AF91" t="s">
        <v>236</v>
      </c>
    </row>
    <row r="92" spans="1:32" x14ac:dyDescent="0.25">
      <c r="A92" s="2">
        <v>44927</v>
      </c>
      <c r="B92" t="s">
        <v>92</v>
      </c>
      <c r="C92">
        <v>7176</v>
      </c>
      <c r="D92">
        <v>59</v>
      </c>
      <c r="E92">
        <v>22</v>
      </c>
      <c r="F92">
        <v>13</v>
      </c>
      <c r="G92">
        <v>21</v>
      </c>
      <c r="H92">
        <v>13</v>
      </c>
      <c r="I92">
        <v>16</v>
      </c>
      <c r="J92">
        <v>15</v>
      </c>
      <c r="K92">
        <v>0</v>
      </c>
      <c r="L92">
        <v>0</v>
      </c>
      <c r="M92">
        <v>41</v>
      </c>
      <c r="N92">
        <v>109</v>
      </c>
      <c r="O92">
        <v>49</v>
      </c>
      <c r="P92">
        <v>58</v>
      </c>
      <c r="Q92">
        <v>49</v>
      </c>
      <c r="R92">
        <v>42</v>
      </c>
      <c r="S92">
        <v>58</v>
      </c>
      <c r="T92">
        <v>43</v>
      </c>
      <c r="U92">
        <v>17</v>
      </c>
      <c r="V92">
        <v>2</v>
      </c>
      <c r="W92">
        <v>15</v>
      </c>
      <c r="X92">
        <v>51</v>
      </c>
      <c r="Y92">
        <v>45</v>
      </c>
      <c r="Z92">
        <v>1</v>
      </c>
      <c r="AA92">
        <v>1</v>
      </c>
      <c r="AB92">
        <v>1953</v>
      </c>
      <c r="AC92" t="s">
        <v>91</v>
      </c>
      <c r="AD92" t="s">
        <v>88</v>
      </c>
      <c r="AE92" t="s">
        <v>19</v>
      </c>
      <c r="AF92" t="s">
        <v>236</v>
      </c>
    </row>
    <row r="93" spans="1:32" x14ac:dyDescent="0.25">
      <c r="A93" s="2">
        <v>44927</v>
      </c>
      <c r="B93" t="s">
        <v>90</v>
      </c>
      <c r="C93">
        <v>8330</v>
      </c>
      <c r="D93">
        <v>3</v>
      </c>
      <c r="E93">
        <v>2</v>
      </c>
      <c r="F93">
        <v>0</v>
      </c>
      <c r="G93">
        <v>0</v>
      </c>
      <c r="H93">
        <v>0</v>
      </c>
      <c r="I93">
        <v>1</v>
      </c>
      <c r="J93">
        <v>1</v>
      </c>
      <c r="K93">
        <v>0</v>
      </c>
      <c r="L93">
        <v>0</v>
      </c>
      <c r="M93">
        <v>1</v>
      </c>
      <c r="N93">
        <v>81</v>
      </c>
      <c r="O93">
        <v>2</v>
      </c>
      <c r="P93">
        <v>2</v>
      </c>
      <c r="Q93">
        <v>2</v>
      </c>
      <c r="R93">
        <v>1</v>
      </c>
      <c r="S93">
        <v>3</v>
      </c>
      <c r="T93">
        <v>1</v>
      </c>
      <c r="U93">
        <v>2</v>
      </c>
      <c r="V93">
        <v>0</v>
      </c>
      <c r="W93">
        <v>1</v>
      </c>
      <c r="X93">
        <v>2</v>
      </c>
      <c r="Y93">
        <v>2</v>
      </c>
      <c r="Z93">
        <v>0</v>
      </c>
      <c r="AA93">
        <v>1</v>
      </c>
      <c r="AB93">
        <v>1855</v>
      </c>
      <c r="AC93" t="s">
        <v>89</v>
      </c>
      <c r="AD93" t="s">
        <v>88</v>
      </c>
      <c r="AE93" t="s">
        <v>19</v>
      </c>
      <c r="AF93" t="s">
        <v>236</v>
      </c>
    </row>
    <row r="94" spans="1:32" x14ac:dyDescent="0.25">
      <c r="A94" s="2">
        <v>44927</v>
      </c>
      <c r="B94" t="s">
        <v>81</v>
      </c>
      <c r="C94">
        <v>7985</v>
      </c>
      <c r="D94">
        <v>149</v>
      </c>
      <c r="E94">
        <v>76</v>
      </c>
      <c r="F94">
        <v>58</v>
      </c>
      <c r="G94">
        <v>71</v>
      </c>
      <c r="H94">
        <v>40</v>
      </c>
      <c r="I94">
        <v>2</v>
      </c>
      <c r="J94">
        <v>1</v>
      </c>
      <c r="K94">
        <v>0</v>
      </c>
      <c r="L94">
        <v>0</v>
      </c>
      <c r="M94">
        <v>106</v>
      </c>
      <c r="N94">
        <v>224</v>
      </c>
      <c r="O94">
        <v>148</v>
      </c>
      <c r="P94">
        <v>149</v>
      </c>
      <c r="Q94">
        <v>148</v>
      </c>
      <c r="R94">
        <v>107</v>
      </c>
      <c r="S94">
        <v>149</v>
      </c>
      <c r="T94">
        <v>100</v>
      </c>
      <c r="U94">
        <v>83</v>
      </c>
      <c r="V94">
        <v>1</v>
      </c>
      <c r="W94">
        <v>95</v>
      </c>
      <c r="X94">
        <v>53</v>
      </c>
      <c r="Y94">
        <v>90</v>
      </c>
      <c r="Z94">
        <v>0</v>
      </c>
      <c r="AA94">
        <v>0</v>
      </c>
      <c r="AB94">
        <v>2230</v>
      </c>
      <c r="AC94" t="s">
        <v>1863</v>
      </c>
      <c r="AD94" t="s">
        <v>78</v>
      </c>
      <c r="AE94" t="s">
        <v>13</v>
      </c>
      <c r="AF94" t="s">
        <v>236</v>
      </c>
    </row>
    <row r="95" spans="1:32" x14ac:dyDescent="0.25">
      <c r="A95" s="2">
        <v>44927</v>
      </c>
      <c r="B95" t="s">
        <v>49</v>
      </c>
      <c r="C95">
        <v>11184</v>
      </c>
      <c r="D95">
        <v>99</v>
      </c>
      <c r="E95">
        <v>12</v>
      </c>
      <c r="F95">
        <v>12</v>
      </c>
      <c r="G95">
        <v>53</v>
      </c>
      <c r="H95">
        <v>51</v>
      </c>
      <c r="I95">
        <v>34</v>
      </c>
      <c r="J95">
        <v>33</v>
      </c>
      <c r="K95">
        <v>0</v>
      </c>
      <c r="L95">
        <v>0</v>
      </c>
      <c r="M95">
        <v>96</v>
      </c>
      <c r="N95">
        <v>191</v>
      </c>
      <c r="O95">
        <v>98</v>
      </c>
      <c r="P95">
        <v>99</v>
      </c>
      <c r="Q95">
        <v>98</v>
      </c>
      <c r="R95">
        <v>97</v>
      </c>
      <c r="S95">
        <v>99</v>
      </c>
      <c r="T95">
        <v>98</v>
      </c>
      <c r="U95">
        <v>54</v>
      </c>
      <c r="V95">
        <v>5</v>
      </c>
      <c r="W95">
        <v>97</v>
      </c>
      <c r="X95">
        <v>97</v>
      </c>
      <c r="Y95">
        <v>62</v>
      </c>
      <c r="Z95">
        <v>0</v>
      </c>
      <c r="AA95">
        <v>87</v>
      </c>
      <c r="AB95">
        <v>2572</v>
      </c>
      <c r="AC95" t="s">
        <v>48</v>
      </c>
      <c r="AD95" t="s">
        <v>47</v>
      </c>
      <c r="AE95" t="s">
        <v>17</v>
      </c>
      <c r="AF95" t="s">
        <v>236</v>
      </c>
    </row>
    <row r="96" spans="1:32" x14ac:dyDescent="0.25">
      <c r="A96" s="2">
        <v>44927</v>
      </c>
      <c r="B96" t="s">
        <v>31</v>
      </c>
      <c r="C96">
        <v>6508</v>
      </c>
      <c r="D96">
        <v>103</v>
      </c>
      <c r="E96">
        <v>19</v>
      </c>
      <c r="F96">
        <v>18</v>
      </c>
      <c r="G96">
        <v>30</v>
      </c>
      <c r="H96">
        <v>25</v>
      </c>
      <c r="I96">
        <v>54</v>
      </c>
      <c r="J96">
        <v>43</v>
      </c>
      <c r="K96">
        <v>0</v>
      </c>
      <c r="L96">
        <v>0</v>
      </c>
      <c r="M96">
        <v>88</v>
      </c>
      <c r="N96">
        <v>385</v>
      </c>
      <c r="O96">
        <v>102</v>
      </c>
      <c r="P96">
        <v>91</v>
      </c>
      <c r="Q96">
        <v>103</v>
      </c>
      <c r="R96">
        <v>100</v>
      </c>
      <c r="S96">
        <v>103</v>
      </c>
      <c r="T96">
        <v>100</v>
      </c>
      <c r="U96">
        <v>101</v>
      </c>
      <c r="V96">
        <v>86</v>
      </c>
      <c r="W96">
        <v>99</v>
      </c>
      <c r="X96">
        <v>95</v>
      </c>
      <c r="Y96">
        <v>72</v>
      </c>
      <c r="Z96">
        <v>9</v>
      </c>
      <c r="AA96">
        <v>48</v>
      </c>
      <c r="AB96">
        <v>1537</v>
      </c>
      <c r="AC96" t="s">
        <v>30</v>
      </c>
      <c r="AD96" t="s">
        <v>23</v>
      </c>
      <c r="AE96" t="s">
        <v>15</v>
      </c>
      <c r="AF96" t="s">
        <v>236</v>
      </c>
    </row>
    <row r="97" spans="1:32" x14ac:dyDescent="0.25">
      <c r="A97" s="2">
        <v>44927</v>
      </c>
      <c r="B97" t="s">
        <v>46</v>
      </c>
      <c r="C97">
        <v>9817</v>
      </c>
      <c r="D97">
        <v>19</v>
      </c>
      <c r="E97">
        <v>7</v>
      </c>
      <c r="F97">
        <v>6</v>
      </c>
      <c r="G97">
        <v>8</v>
      </c>
      <c r="H97">
        <v>8</v>
      </c>
      <c r="I97">
        <v>4</v>
      </c>
      <c r="J97">
        <v>4</v>
      </c>
      <c r="K97">
        <v>0</v>
      </c>
      <c r="L97">
        <v>0</v>
      </c>
      <c r="M97">
        <v>18</v>
      </c>
      <c r="N97">
        <v>44</v>
      </c>
      <c r="O97">
        <v>19</v>
      </c>
      <c r="P97">
        <v>19</v>
      </c>
      <c r="Q97">
        <v>19</v>
      </c>
      <c r="R97">
        <v>18</v>
      </c>
      <c r="S97">
        <v>19</v>
      </c>
      <c r="T97">
        <v>16</v>
      </c>
      <c r="U97">
        <v>16</v>
      </c>
      <c r="V97">
        <v>3</v>
      </c>
      <c r="W97">
        <v>17</v>
      </c>
      <c r="X97">
        <v>18</v>
      </c>
      <c r="Y97">
        <v>14</v>
      </c>
      <c r="Z97">
        <v>0</v>
      </c>
      <c r="AA97">
        <v>2</v>
      </c>
      <c r="AB97">
        <v>2573</v>
      </c>
      <c r="AC97" t="s">
        <v>45</v>
      </c>
      <c r="AD97" t="s">
        <v>47</v>
      </c>
      <c r="AE97" t="s">
        <v>17</v>
      </c>
      <c r="AF97" t="s">
        <v>236</v>
      </c>
    </row>
    <row r="98" spans="1:32" x14ac:dyDescent="0.25">
      <c r="A98" s="2">
        <v>44927</v>
      </c>
      <c r="B98" t="s">
        <v>29</v>
      </c>
      <c r="C98">
        <v>7391</v>
      </c>
      <c r="D98">
        <v>51</v>
      </c>
      <c r="E98">
        <v>16</v>
      </c>
      <c r="F98">
        <v>12</v>
      </c>
      <c r="G98">
        <v>5</v>
      </c>
      <c r="H98">
        <v>5</v>
      </c>
      <c r="I98">
        <v>30</v>
      </c>
      <c r="J98">
        <v>27</v>
      </c>
      <c r="K98">
        <v>0</v>
      </c>
      <c r="L98">
        <v>0</v>
      </c>
      <c r="M98">
        <v>44</v>
      </c>
      <c r="N98">
        <v>311</v>
      </c>
      <c r="O98">
        <v>50</v>
      </c>
      <c r="P98">
        <v>50</v>
      </c>
      <c r="Q98">
        <v>51</v>
      </c>
      <c r="R98">
        <v>45</v>
      </c>
      <c r="S98">
        <v>51</v>
      </c>
      <c r="T98">
        <v>50</v>
      </c>
      <c r="U98">
        <v>17</v>
      </c>
      <c r="V98">
        <v>0</v>
      </c>
      <c r="W98">
        <v>22</v>
      </c>
      <c r="X98">
        <v>47</v>
      </c>
      <c r="Y98">
        <v>43</v>
      </c>
      <c r="Z98">
        <v>0</v>
      </c>
      <c r="AA98">
        <v>33</v>
      </c>
      <c r="AB98">
        <v>1883</v>
      </c>
      <c r="AC98" t="s">
        <v>28</v>
      </c>
      <c r="AD98" t="s">
        <v>23</v>
      </c>
      <c r="AE98" t="s">
        <v>15</v>
      </c>
      <c r="AF98" t="s">
        <v>236</v>
      </c>
    </row>
    <row r="99" spans="1:32" x14ac:dyDescent="0.25">
      <c r="A99" s="2">
        <v>44927</v>
      </c>
      <c r="B99" t="s">
        <v>25</v>
      </c>
      <c r="C99">
        <v>8562</v>
      </c>
      <c r="D99">
        <v>216</v>
      </c>
      <c r="E99">
        <v>80</v>
      </c>
      <c r="F99">
        <v>80</v>
      </c>
      <c r="G99">
        <v>54</v>
      </c>
      <c r="H99">
        <v>51</v>
      </c>
      <c r="I99">
        <v>82</v>
      </c>
      <c r="J99">
        <v>66</v>
      </c>
      <c r="K99">
        <v>0</v>
      </c>
      <c r="L99">
        <v>0</v>
      </c>
      <c r="M99">
        <v>198</v>
      </c>
      <c r="N99">
        <v>316</v>
      </c>
      <c r="O99">
        <v>215</v>
      </c>
      <c r="P99">
        <v>215</v>
      </c>
      <c r="Q99">
        <v>213</v>
      </c>
      <c r="R99">
        <v>202</v>
      </c>
      <c r="S99">
        <v>216</v>
      </c>
      <c r="T99">
        <v>216</v>
      </c>
      <c r="U99">
        <v>195</v>
      </c>
      <c r="V99">
        <v>169</v>
      </c>
      <c r="W99">
        <v>188</v>
      </c>
      <c r="X99">
        <v>215</v>
      </c>
      <c r="Y99">
        <v>131</v>
      </c>
      <c r="Z99">
        <v>5</v>
      </c>
      <c r="AA99">
        <v>84</v>
      </c>
      <c r="AB99">
        <v>2330</v>
      </c>
      <c r="AC99" t="s">
        <v>24</v>
      </c>
      <c r="AD99" t="s">
        <v>23</v>
      </c>
      <c r="AE99" t="s">
        <v>15</v>
      </c>
      <c r="AF99" t="s">
        <v>236</v>
      </c>
    </row>
    <row r="100" spans="1:32" x14ac:dyDescent="0.25">
      <c r="A100" s="2">
        <v>44927</v>
      </c>
      <c r="B100" t="s">
        <v>52</v>
      </c>
      <c r="C100">
        <v>14418</v>
      </c>
      <c r="D100">
        <v>664</v>
      </c>
      <c r="E100">
        <v>157</v>
      </c>
      <c r="F100">
        <v>157</v>
      </c>
      <c r="G100">
        <v>229</v>
      </c>
      <c r="H100">
        <v>226</v>
      </c>
      <c r="I100">
        <v>278</v>
      </c>
      <c r="J100">
        <v>274</v>
      </c>
      <c r="K100">
        <v>0</v>
      </c>
      <c r="L100">
        <v>0</v>
      </c>
      <c r="M100">
        <v>657</v>
      </c>
      <c r="N100">
        <v>3046</v>
      </c>
      <c r="O100">
        <v>664</v>
      </c>
      <c r="P100">
        <v>661</v>
      </c>
      <c r="Q100">
        <v>663</v>
      </c>
      <c r="R100">
        <v>663</v>
      </c>
      <c r="S100">
        <v>662</v>
      </c>
      <c r="T100">
        <v>662</v>
      </c>
      <c r="U100">
        <v>655</v>
      </c>
      <c r="V100">
        <v>12</v>
      </c>
      <c r="W100">
        <v>222</v>
      </c>
      <c r="X100">
        <v>663</v>
      </c>
      <c r="Y100">
        <v>619</v>
      </c>
      <c r="Z100">
        <v>41</v>
      </c>
      <c r="AA100">
        <v>274</v>
      </c>
      <c r="AB100">
        <v>4385</v>
      </c>
      <c r="AC100" t="s">
        <v>51</v>
      </c>
      <c r="AD100" t="s">
        <v>53</v>
      </c>
      <c r="AE100" t="s">
        <v>16</v>
      </c>
      <c r="AF100" t="s">
        <v>236</v>
      </c>
    </row>
    <row r="101" spans="1:32" x14ac:dyDescent="0.25">
      <c r="A101" s="2">
        <v>44927</v>
      </c>
      <c r="B101" t="s">
        <v>36</v>
      </c>
      <c r="C101">
        <v>9594</v>
      </c>
      <c r="D101">
        <v>311</v>
      </c>
      <c r="E101">
        <v>91</v>
      </c>
      <c r="F101">
        <v>89</v>
      </c>
      <c r="G101">
        <v>154</v>
      </c>
      <c r="H101">
        <v>153</v>
      </c>
      <c r="I101">
        <v>66</v>
      </c>
      <c r="J101">
        <v>63</v>
      </c>
      <c r="K101">
        <v>0</v>
      </c>
      <c r="L101">
        <v>0</v>
      </c>
      <c r="M101">
        <v>308</v>
      </c>
      <c r="N101">
        <v>1228</v>
      </c>
      <c r="O101">
        <v>311</v>
      </c>
      <c r="P101">
        <v>310</v>
      </c>
      <c r="Q101">
        <v>311</v>
      </c>
      <c r="R101">
        <v>310</v>
      </c>
      <c r="S101">
        <v>310</v>
      </c>
      <c r="T101">
        <v>308</v>
      </c>
      <c r="U101">
        <v>161</v>
      </c>
      <c r="V101">
        <v>54</v>
      </c>
      <c r="W101">
        <v>296</v>
      </c>
      <c r="X101">
        <v>305</v>
      </c>
      <c r="Y101">
        <v>304</v>
      </c>
      <c r="Z101">
        <v>2</v>
      </c>
      <c r="AA101">
        <v>203</v>
      </c>
      <c r="AB101">
        <v>2216</v>
      </c>
      <c r="AC101" t="s">
        <v>35</v>
      </c>
      <c r="AD101" t="s">
        <v>37</v>
      </c>
      <c r="AE101" t="s">
        <v>14</v>
      </c>
      <c r="AF101" t="s">
        <v>236</v>
      </c>
    </row>
    <row r="102" spans="1:32" x14ac:dyDescent="0.25">
      <c r="A102" s="2">
        <v>44927</v>
      </c>
      <c r="B102" t="s">
        <v>42</v>
      </c>
      <c r="C102">
        <v>6800</v>
      </c>
      <c r="D102">
        <v>343</v>
      </c>
      <c r="E102">
        <v>32</v>
      </c>
      <c r="F102">
        <v>32</v>
      </c>
      <c r="G102">
        <v>132</v>
      </c>
      <c r="H102">
        <v>130</v>
      </c>
      <c r="I102">
        <v>179</v>
      </c>
      <c r="J102">
        <v>179</v>
      </c>
      <c r="K102">
        <v>0</v>
      </c>
      <c r="L102">
        <v>0</v>
      </c>
      <c r="M102">
        <v>341</v>
      </c>
      <c r="N102">
        <v>1393</v>
      </c>
      <c r="O102">
        <v>343</v>
      </c>
      <c r="P102">
        <v>343</v>
      </c>
      <c r="Q102">
        <v>343</v>
      </c>
      <c r="R102">
        <v>341</v>
      </c>
      <c r="S102">
        <v>343</v>
      </c>
      <c r="T102">
        <v>334</v>
      </c>
      <c r="U102">
        <v>336</v>
      </c>
      <c r="V102">
        <v>25</v>
      </c>
      <c r="W102">
        <v>65</v>
      </c>
      <c r="X102">
        <v>342</v>
      </c>
      <c r="Y102">
        <v>339</v>
      </c>
      <c r="Z102">
        <v>80</v>
      </c>
      <c r="AA102">
        <v>70</v>
      </c>
      <c r="AB102">
        <v>2145</v>
      </c>
      <c r="AC102" t="s">
        <v>41</v>
      </c>
      <c r="AD102" t="s">
        <v>37</v>
      </c>
      <c r="AE102" t="s">
        <v>14</v>
      </c>
      <c r="AF102" t="s">
        <v>236</v>
      </c>
    </row>
    <row r="103" spans="1:32" x14ac:dyDescent="0.25">
      <c r="A103" s="2">
        <v>44927</v>
      </c>
      <c r="B103" t="s">
        <v>40</v>
      </c>
      <c r="C103">
        <v>13163</v>
      </c>
      <c r="D103">
        <v>568</v>
      </c>
      <c r="E103">
        <v>158</v>
      </c>
      <c r="F103">
        <v>158</v>
      </c>
      <c r="G103">
        <v>221</v>
      </c>
      <c r="H103">
        <v>219</v>
      </c>
      <c r="I103">
        <v>189</v>
      </c>
      <c r="J103">
        <v>188</v>
      </c>
      <c r="K103">
        <v>0</v>
      </c>
      <c r="L103">
        <v>0</v>
      </c>
      <c r="M103">
        <v>565</v>
      </c>
      <c r="N103">
        <v>2778</v>
      </c>
      <c r="O103">
        <v>567</v>
      </c>
      <c r="P103">
        <v>566</v>
      </c>
      <c r="Q103">
        <v>568</v>
      </c>
      <c r="R103">
        <v>568</v>
      </c>
      <c r="S103">
        <v>568</v>
      </c>
      <c r="T103">
        <v>361</v>
      </c>
      <c r="U103">
        <v>476</v>
      </c>
      <c r="V103">
        <v>476</v>
      </c>
      <c r="W103">
        <v>501</v>
      </c>
      <c r="X103">
        <v>565</v>
      </c>
      <c r="Y103">
        <v>539</v>
      </c>
      <c r="Z103">
        <v>46</v>
      </c>
      <c r="AA103">
        <v>1</v>
      </c>
      <c r="AB103">
        <v>3636</v>
      </c>
      <c r="AC103" t="s">
        <v>39</v>
      </c>
      <c r="AD103" t="s">
        <v>37</v>
      </c>
      <c r="AE103" t="s">
        <v>14</v>
      </c>
      <c r="AF103" t="s">
        <v>236</v>
      </c>
    </row>
    <row r="104" spans="1:32" x14ac:dyDescent="0.25">
      <c r="A104" s="2">
        <v>44927</v>
      </c>
      <c r="B104" t="s">
        <v>38</v>
      </c>
      <c r="C104">
        <v>16010</v>
      </c>
      <c r="D104">
        <v>185</v>
      </c>
      <c r="E104">
        <v>185</v>
      </c>
      <c r="F104">
        <v>9</v>
      </c>
      <c r="G104">
        <v>69</v>
      </c>
      <c r="H104">
        <v>44</v>
      </c>
      <c r="I104">
        <v>86</v>
      </c>
      <c r="J104">
        <v>40</v>
      </c>
      <c r="M104">
        <v>102</v>
      </c>
      <c r="N104">
        <v>225</v>
      </c>
      <c r="O104">
        <v>185</v>
      </c>
      <c r="P104">
        <v>185</v>
      </c>
      <c r="Q104">
        <v>185</v>
      </c>
      <c r="R104">
        <v>99</v>
      </c>
      <c r="S104">
        <v>185</v>
      </c>
      <c r="T104">
        <v>45</v>
      </c>
      <c r="U104">
        <v>171</v>
      </c>
      <c r="V104">
        <v>124</v>
      </c>
      <c r="W104">
        <v>184</v>
      </c>
      <c r="X104">
        <v>10</v>
      </c>
      <c r="Y104">
        <v>185</v>
      </c>
      <c r="Z104">
        <v>1</v>
      </c>
      <c r="AB104">
        <v>4555</v>
      </c>
      <c r="AC104" t="s">
        <v>164</v>
      </c>
      <c r="AD104" t="s">
        <v>37</v>
      </c>
      <c r="AE104" t="s">
        <v>14</v>
      </c>
      <c r="AF104" t="s">
        <v>457</v>
      </c>
    </row>
    <row r="105" spans="1:32" x14ac:dyDescent="0.25">
      <c r="A105" s="2">
        <v>44927</v>
      </c>
      <c r="B105" t="s">
        <v>26</v>
      </c>
      <c r="C105">
        <v>4990</v>
      </c>
      <c r="D105">
        <v>4</v>
      </c>
      <c r="E105">
        <v>4</v>
      </c>
      <c r="G105">
        <v>1</v>
      </c>
      <c r="H105">
        <v>1</v>
      </c>
      <c r="I105">
        <v>2</v>
      </c>
      <c r="J105">
        <v>1</v>
      </c>
      <c r="M105">
        <v>3</v>
      </c>
      <c r="N105">
        <v>10</v>
      </c>
      <c r="O105">
        <v>4</v>
      </c>
      <c r="P105">
        <v>4</v>
      </c>
      <c r="Q105">
        <v>4</v>
      </c>
      <c r="R105">
        <v>3</v>
      </c>
      <c r="S105">
        <v>2</v>
      </c>
      <c r="U105">
        <v>4</v>
      </c>
      <c r="W105">
        <v>4</v>
      </c>
      <c r="Y105">
        <v>4</v>
      </c>
      <c r="AB105">
        <v>1353</v>
      </c>
      <c r="AC105" t="s">
        <v>162</v>
      </c>
      <c r="AD105" t="s">
        <v>23</v>
      </c>
      <c r="AE105" t="s">
        <v>15</v>
      </c>
      <c r="AF105" t="s">
        <v>457</v>
      </c>
    </row>
    <row r="106" spans="1:32" x14ac:dyDescent="0.25">
      <c r="A106" s="2">
        <v>44927</v>
      </c>
      <c r="B106" t="s">
        <v>50</v>
      </c>
      <c r="C106">
        <v>15062</v>
      </c>
      <c r="D106">
        <v>300</v>
      </c>
      <c r="E106">
        <v>299</v>
      </c>
      <c r="F106">
        <v>86</v>
      </c>
      <c r="G106">
        <v>116</v>
      </c>
      <c r="H106">
        <v>116</v>
      </c>
      <c r="I106">
        <v>90</v>
      </c>
      <c r="J106">
        <v>90</v>
      </c>
      <c r="M106">
        <v>311</v>
      </c>
      <c r="N106">
        <v>224</v>
      </c>
      <c r="O106">
        <v>300</v>
      </c>
      <c r="P106">
        <v>300</v>
      </c>
      <c r="Q106">
        <v>300</v>
      </c>
      <c r="R106">
        <v>300</v>
      </c>
      <c r="S106">
        <v>300</v>
      </c>
      <c r="T106">
        <v>27</v>
      </c>
      <c r="U106">
        <v>283</v>
      </c>
      <c r="V106">
        <v>152</v>
      </c>
      <c r="W106">
        <v>150</v>
      </c>
      <c r="X106">
        <v>13</v>
      </c>
      <c r="Y106">
        <v>206</v>
      </c>
      <c r="AB106">
        <v>3601</v>
      </c>
      <c r="AC106" t="s">
        <v>165</v>
      </c>
      <c r="AD106" t="s">
        <v>47</v>
      </c>
      <c r="AE106" t="s">
        <v>17</v>
      </c>
      <c r="AF106" t="s">
        <v>457</v>
      </c>
    </row>
    <row r="107" spans="1:32" x14ac:dyDescent="0.25">
      <c r="A107" s="2">
        <v>44927</v>
      </c>
      <c r="B107" t="s">
        <v>33</v>
      </c>
      <c r="C107">
        <v>4412</v>
      </c>
      <c r="D107">
        <v>168</v>
      </c>
      <c r="E107">
        <v>34</v>
      </c>
      <c r="F107">
        <v>22</v>
      </c>
      <c r="G107">
        <v>95</v>
      </c>
      <c r="H107">
        <v>80</v>
      </c>
      <c r="I107">
        <v>39</v>
      </c>
      <c r="J107">
        <v>27</v>
      </c>
      <c r="K107">
        <v>0</v>
      </c>
      <c r="L107">
        <v>0</v>
      </c>
      <c r="M107">
        <v>133</v>
      </c>
      <c r="N107">
        <v>902</v>
      </c>
      <c r="O107">
        <v>166</v>
      </c>
      <c r="P107">
        <v>144</v>
      </c>
      <c r="Q107">
        <v>167</v>
      </c>
      <c r="R107">
        <v>159</v>
      </c>
      <c r="S107">
        <v>165</v>
      </c>
      <c r="T107">
        <v>165</v>
      </c>
      <c r="U107">
        <v>61</v>
      </c>
      <c r="V107">
        <v>2</v>
      </c>
      <c r="W107">
        <v>112</v>
      </c>
      <c r="X107">
        <v>151</v>
      </c>
      <c r="Y107">
        <v>153</v>
      </c>
      <c r="Z107">
        <v>2</v>
      </c>
      <c r="AA107">
        <v>1</v>
      </c>
      <c r="AB107">
        <v>1283</v>
      </c>
      <c r="AC107" t="s">
        <v>32</v>
      </c>
      <c r="AD107" t="s">
        <v>23</v>
      </c>
      <c r="AE107" t="s">
        <v>15</v>
      </c>
      <c r="AF107" t="s">
        <v>236</v>
      </c>
    </row>
    <row r="108" spans="1:32" x14ac:dyDescent="0.25">
      <c r="A108" s="2">
        <v>44927</v>
      </c>
      <c r="B108" t="s">
        <v>44</v>
      </c>
      <c r="C108">
        <v>8266</v>
      </c>
      <c r="D108">
        <v>546</v>
      </c>
      <c r="E108">
        <v>225</v>
      </c>
      <c r="F108">
        <v>208</v>
      </c>
      <c r="G108">
        <v>201</v>
      </c>
      <c r="H108">
        <v>189</v>
      </c>
      <c r="I108">
        <v>120</v>
      </c>
      <c r="J108">
        <v>106</v>
      </c>
      <c r="K108">
        <v>0</v>
      </c>
      <c r="L108">
        <v>0</v>
      </c>
      <c r="M108">
        <v>507</v>
      </c>
      <c r="N108">
        <v>1771</v>
      </c>
      <c r="O108">
        <v>545</v>
      </c>
      <c r="P108">
        <v>525</v>
      </c>
      <c r="Q108">
        <v>538</v>
      </c>
      <c r="R108">
        <v>537</v>
      </c>
      <c r="S108">
        <v>543</v>
      </c>
      <c r="T108">
        <v>538</v>
      </c>
      <c r="U108">
        <v>428</v>
      </c>
      <c r="V108">
        <v>5</v>
      </c>
      <c r="W108">
        <v>185</v>
      </c>
      <c r="X108">
        <v>537</v>
      </c>
      <c r="Y108">
        <v>504</v>
      </c>
      <c r="Z108">
        <v>14</v>
      </c>
      <c r="AA108">
        <v>250</v>
      </c>
      <c r="AB108">
        <v>2159</v>
      </c>
      <c r="AC108" t="s">
        <v>43</v>
      </c>
      <c r="AD108" t="s">
        <v>37</v>
      </c>
      <c r="AE108" t="s">
        <v>14</v>
      </c>
      <c r="AF108" t="s">
        <v>236</v>
      </c>
    </row>
    <row r="109" spans="1:32" x14ac:dyDescent="0.25">
      <c r="A109" s="2">
        <v>44927</v>
      </c>
      <c r="B109" t="s">
        <v>54</v>
      </c>
      <c r="C109">
        <v>10502</v>
      </c>
      <c r="D109">
        <v>66</v>
      </c>
      <c r="E109">
        <v>39</v>
      </c>
      <c r="F109">
        <v>36</v>
      </c>
      <c r="G109">
        <v>16</v>
      </c>
      <c r="H109">
        <v>15</v>
      </c>
      <c r="I109">
        <v>11</v>
      </c>
      <c r="J109">
        <v>9</v>
      </c>
      <c r="K109">
        <v>0</v>
      </c>
      <c r="L109">
        <v>0</v>
      </c>
      <c r="M109">
        <v>60</v>
      </c>
      <c r="N109">
        <v>95</v>
      </c>
      <c r="O109">
        <v>65</v>
      </c>
      <c r="P109">
        <v>64</v>
      </c>
      <c r="Q109">
        <v>63</v>
      </c>
      <c r="R109">
        <v>65</v>
      </c>
      <c r="S109">
        <v>66</v>
      </c>
      <c r="T109">
        <v>63</v>
      </c>
      <c r="U109">
        <v>57</v>
      </c>
      <c r="V109">
        <v>17</v>
      </c>
      <c r="W109">
        <v>34</v>
      </c>
      <c r="X109">
        <v>65</v>
      </c>
      <c r="Y109">
        <v>50</v>
      </c>
      <c r="Z109">
        <v>0</v>
      </c>
      <c r="AA109">
        <v>20</v>
      </c>
      <c r="AB109">
        <v>2567</v>
      </c>
      <c r="AC109" t="s">
        <v>1827</v>
      </c>
      <c r="AD109" t="s">
        <v>53</v>
      </c>
      <c r="AE109" t="s">
        <v>16</v>
      </c>
      <c r="AF109" t="s">
        <v>236</v>
      </c>
    </row>
    <row r="110" spans="1:32" x14ac:dyDescent="0.25">
      <c r="A110" s="2">
        <v>44927</v>
      </c>
      <c r="B110" t="s">
        <v>27</v>
      </c>
      <c r="C110">
        <v>9518</v>
      </c>
      <c r="D110">
        <v>240</v>
      </c>
      <c r="E110">
        <v>48</v>
      </c>
      <c r="F110">
        <v>48</v>
      </c>
      <c r="G110">
        <v>48</v>
      </c>
      <c r="H110">
        <v>47</v>
      </c>
      <c r="I110">
        <v>144</v>
      </c>
      <c r="J110">
        <v>143</v>
      </c>
      <c r="K110">
        <v>0</v>
      </c>
      <c r="L110">
        <v>0</v>
      </c>
      <c r="M110">
        <v>239</v>
      </c>
      <c r="N110">
        <v>1968</v>
      </c>
      <c r="O110">
        <v>240</v>
      </c>
      <c r="P110">
        <v>240</v>
      </c>
      <c r="Q110">
        <v>240</v>
      </c>
      <c r="R110">
        <v>240</v>
      </c>
      <c r="S110">
        <v>239</v>
      </c>
      <c r="T110">
        <v>239</v>
      </c>
      <c r="U110">
        <v>84</v>
      </c>
      <c r="V110">
        <v>39</v>
      </c>
      <c r="W110">
        <v>206</v>
      </c>
      <c r="X110">
        <v>228</v>
      </c>
      <c r="Y110">
        <v>97</v>
      </c>
      <c r="Z110">
        <v>0</v>
      </c>
      <c r="AA110">
        <v>13</v>
      </c>
      <c r="AB110">
        <v>2487</v>
      </c>
      <c r="AC110" t="s">
        <v>1776</v>
      </c>
      <c r="AD110" t="s">
        <v>23</v>
      </c>
      <c r="AE110" t="s">
        <v>15</v>
      </c>
      <c r="AF110" t="s">
        <v>236</v>
      </c>
    </row>
    <row r="111" spans="1:32" x14ac:dyDescent="0.25">
      <c r="A111" s="2">
        <v>44927</v>
      </c>
      <c r="B111" t="s">
        <v>34</v>
      </c>
      <c r="C111">
        <v>7087</v>
      </c>
      <c r="D111">
        <v>134</v>
      </c>
      <c r="E111">
        <v>134</v>
      </c>
      <c r="F111">
        <v>26</v>
      </c>
      <c r="G111">
        <v>44</v>
      </c>
      <c r="H111">
        <v>21</v>
      </c>
      <c r="I111">
        <v>22</v>
      </c>
      <c r="J111">
        <v>9</v>
      </c>
      <c r="M111">
        <v>82</v>
      </c>
      <c r="N111">
        <v>1287</v>
      </c>
      <c r="O111">
        <v>134</v>
      </c>
      <c r="P111">
        <v>134</v>
      </c>
      <c r="Q111">
        <v>133</v>
      </c>
      <c r="R111">
        <v>83</v>
      </c>
      <c r="S111">
        <v>220</v>
      </c>
      <c r="T111">
        <v>10</v>
      </c>
      <c r="U111">
        <v>126</v>
      </c>
      <c r="W111">
        <v>133</v>
      </c>
      <c r="X111">
        <v>2</v>
      </c>
      <c r="Y111">
        <v>90</v>
      </c>
      <c r="AB111">
        <v>1962</v>
      </c>
      <c r="AC111" t="s">
        <v>163</v>
      </c>
      <c r="AD111" t="s">
        <v>23</v>
      </c>
      <c r="AE111" t="s">
        <v>15</v>
      </c>
      <c r="AF111" t="s">
        <v>457</v>
      </c>
    </row>
    <row r="112" spans="1:32" x14ac:dyDescent="0.25">
      <c r="A112" s="2">
        <v>44927</v>
      </c>
      <c r="B112" t="s">
        <v>60</v>
      </c>
      <c r="C112">
        <v>8047</v>
      </c>
      <c r="D112">
        <v>290</v>
      </c>
      <c r="E112">
        <v>118</v>
      </c>
      <c r="F112">
        <v>118</v>
      </c>
      <c r="G112">
        <v>29</v>
      </c>
      <c r="H112">
        <v>29</v>
      </c>
      <c r="I112">
        <v>143</v>
      </c>
      <c r="J112">
        <v>142</v>
      </c>
      <c r="K112">
        <v>0</v>
      </c>
      <c r="L112">
        <v>0</v>
      </c>
      <c r="M112">
        <v>289</v>
      </c>
      <c r="N112">
        <v>1310</v>
      </c>
      <c r="O112">
        <v>290</v>
      </c>
      <c r="P112">
        <v>290</v>
      </c>
      <c r="Q112">
        <v>289</v>
      </c>
      <c r="R112">
        <v>290</v>
      </c>
      <c r="S112">
        <v>290</v>
      </c>
      <c r="T112">
        <v>270</v>
      </c>
      <c r="U112">
        <v>215</v>
      </c>
      <c r="V112">
        <v>257</v>
      </c>
      <c r="W112">
        <v>280</v>
      </c>
      <c r="X112">
        <v>286</v>
      </c>
      <c r="Y112">
        <v>239</v>
      </c>
      <c r="Z112">
        <v>0</v>
      </c>
      <c r="AA112">
        <v>28</v>
      </c>
      <c r="AB112">
        <v>2196</v>
      </c>
      <c r="AC112" t="s">
        <v>59</v>
      </c>
      <c r="AD112" t="s">
        <v>53</v>
      </c>
      <c r="AE112" t="s">
        <v>16</v>
      </c>
      <c r="AF112" t="s">
        <v>236</v>
      </c>
    </row>
    <row r="113" spans="1:32" x14ac:dyDescent="0.25">
      <c r="A113" s="2">
        <v>44927</v>
      </c>
      <c r="B113" t="s">
        <v>62</v>
      </c>
      <c r="C113">
        <v>5072</v>
      </c>
      <c r="D113">
        <v>260</v>
      </c>
      <c r="E113">
        <v>105</v>
      </c>
      <c r="F113">
        <v>83</v>
      </c>
      <c r="G113">
        <v>41</v>
      </c>
      <c r="H113">
        <v>19</v>
      </c>
      <c r="I113">
        <v>114</v>
      </c>
      <c r="J113">
        <v>100</v>
      </c>
      <c r="K113">
        <v>0</v>
      </c>
      <c r="L113">
        <v>0</v>
      </c>
      <c r="M113">
        <v>207</v>
      </c>
      <c r="N113">
        <v>901</v>
      </c>
      <c r="O113">
        <v>258</v>
      </c>
      <c r="P113">
        <v>246</v>
      </c>
      <c r="Q113">
        <v>258</v>
      </c>
      <c r="R113">
        <v>224</v>
      </c>
      <c r="S113">
        <v>255</v>
      </c>
      <c r="T113">
        <v>238</v>
      </c>
      <c r="U113">
        <v>107</v>
      </c>
      <c r="V113">
        <v>3</v>
      </c>
      <c r="W113">
        <v>157</v>
      </c>
      <c r="X113">
        <v>147</v>
      </c>
      <c r="Y113">
        <v>149</v>
      </c>
      <c r="Z113">
        <v>1</v>
      </c>
      <c r="AA113">
        <v>134</v>
      </c>
      <c r="AB113">
        <v>1342</v>
      </c>
      <c r="AC113" t="s">
        <v>61</v>
      </c>
      <c r="AD113" t="s">
        <v>53</v>
      </c>
      <c r="AE113" t="s">
        <v>16</v>
      </c>
      <c r="AF113" t="s">
        <v>236</v>
      </c>
    </row>
    <row r="114" spans="1:32" x14ac:dyDescent="0.25">
      <c r="A114" s="2">
        <v>44927</v>
      </c>
      <c r="B114" t="s">
        <v>22</v>
      </c>
      <c r="C114">
        <v>3855</v>
      </c>
      <c r="D114">
        <v>71</v>
      </c>
      <c r="E114">
        <v>25</v>
      </c>
      <c r="F114">
        <v>0</v>
      </c>
      <c r="G114">
        <v>38</v>
      </c>
      <c r="H114">
        <v>11</v>
      </c>
      <c r="I114">
        <v>8</v>
      </c>
      <c r="J114">
        <v>7</v>
      </c>
      <c r="K114">
        <v>0</v>
      </c>
      <c r="L114">
        <v>0</v>
      </c>
      <c r="M114">
        <v>18</v>
      </c>
      <c r="N114">
        <v>123</v>
      </c>
      <c r="O114">
        <v>23</v>
      </c>
      <c r="P114">
        <v>66</v>
      </c>
      <c r="Q114">
        <v>40</v>
      </c>
      <c r="R114">
        <v>18</v>
      </c>
      <c r="S114">
        <v>65</v>
      </c>
      <c r="T114">
        <v>44</v>
      </c>
      <c r="U114">
        <v>17</v>
      </c>
      <c r="V114">
        <v>1</v>
      </c>
      <c r="W114">
        <v>4</v>
      </c>
      <c r="X114">
        <v>19</v>
      </c>
      <c r="Y114">
        <v>24</v>
      </c>
      <c r="Z114">
        <v>0</v>
      </c>
      <c r="AA114">
        <v>11</v>
      </c>
      <c r="AB114">
        <v>972</v>
      </c>
      <c r="AC114" t="s">
        <v>21</v>
      </c>
      <c r="AD114" t="s">
        <v>23</v>
      </c>
      <c r="AE114" t="s">
        <v>15</v>
      </c>
      <c r="AF114" t="s">
        <v>236</v>
      </c>
    </row>
    <row r="115" spans="1:32" x14ac:dyDescent="0.25">
      <c r="A115" s="2">
        <v>44927</v>
      </c>
      <c r="B115" t="s">
        <v>63</v>
      </c>
      <c r="C115">
        <v>9802</v>
      </c>
      <c r="D115">
        <v>78</v>
      </c>
      <c r="E115">
        <v>78</v>
      </c>
      <c r="F115">
        <v>44</v>
      </c>
      <c r="G115">
        <v>19</v>
      </c>
      <c r="H115">
        <v>19</v>
      </c>
      <c r="I115">
        <v>5</v>
      </c>
      <c r="J115">
        <v>5</v>
      </c>
      <c r="M115">
        <v>70</v>
      </c>
      <c r="N115">
        <v>251</v>
      </c>
      <c r="O115">
        <v>69</v>
      </c>
      <c r="P115">
        <v>78</v>
      </c>
      <c r="Q115">
        <v>68</v>
      </c>
      <c r="R115">
        <v>78</v>
      </c>
      <c r="S115">
        <v>96</v>
      </c>
      <c r="T115">
        <v>37</v>
      </c>
      <c r="U115">
        <v>68</v>
      </c>
      <c r="W115">
        <v>67</v>
      </c>
      <c r="X115">
        <v>10</v>
      </c>
      <c r="Y115">
        <v>65</v>
      </c>
      <c r="AB115">
        <v>2598</v>
      </c>
      <c r="AC115" t="s">
        <v>166</v>
      </c>
      <c r="AD115" t="s">
        <v>53</v>
      </c>
      <c r="AE115" t="s">
        <v>16</v>
      </c>
      <c r="AF115" t="s">
        <v>457</v>
      </c>
    </row>
    <row r="116" spans="1:32" x14ac:dyDescent="0.25">
      <c r="A116" s="2">
        <v>44927</v>
      </c>
      <c r="B116" t="s">
        <v>58</v>
      </c>
      <c r="C116">
        <v>3468</v>
      </c>
      <c r="D116">
        <v>165</v>
      </c>
      <c r="E116">
        <v>91</v>
      </c>
      <c r="F116">
        <v>90</v>
      </c>
      <c r="G116">
        <v>33</v>
      </c>
      <c r="H116">
        <v>33</v>
      </c>
      <c r="I116">
        <v>41</v>
      </c>
      <c r="J116">
        <v>27</v>
      </c>
      <c r="K116">
        <v>0</v>
      </c>
      <c r="L116">
        <v>0</v>
      </c>
      <c r="M116">
        <v>152</v>
      </c>
      <c r="N116">
        <v>473</v>
      </c>
      <c r="O116">
        <v>162</v>
      </c>
      <c r="P116">
        <v>165</v>
      </c>
      <c r="Q116">
        <v>162</v>
      </c>
      <c r="R116">
        <v>155</v>
      </c>
      <c r="S116">
        <v>165</v>
      </c>
      <c r="T116">
        <v>157</v>
      </c>
      <c r="U116">
        <v>97</v>
      </c>
      <c r="V116">
        <v>0</v>
      </c>
      <c r="W116">
        <v>9</v>
      </c>
      <c r="X116">
        <v>147</v>
      </c>
      <c r="Y116">
        <v>95</v>
      </c>
      <c r="Z116">
        <v>4</v>
      </c>
      <c r="AA116">
        <v>79</v>
      </c>
      <c r="AB116">
        <v>814</v>
      </c>
      <c r="AC116" t="s">
        <v>57</v>
      </c>
      <c r="AD116" t="s">
        <v>53</v>
      </c>
      <c r="AE116" t="s">
        <v>16</v>
      </c>
      <c r="AF116" t="s">
        <v>236</v>
      </c>
    </row>
    <row r="117" spans="1:32" x14ac:dyDescent="0.25">
      <c r="A117" s="2">
        <v>44927</v>
      </c>
      <c r="B117" t="s">
        <v>56</v>
      </c>
      <c r="C117">
        <v>7099</v>
      </c>
      <c r="D117">
        <v>177</v>
      </c>
      <c r="E117">
        <v>74</v>
      </c>
      <c r="F117">
        <v>72</v>
      </c>
      <c r="G117">
        <v>69</v>
      </c>
      <c r="H117">
        <v>67</v>
      </c>
      <c r="I117">
        <v>34</v>
      </c>
      <c r="J117">
        <v>33</v>
      </c>
      <c r="K117">
        <v>0</v>
      </c>
      <c r="L117">
        <v>0</v>
      </c>
      <c r="M117">
        <v>174</v>
      </c>
      <c r="N117">
        <v>1025</v>
      </c>
      <c r="O117">
        <v>176</v>
      </c>
      <c r="P117">
        <v>176</v>
      </c>
      <c r="Q117">
        <v>176</v>
      </c>
      <c r="R117">
        <v>177</v>
      </c>
      <c r="S117">
        <v>177</v>
      </c>
      <c r="T117">
        <v>161</v>
      </c>
      <c r="U117">
        <v>135</v>
      </c>
      <c r="V117">
        <v>2</v>
      </c>
      <c r="W117">
        <v>131</v>
      </c>
      <c r="X117">
        <v>160</v>
      </c>
      <c r="Y117">
        <v>101</v>
      </c>
      <c r="Z117">
        <v>0</v>
      </c>
      <c r="AA117">
        <v>11</v>
      </c>
      <c r="AB117">
        <v>1571</v>
      </c>
      <c r="AC117" t="s">
        <v>55</v>
      </c>
      <c r="AD117" t="s">
        <v>53</v>
      </c>
      <c r="AE117" t="s">
        <v>16</v>
      </c>
      <c r="AF117" t="s">
        <v>236</v>
      </c>
    </row>
    <row r="118" spans="1:32" x14ac:dyDescent="0.25">
      <c r="A118" s="2">
        <v>44927</v>
      </c>
      <c r="B118" t="s">
        <v>64</v>
      </c>
      <c r="C118">
        <v>6688</v>
      </c>
      <c r="D118">
        <v>11</v>
      </c>
      <c r="E118">
        <v>5</v>
      </c>
      <c r="F118">
        <v>2</v>
      </c>
      <c r="G118">
        <v>2</v>
      </c>
      <c r="H118">
        <v>2</v>
      </c>
      <c r="I118">
        <v>4</v>
      </c>
      <c r="J118">
        <v>0</v>
      </c>
      <c r="K118">
        <v>0</v>
      </c>
      <c r="L118">
        <v>0</v>
      </c>
      <c r="M118">
        <v>8</v>
      </c>
      <c r="N118">
        <v>22</v>
      </c>
      <c r="O118">
        <v>9</v>
      </c>
      <c r="P118">
        <v>10</v>
      </c>
      <c r="Q118">
        <v>8</v>
      </c>
      <c r="R118">
        <v>11</v>
      </c>
      <c r="S118">
        <v>11</v>
      </c>
      <c r="T118">
        <v>7</v>
      </c>
      <c r="U118">
        <v>0</v>
      </c>
      <c r="V118">
        <v>0</v>
      </c>
      <c r="W118">
        <v>4</v>
      </c>
      <c r="X118">
        <v>3</v>
      </c>
      <c r="Y118">
        <v>10</v>
      </c>
      <c r="Z118">
        <v>0</v>
      </c>
      <c r="AA118">
        <v>1</v>
      </c>
      <c r="AB118">
        <v>1636</v>
      </c>
      <c r="AC118" t="s">
        <v>5</v>
      </c>
      <c r="AD118" t="s">
        <v>65</v>
      </c>
      <c r="AE118" t="s">
        <v>18</v>
      </c>
      <c r="AF118" t="s">
        <v>236</v>
      </c>
    </row>
    <row r="119" spans="1:32" x14ac:dyDescent="0.25">
      <c r="A119" s="2">
        <v>45017</v>
      </c>
      <c r="B119" t="s">
        <v>96</v>
      </c>
      <c r="C119">
        <v>15839</v>
      </c>
      <c r="D119">
        <v>502</v>
      </c>
      <c r="E119">
        <v>53</v>
      </c>
      <c r="F119">
        <v>46</v>
      </c>
      <c r="G119">
        <v>95</v>
      </c>
      <c r="H119">
        <v>80</v>
      </c>
      <c r="I119">
        <v>114</v>
      </c>
      <c r="J119">
        <v>109</v>
      </c>
      <c r="K119">
        <v>240</v>
      </c>
      <c r="L119">
        <v>169</v>
      </c>
      <c r="M119">
        <v>492</v>
      </c>
      <c r="N119">
        <v>3091</v>
      </c>
      <c r="O119">
        <v>497</v>
      </c>
      <c r="P119">
        <v>501</v>
      </c>
      <c r="Q119">
        <v>495</v>
      </c>
      <c r="R119">
        <v>501</v>
      </c>
      <c r="S119">
        <v>500</v>
      </c>
      <c r="T119">
        <v>496</v>
      </c>
      <c r="U119">
        <v>474</v>
      </c>
      <c r="V119">
        <v>1</v>
      </c>
      <c r="W119">
        <v>492</v>
      </c>
      <c r="X119">
        <v>490</v>
      </c>
      <c r="Y119">
        <v>487</v>
      </c>
      <c r="Z119">
        <v>2</v>
      </c>
      <c r="AA119">
        <v>308</v>
      </c>
      <c r="AB119">
        <v>3985</v>
      </c>
      <c r="AC119" t="s">
        <v>95</v>
      </c>
      <c r="AD119" t="s">
        <v>88</v>
      </c>
      <c r="AE119" t="s">
        <v>19</v>
      </c>
      <c r="AF119" t="s">
        <v>236</v>
      </c>
    </row>
    <row r="120" spans="1:32" x14ac:dyDescent="0.25">
      <c r="A120" s="2">
        <v>45017</v>
      </c>
      <c r="B120" t="s">
        <v>87</v>
      </c>
      <c r="C120">
        <v>7082</v>
      </c>
      <c r="D120">
        <v>46</v>
      </c>
      <c r="E120">
        <v>1</v>
      </c>
      <c r="F120">
        <v>1</v>
      </c>
      <c r="G120">
        <v>7</v>
      </c>
      <c r="H120">
        <v>6</v>
      </c>
      <c r="I120">
        <v>15</v>
      </c>
      <c r="J120">
        <v>13</v>
      </c>
      <c r="K120">
        <v>23</v>
      </c>
      <c r="L120">
        <v>22</v>
      </c>
      <c r="M120">
        <v>43</v>
      </c>
      <c r="N120">
        <v>104</v>
      </c>
      <c r="O120">
        <v>45</v>
      </c>
      <c r="P120">
        <v>46</v>
      </c>
      <c r="Q120">
        <v>46</v>
      </c>
      <c r="R120">
        <v>44</v>
      </c>
      <c r="S120">
        <v>46</v>
      </c>
      <c r="T120">
        <v>37</v>
      </c>
      <c r="U120">
        <v>41</v>
      </c>
      <c r="V120">
        <v>3</v>
      </c>
      <c r="W120">
        <v>20</v>
      </c>
      <c r="X120">
        <v>44</v>
      </c>
      <c r="Y120">
        <v>38</v>
      </c>
      <c r="Z120">
        <v>1</v>
      </c>
      <c r="AA120">
        <v>9</v>
      </c>
      <c r="AB120">
        <v>1813</v>
      </c>
      <c r="AC120" t="s">
        <v>86</v>
      </c>
      <c r="AD120" t="s">
        <v>88</v>
      </c>
      <c r="AE120" t="s">
        <v>19</v>
      </c>
      <c r="AF120" t="s">
        <v>236</v>
      </c>
    </row>
    <row r="121" spans="1:32" x14ac:dyDescent="0.25">
      <c r="A121" s="2">
        <v>45017</v>
      </c>
      <c r="B121" t="s">
        <v>26</v>
      </c>
      <c r="C121">
        <v>4937</v>
      </c>
      <c r="D121">
        <v>9</v>
      </c>
      <c r="E121">
        <v>9</v>
      </c>
      <c r="G121">
        <v>1</v>
      </c>
      <c r="H121">
        <v>1</v>
      </c>
      <c r="I121">
        <v>2</v>
      </c>
      <c r="J121">
        <v>1</v>
      </c>
      <c r="K121">
        <v>5</v>
      </c>
      <c r="L121">
        <v>5</v>
      </c>
      <c r="M121">
        <v>8</v>
      </c>
      <c r="N121">
        <v>52</v>
      </c>
      <c r="O121">
        <v>9</v>
      </c>
      <c r="P121">
        <v>9</v>
      </c>
      <c r="Q121">
        <v>9</v>
      </c>
      <c r="R121">
        <v>8</v>
      </c>
      <c r="S121">
        <v>9</v>
      </c>
      <c r="U121">
        <v>8</v>
      </c>
      <c r="W121">
        <v>8</v>
      </c>
      <c r="Y121">
        <v>7</v>
      </c>
      <c r="AB121">
        <v>1353</v>
      </c>
      <c r="AC121" t="s">
        <v>162</v>
      </c>
      <c r="AD121" t="s">
        <v>23</v>
      </c>
      <c r="AE121" t="s">
        <v>15</v>
      </c>
      <c r="AF121" t="s">
        <v>457</v>
      </c>
    </row>
    <row r="122" spans="1:32" x14ac:dyDescent="0.25">
      <c r="A122" s="2">
        <v>45017</v>
      </c>
      <c r="B122" t="s">
        <v>85</v>
      </c>
      <c r="C122">
        <v>9034</v>
      </c>
      <c r="D122">
        <v>88</v>
      </c>
      <c r="E122">
        <v>19</v>
      </c>
      <c r="F122">
        <v>18</v>
      </c>
      <c r="G122">
        <v>20</v>
      </c>
      <c r="H122">
        <v>19</v>
      </c>
      <c r="I122">
        <v>22</v>
      </c>
      <c r="J122">
        <v>21</v>
      </c>
      <c r="K122">
        <v>27</v>
      </c>
      <c r="L122">
        <v>26</v>
      </c>
      <c r="M122">
        <v>85</v>
      </c>
      <c r="N122">
        <v>119</v>
      </c>
      <c r="O122">
        <v>87</v>
      </c>
      <c r="P122">
        <v>87</v>
      </c>
      <c r="Q122">
        <v>88</v>
      </c>
      <c r="R122">
        <v>87</v>
      </c>
      <c r="S122">
        <v>88</v>
      </c>
      <c r="T122">
        <v>86</v>
      </c>
      <c r="U122">
        <v>76</v>
      </c>
      <c r="V122">
        <v>2</v>
      </c>
      <c r="W122">
        <v>87</v>
      </c>
      <c r="X122">
        <v>88</v>
      </c>
      <c r="Y122">
        <v>57</v>
      </c>
      <c r="Z122">
        <v>1</v>
      </c>
      <c r="AA122">
        <v>2</v>
      </c>
      <c r="AB122">
        <v>2522</v>
      </c>
      <c r="AC122" t="s">
        <v>84</v>
      </c>
      <c r="AD122" t="s">
        <v>78</v>
      </c>
      <c r="AE122" t="s">
        <v>13</v>
      </c>
      <c r="AF122" t="s">
        <v>236</v>
      </c>
    </row>
    <row r="123" spans="1:32" x14ac:dyDescent="0.25">
      <c r="A123" s="2">
        <v>45017</v>
      </c>
      <c r="B123" t="s">
        <v>34</v>
      </c>
      <c r="C123">
        <v>7064</v>
      </c>
      <c r="D123">
        <v>142</v>
      </c>
      <c r="E123">
        <v>142</v>
      </c>
      <c r="F123">
        <v>26</v>
      </c>
      <c r="G123">
        <v>44</v>
      </c>
      <c r="H123">
        <v>21</v>
      </c>
      <c r="I123">
        <v>22</v>
      </c>
      <c r="J123">
        <v>9</v>
      </c>
      <c r="K123">
        <v>11</v>
      </c>
      <c r="L123">
        <v>6</v>
      </c>
      <c r="M123">
        <v>84</v>
      </c>
      <c r="N123">
        <v>276</v>
      </c>
      <c r="O123">
        <v>142</v>
      </c>
      <c r="P123">
        <v>142</v>
      </c>
      <c r="Q123">
        <v>141</v>
      </c>
      <c r="R123">
        <v>85</v>
      </c>
      <c r="S123">
        <v>142</v>
      </c>
      <c r="T123">
        <v>12</v>
      </c>
      <c r="U123">
        <v>134</v>
      </c>
      <c r="V123">
        <v>1</v>
      </c>
      <c r="W123">
        <v>141</v>
      </c>
      <c r="X123">
        <v>2</v>
      </c>
      <c r="Y123">
        <v>94</v>
      </c>
      <c r="AB123">
        <v>1962</v>
      </c>
      <c r="AC123" t="s">
        <v>163</v>
      </c>
      <c r="AD123" t="s">
        <v>23</v>
      </c>
      <c r="AE123" t="s">
        <v>15</v>
      </c>
      <c r="AF123" t="s">
        <v>457</v>
      </c>
    </row>
    <row r="124" spans="1:32" x14ac:dyDescent="0.25">
      <c r="A124" s="2">
        <v>45017</v>
      </c>
      <c r="B124" t="s">
        <v>56</v>
      </c>
      <c r="C124">
        <v>7130</v>
      </c>
      <c r="D124">
        <v>201</v>
      </c>
      <c r="E124">
        <v>75</v>
      </c>
      <c r="F124">
        <v>73</v>
      </c>
      <c r="G124">
        <v>69</v>
      </c>
      <c r="H124">
        <v>67</v>
      </c>
      <c r="I124">
        <v>34</v>
      </c>
      <c r="J124">
        <v>33</v>
      </c>
      <c r="K124">
        <v>23</v>
      </c>
      <c r="L124">
        <v>18</v>
      </c>
      <c r="M124">
        <v>193</v>
      </c>
      <c r="N124">
        <v>1049</v>
      </c>
      <c r="O124">
        <v>200</v>
      </c>
      <c r="P124">
        <v>198</v>
      </c>
      <c r="Q124">
        <v>200</v>
      </c>
      <c r="R124">
        <v>198</v>
      </c>
      <c r="S124">
        <v>201</v>
      </c>
      <c r="T124">
        <v>184</v>
      </c>
      <c r="U124">
        <v>155</v>
      </c>
      <c r="V124">
        <v>2</v>
      </c>
      <c r="W124">
        <v>147</v>
      </c>
      <c r="X124">
        <v>182</v>
      </c>
      <c r="Y124">
        <v>118</v>
      </c>
      <c r="Z124">
        <v>0</v>
      </c>
      <c r="AA124">
        <v>15</v>
      </c>
      <c r="AB124">
        <v>1571</v>
      </c>
      <c r="AC124" t="s">
        <v>55</v>
      </c>
      <c r="AD124" t="s">
        <v>53</v>
      </c>
      <c r="AE124" t="s">
        <v>16</v>
      </c>
      <c r="AF124" t="s">
        <v>236</v>
      </c>
    </row>
    <row r="125" spans="1:32" x14ac:dyDescent="0.25">
      <c r="A125" s="2">
        <v>45017</v>
      </c>
      <c r="B125" t="s">
        <v>94</v>
      </c>
      <c r="C125">
        <v>6400</v>
      </c>
      <c r="D125">
        <v>29</v>
      </c>
      <c r="E125">
        <v>4</v>
      </c>
      <c r="F125">
        <v>2</v>
      </c>
      <c r="G125">
        <v>4</v>
      </c>
      <c r="H125">
        <v>4</v>
      </c>
      <c r="I125">
        <v>15</v>
      </c>
      <c r="J125">
        <v>14</v>
      </c>
      <c r="K125">
        <v>6</v>
      </c>
      <c r="L125">
        <v>6</v>
      </c>
      <c r="M125">
        <v>26</v>
      </c>
      <c r="N125">
        <v>1312</v>
      </c>
      <c r="O125">
        <v>29</v>
      </c>
      <c r="P125">
        <v>29</v>
      </c>
      <c r="Q125">
        <v>29</v>
      </c>
      <c r="R125">
        <v>26</v>
      </c>
      <c r="S125">
        <v>29</v>
      </c>
      <c r="T125">
        <v>24</v>
      </c>
      <c r="U125">
        <v>19</v>
      </c>
      <c r="V125">
        <v>3</v>
      </c>
      <c r="W125">
        <v>27</v>
      </c>
      <c r="X125">
        <v>29</v>
      </c>
      <c r="Y125">
        <v>26</v>
      </c>
      <c r="Z125">
        <v>2</v>
      </c>
      <c r="AA125">
        <v>3</v>
      </c>
      <c r="AB125">
        <v>1552</v>
      </c>
      <c r="AC125" t="s">
        <v>93</v>
      </c>
      <c r="AD125" t="s">
        <v>88</v>
      </c>
      <c r="AE125" t="s">
        <v>19</v>
      </c>
      <c r="AF125" t="s">
        <v>236</v>
      </c>
    </row>
    <row r="126" spans="1:32" x14ac:dyDescent="0.25">
      <c r="A126" s="2">
        <v>45017</v>
      </c>
      <c r="B126" t="s">
        <v>92</v>
      </c>
      <c r="C126">
        <v>7217</v>
      </c>
      <c r="D126">
        <v>109</v>
      </c>
      <c r="E126">
        <v>22</v>
      </c>
      <c r="F126">
        <v>13</v>
      </c>
      <c r="G126">
        <v>21</v>
      </c>
      <c r="H126">
        <v>13</v>
      </c>
      <c r="I126">
        <v>16</v>
      </c>
      <c r="J126">
        <v>15</v>
      </c>
      <c r="K126">
        <v>50</v>
      </c>
      <c r="L126">
        <v>49</v>
      </c>
      <c r="M126">
        <v>91</v>
      </c>
      <c r="N126">
        <v>178</v>
      </c>
      <c r="O126">
        <v>100</v>
      </c>
      <c r="P126">
        <v>108</v>
      </c>
      <c r="Q126">
        <v>100</v>
      </c>
      <c r="R126">
        <v>91</v>
      </c>
      <c r="S126">
        <v>108</v>
      </c>
      <c r="T126">
        <v>91</v>
      </c>
      <c r="U126">
        <v>60</v>
      </c>
      <c r="V126">
        <v>2</v>
      </c>
      <c r="W126">
        <v>26</v>
      </c>
      <c r="X126">
        <v>96</v>
      </c>
      <c r="Y126">
        <v>85</v>
      </c>
      <c r="Z126">
        <v>1</v>
      </c>
      <c r="AA126">
        <v>15</v>
      </c>
      <c r="AB126">
        <v>1953</v>
      </c>
      <c r="AC126" t="s">
        <v>91</v>
      </c>
      <c r="AD126" t="s">
        <v>88</v>
      </c>
      <c r="AE126" t="s">
        <v>19</v>
      </c>
      <c r="AF126" t="s">
        <v>236</v>
      </c>
    </row>
    <row r="127" spans="1:32" x14ac:dyDescent="0.25">
      <c r="A127" s="2">
        <v>45017</v>
      </c>
      <c r="B127" t="s">
        <v>22</v>
      </c>
      <c r="C127">
        <v>3842</v>
      </c>
      <c r="D127">
        <v>103</v>
      </c>
      <c r="E127">
        <v>26</v>
      </c>
      <c r="F127">
        <v>1</v>
      </c>
      <c r="G127">
        <v>38</v>
      </c>
      <c r="H127">
        <v>12</v>
      </c>
      <c r="I127">
        <v>7</v>
      </c>
      <c r="J127">
        <v>6</v>
      </c>
      <c r="K127">
        <v>32</v>
      </c>
      <c r="L127">
        <v>31</v>
      </c>
      <c r="M127">
        <v>50</v>
      </c>
      <c r="N127">
        <v>175</v>
      </c>
      <c r="O127">
        <v>58</v>
      </c>
      <c r="P127">
        <v>98</v>
      </c>
      <c r="Q127">
        <v>74</v>
      </c>
      <c r="R127">
        <v>51</v>
      </c>
      <c r="S127">
        <v>97</v>
      </c>
      <c r="T127">
        <v>76</v>
      </c>
      <c r="U127">
        <v>46</v>
      </c>
      <c r="V127">
        <v>4</v>
      </c>
      <c r="W127">
        <v>19</v>
      </c>
      <c r="X127">
        <v>48</v>
      </c>
      <c r="Y127">
        <v>55</v>
      </c>
      <c r="Z127">
        <v>0</v>
      </c>
      <c r="AA127">
        <v>23</v>
      </c>
      <c r="AB127">
        <v>972</v>
      </c>
      <c r="AC127" t="s">
        <v>21</v>
      </c>
      <c r="AD127" t="s">
        <v>23</v>
      </c>
      <c r="AE127" t="s">
        <v>15</v>
      </c>
      <c r="AF127" t="s">
        <v>236</v>
      </c>
    </row>
    <row r="128" spans="1:32" x14ac:dyDescent="0.25">
      <c r="A128" s="2">
        <v>45017</v>
      </c>
      <c r="B128" t="s">
        <v>25</v>
      </c>
      <c r="C128">
        <v>8576</v>
      </c>
      <c r="D128">
        <v>323</v>
      </c>
      <c r="E128">
        <v>81</v>
      </c>
      <c r="F128">
        <v>81</v>
      </c>
      <c r="G128">
        <v>53</v>
      </c>
      <c r="H128">
        <v>51</v>
      </c>
      <c r="I128">
        <v>82</v>
      </c>
      <c r="J128">
        <v>81</v>
      </c>
      <c r="K128">
        <v>107</v>
      </c>
      <c r="L128">
        <v>100</v>
      </c>
      <c r="M128">
        <v>315</v>
      </c>
      <c r="N128">
        <v>758</v>
      </c>
      <c r="O128">
        <v>320</v>
      </c>
      <c r="P128">
        <v>322</v>
      </c>
      <c r="Q128">
        <v>319</v>
      </c>
      <c r="R128">
        <v>321</v>
      </c>
      <c r="S128">
        <v>323</v>
      </c>
      <c r="T128">
        <v>323</v>
      </c>
      <c r="U128">
        <v>286</v>
      </c>
      <c r="V128">
        <v>256</v>
      </c>
      <c r="W128">
        <v>279</v>
      </c>
      <c r="X128">
        <v>322</v>
      </c>
      <c r="Y128">
        <v>206</v>
      </c>
      <c r="Z128">
        <v>10</v>
      </c>
      <c r="AA128">
        <v>115</v>
      </c>
      <c r="AB128">
        <v>2330</v>
      </c>
      <c r="AC128" t="s">
        <v>24</v>
      </c>
      <c r="AD128" t="s">
        <v>23</v>
      </c>
      <c r="AE128" t="s">
        <v>15</v>
      </c>
      <c r="AF128" t="s">
        <v>236</v>
      </c>
    </row>
    <row r="129" spans="1:32" x14ac:dyDescent="0.25">
      <c r="A129" s="2">
        <v>45017</v>
      </c>
      <c r="B129" t="s">
        <v>29</v>
      </c>
      <c r="C129">
        <v>7428</v>
      </c>
      <c r="D129">
        <v>66</v>
      </c>
      <c r="E129">
        <v>16</v>
      </c>
      <c r="F129">
        <v>12</v>
      </c>
      <c r="G129">
        <v>5</v>
      </c>
      <c r="H129">
        <v>5</v>
      </c>
      <c r="I129">
        <v>30</v>
      </c>
      <c r="J129">
        <v>28</v>
      </c>
      <c r="K129">
        <v>15</v>
      </c>
      <c r="L129">
        <v>15</v>
      </c>
      <c r="M129">
        <v>60</v>
      </c>
      <c r="N129">
        <v>328</v>
      </c>
      <c r="O129">
        <v>65</v>
      </c>
      <c r="P129">
        <v>65</v>
      </c>
      <c r="Q129">
        <v>66</v>
      </c>
      <c r="R129">
        <v>61</v>
      </c>
      <c r="S129">
        <v>66</v>
      </c>
      <c r="T129">
        <v>65</v>
      </c>
      <c r="U129">
        <v>22</v>
      </c>
      <c r="V129">
        <v>0</v>
      </c>
      <c r="W129">
        <v>32</v>
      </c>
      <c r="X129">
        <v>63</v>
      </c>
      <c r="Y129">
        <v>57</v>
      </c>
      <c r="Z129">
        <v>0</v>
      </c>
      <c r="AA129">
        <v>44</v>
      </c>
      <c r="AB129">
        <v>1883</v>
      </c>
      <c r="AC129" t="s">
        <v>28</v>
      </c>
      <c r="AD129" t="s">
        <v>23</v>
      </c>
      <c r="AE129" t="s">
        <v>15</v>
      </c>
      <c r="AF129" t="s">
        <v>236</v>
      </c>
    </row>
    <row r="130" spans="1:32" x14ac:dyDescent="0.25">
      <c r="A130" s="2">
        <v>45017</v>
      </c>
      <c r="B130" t="s">
        <v>31</v>
      </c>
      <c r="C130">
        <v>6598</v>
      </c>
      <c r="D130">
        <v>137</v>
      </c>
      <c r="E130">
        <v>19</v>
      </c>
      <c r="F130">
        <v>18</v>
      </c>
      <c r="G130">
        <v>31</v>
      </c>
      <c r="H130">
        <v>26</v>
      </c>
      <c r="I130">
        <v>54</v>
      </c>
      <c r="J130">
        <v>46</v>
      </c>
      <c r="K130">
        <v>33</v>
      </c>
      <c r="L130">
        <v>31</v>
      </c>
      <c r="M130">
        <v>123</v>
      </c>
      <c r="N130">
        <v>433</v>
      </c>
      <c r="O130">
        <v>136</v>
      </c>
      <c r="P130">
        <v>125</v>
      </c>
      <c r="Q130">
        <v>137</v>
      </c>
      <c r="R130">
        <v>135</v>
      </c>
      <c r="S130">
        <v>137</v>
      </c>
      <c r="T130">
        <v>134</v>
      </c>
      <c r="U130">
        <v>135</v>
      </c>
      <c r="V130">
        <v>92</v>
      </c>
      <c r="W130">
        <v>131</v>
      </c>
      <c r="X130">
        <v>126</v>
      </c>
      <c r="Y130">
        <v>101</v>
      </c>
      <c r="Z130">
        <v>9</v>
      </c>
      <c r="AA130">
        <v>69</v>
      </c>
      <c r="AB130">
        <v>1537</v>
      </c>
      <c r="AC130" t="s">
        <v>30</v>
      </c>
      <c r="AD130" t="s">
        <v>23</v>
      </c>
      <c r="AE130" t="s">
        <v>15</v>
      </c>
      <c r="AF130" t="s">
        <v>236</v>
      </c>
    </row>
    <row r="131" spans="1:32" x14ac:dyDescent="0.25">
      <c r="A131" s="2">
        <v>45017</v>
      </c>
      <c r="B131" t="s">
        <v>33</v>
      </c>
      <c r="C131">
        <v>4366</v>
      </c>
      <c r="D131">
        <v>185</v>
      </c>
      <c r="E131">
        <v>34</v>
      </c>
      <c r="F131">
        <v>22</v>
      </c>
      <c r="G131">
        <v>95</v>
      </c>
      <c r="H131">
        <v>81</v>
      </c>
      <c r="I131">
        <v>38</v>
      </c>
      <c r="J131">
        <v>27</v>
      </c>
      <c r="K131">
        <v>18</v>
      </c>
      <c r="L131">
        <v>13</v>
      </c>
      <c r="M131">
        <v>147</v>
      </c>
      <c r="N131">
        <v>916</v>
      </c>
      <c r="O131">
        <v>182</v>
      </c>
      <c r="P131">
        <v>162</v>
      </c>
      <c r="Q131">
        <v>184</v>
      </c>
      <c r="R131">
        <v>175</v>
      </c>
      <c r="S131">
        <v>179</v>
      </c>
      <c r="T131">
        <v>180</v>
      </c>
      <c r="U131">
        <v>69</v>
      </c>
      <c r="V131">
        <v>2</v>
      </c>
      <c r="W131">
        <v>121</v>
      </c>
      <c r="X131">
        <v>161</v>
      </c>
      <c r="Y131">
        <v>169</v>
      </c>
      <c r="Z131">
        <v>2</v>
      </c>
      <c r="AA131">
        <v>2</v>
      </c>
      <c r="AB131">
        <v>1283</v>
      </c>
      <c r="AC131" t="s">
        <v>32</v>
      </c>
      <c r="AD131" t="s">
        <v>23</v>
      </c>
      <c r="AE131" t="s">
        <v>15</v>
      </c>
      <c r="AF131" t="s">
        <v>236</v>
      </c>
    </row>
    <row r="132" spans="1:32" x14ac:dyDescent="0.25">
      <c r="A132" s="2">
        <v>45017</v>
      </c>
      <c r="B132" t="s">
        <v>90</v>
      </c>
      <c r="C132">
        <v>8276</v>
      </c>
      <c r="D132">
        <v>11</v>
      </c>
      <c r="E132">
        <v>2</v>
      </c>
      <c r="F132">
        <v>0</v>
      </c>
      <c r="G132">
        <v>0</v>
      </c>
      <c r="H132">
        <v>0</v>
      </c>
      <c r="I132">
        <v>1</v>
      </c>
      <c r="J132">
        <v>1</v>
      </c>
      <c r="K132">
        <v>8</v>
      </c>
      <c r="L132">
        <v>0</v>
      </c>
      <c r="M132">
        <v>1</v>
      </c>
      <c r="N132">
        <v>130</v>
      </c>
      <c r="O132">
        <v>3</v>
      </c>
      <c r="P132">
        <v>10</v>
      </c>
      <c r="Q132">
        <v>6</v>
      </c>
      <c r="R132">
        <v>2</v>
      </c>
      <c r="S132">
        <v>10</v>
      </c>
      <c r="T132">
        <v>4</v>
      </c>
      <c r="U132">
        <v>2</v>
      </c>
      <c r="V132">
        <v>0</v>
      </c>
      <c r="W132">
        <v>1</v>
      </c>
      <c r="X132">
        <v>4</v>
      </c>
      <c r="Y132">
        <v>4</v>
      </c>
      <c r="Z132">
        <v>0</v>
      </c>
      <c r="AA132">
        <v>1</v>
      </c>
      <c r="AB132">
        <v>1855</v>
      </c>
      <c r="AC132" t="s">
        <v>89</v>
      </c>
      <c r="AD132" t="s">
        <v>88</v>
      </c>
      <c r="AE132" t="s">
        <v>19</v>
      </c>
      <c r="AF132" t="s">
        <v>236</v>
      </c>
    </row>
    <row r="133" spans="1:32" x14ac:dyDescent="0.25">
      <c r="A133" s="2">
        <v>45017</v>
      </c>
      <c r="B133" t="s">
        <v>27</v>
      </c>
      <c r="C133">
        <v>9496</v>
      </c>
      <c r="D133">
        <v>300</v>
      </c>
      <c r="E133">
        <v>46</v>
      </c>
      <c r="F133">
        <v>46</v>
      </c>
      <c r="G133">
        <v>48</v>
      </c>
      <c r="H133">
        <v>47</v>
      </c>
      <c r="I133">
        <v>72</v>
      </c>
      <c r="J133">
        <v>72</v>
      </c>
      <c r="K133">
        <v>134</v>
      </c>
      <c r="L133">
        <v>116</v>
      </c>
      <c r="M133">
        <v>292</v>
      </c>
      <c r="N133">
        <v>2001</v>
      </c>
      <c r="O133">
        <v>299</v>
      </c>
      <c r="P133">
        <v>300</v>
      </c>
      <c r="Q133">
        <v>299</v>
      </c>
      <c r="R133">
        <v>292</v>
      </c>
      <c r="S133">
        <v>300</v>
      </c>
      <c r="T133">
        <v>290</v>
      </c>
      <c r="U133">
        <v>166</v>
      </c>
      <c r="V133">
        <v>40</v>
      </c>
      <c r="W133">
        <v>254</v>
      </c>
      <c r="X133">
        <v>287</v>
      </c>
      <c r="Y133">
        <v>257</v>
      </c>
      <c r="Z133">
        <v>0</v>
      </c>
      <c r="AA133">
        <v>11</v>
      </c>
      <c r="AB133">
        <v>2487</v>
      </c>
      <c r="AC133" t="s">
        <v>1776</v>
      </c>
      <c r="AD133" t="s">
        <v>23</v>
      </c>
      <c r="AE133" t="s">
        <v>15</v>
      </c>
      <c r="AF133" t="s">
        <v>236</v>
      </c>
    </row>
    <row r="134" spans="1:32" x14ac:dyDescent="0.25">
      <c r="A134" s="2">
        <v>45017</v>
      </c>
      <c r="B134" t="s">
        <v>38</v>
      </c>
      <c r="C134">
        <v>16041</v>
      </c>
      <c r="D134">
        <v>270</v>
      </c>
      <c r="E134">
        <v>269</v>
      </c>
      <c r="F134">
        <v>9</v>
      </c>
      <c r="G134">
        <v>69</v>
      </c>
      <c r="H134">
        <v>44</v>
      </c>
      <c r="I134">
        <v>86</v>
      </c>
      <c r="J134">
        <v>40</v>
      </c>
      <c r="K134">
        <v>104</v>
      </c>
      <c r="L134">
        <v>104</v>
      </c>
      <c r="M134">
        <v>267</v>
      </c>
      <c r="N134">
        <v>591</v>
      </c>
      <c r="O134">
        <v>270</v>
      </c>
      <c r="P134">
        <v>270</v>
      </c>
      <c r="Q134">
        <v>270</v>
      </c>
      <c r="R134">
        <v>267</v>
      </c>
      <c r="S134">
        <v>270</v>
      </c>
      <c r="T134">
        <v>61</v>
      </c>
      <c r="U134">
        <v>255</v>
      </c>
      <c r="V134">
        <v>174</v>
      </c>
      <c r="W134">
        <v>268</v>
      </c>
      <c r="X134">
        <v>15</v>
      </c>
      <c r="Y134">
        <v>267</v>
      </c>
      <c r="Z134">
        <v>8</v>
      </c>
      <c r="AA134">
        <v>1</v>
      </c>
      <c r="AB134">
        <v>4555</v>
      </c>
      <c r="AC134" t="s">
        <v>164</v>
      </c>
      <c r="AD134" t="s">
        <v>37</v>
      </c>
      <c r="AE134" t="s">
        <v>14</v>
      </c>
      <c r="AF134" t="s">
        <v>457</v>
      </c>
    </row>
    <row r="135" spans="1:32" x14ac:dyDescent="0.25">
      <c r="A135" s="2">
        <v>45017</v>
      </c>
      <c r="B135" t="s">
        <v>54</v>
      </c>
      <c r="C135">
        <v>10459</v>
      </c>
      <c r="D135">
        <v>84</v>
      </c>
      <c r="E135">
        <v>39</v>
      </c>
      <c r="F135">
        <v>36</v>
      </c>
      <c r="G135">
        <v>17</v>
      </c>
      <c r="H135">
        <v>16</v>
      </c>
      <c r="I135">
        <v>11</v>
      </c>
      <c r="J135">
        <v>9</v>
      </c>
      <c r="K135">
        <v>17</v>
      </c>
      <c r="L135">
        <v>17</v>
      </c>
      <c r="M135">
        <v>78</v>
      </c>
      <c r="N135">
        <v>1996</v>
      </c>
      <c r="O135">
        <v>83</v>
      </c>
      <c r="P135">
        <v>82</v>
      </c>
      <c r="Q135">
        <v>81</v>
      </c>
      <c r="R135">
        <v>83</v>
      </c>
      <c r="S135">
        <v>84</v>
      </c>
      <c r="T135">
        <v>81</v>
      </c>
      <c r="U135">
        <v>64</v>
      </c>
      <c r="V135">
        <v>18</v>
      </c>
      <c r="W135">
        <v>50</v>
      </c>
      <c r="X135">
        <v>81</v>
      </c>
      <c r="Y135">
        <v>63</v>
      </c>
      <c r="Z135">
        <v>1</v>
      </c>
      <c r="AA135">
        <v>23</v>
      </c>
      <c r="AB135">
        <v>2567</v>
      </c>
      <c r="AC135" t="s">
        <v>1827</v>
      </c>
      <c r="AD135" t="s">
        <v>53</v>
      </c>
      <c r="AE135" t="s">
        <v>16</v>
      </c>
      <c r="AF135" t="s">
        <v>236</v>
      </c>
    </row>
    <row r="136" spans="1:32" x14ac:dyDescent="0.25">
      <c r="A136" s="2">
        <v>45017</v>
      </c>
      <c r="B136" t="s">
        <v>71</v>
      </c>
      <c r="C136">
        <v>5725</v>
      </c>
      <c r="D136">
        <v>26</v>
      </c>
      <c r="E136">
        <v>6</v>
      </c>
      <c r="F136">
        <v>5</v>
      </c>
      <c r="G136">
        <v>8</v>
      </c>
      <c r="H136">
        <v>8</v>
      </c>
      <c r="I136">
        <v>3</v>
      </c>
      <c r="J136">
        <v>3</v>
      </c>
      <c r="K136">
        <v>9</v>
      </c>
      <c r="L136">
        <v>8</v>
      </c>
      <c r="M136">
        <v>24</v>
      </c>
      <c r="N136">
        <v>102</v>
      </c>
      <c r="O136">
        <v>26</v>
      </c>
      <c r="P136">
        <v>26</v>
      </c>
      <c r="Q136">
        <v>26</v>
      </c>
      <c r="R136">
        <v>24</v>
      </c>
      <c r="S136">
        <v>26</v>
      </c>
      <c r="T136">
        <v>26</v>
      </c>
      <c r="U136">
        <v>19</v>
      </c>
      <c r="V136">
        <v>1</v>
      </c>
      <c r="W136">
        <v>26</v>
      </c>
      <c r="X136">
        <v>19</v>
      </c>
      <c r="Y136">
        <v>23</v>
      </c>
      <c r="Z136">
        <v>0</v>
      </c>
      <c r="AA136">
        <v>0</v>
      </c>
      <c r="AB136">
        <v>1616</v>
      </c>
      <c r="AC136" t="s">
        <v>70</v>
      </c>
      <c r="AD136" t="s">
        <v>65</v>
      </c>
      <c r="AE136" t="s">
        <v>18</v>
      </c>
      <c r="AF136" t="s">
        <v>236</v>
      </c>
    </row>
    <row r="137" spans="1:32" x14ac:dyDescent="0.25">
      <c r="A137" s="2">
        <v>45017</v>
      </c>
      <c r="B137" t="s">
        <v>52</v>
      </c>
      <c r="C137">
        <v>14348</v>
      </c>
      <c r="D137">
        <v>1148</v>
      </c>
      <c r="E137">
        <v>156</v>
      </c>
      <c r="F137">
        <v>156</v>
      </c>
      <c r="G137">
        <v>228</v>
      </c>
      <c r="H137">
        <v>225</v>
      </c>
      <c r="I137">
        <v>270</v>
      </c>
      <c r="J137">
        <v>268</v>
      </c>
      <c r="K137">
        <v>494</v>
      </c>
      <c r="L137">
        <v>491</v>
      </c>
      <c r="M137">
        <v>1140</v>
      </c>
      <c r="N137">
        <v>3204</v>
      </c>
      <c r="O137">
        <v>1148</v>
      </c>
      <c r="P137">
        <v>1145</v>
      </c>
      <c r="Q137">
        <v>1142</v>
      </c>
      <c r="R137">
        <v>1146</v>
      </c>
      <c r="S137">
        <v>1148</v>
      </c>
      <c r="T137">
        <v>1146</v>
      </c>
      <c r="U137">
        <v>1131</v>
      </c>
      <c r="V137">
        <v>16</v>
      </c>
      <c r="W137">
        <v>603</v>
      </c>
      <c r="X137">
        <v>1146</v>
      </c>
      <c r="Y137">
        <v>1039</v>
      </c>
      <c r="Z137">
        <v>46</v>
      </c>
      <c r="AA137">
        <v>381</v>
      </c>
      <c r="AB137">
        <v>4385</v>
      </c>
      <c r="AC137" t="s">
        <v>51</v>
      </c>
      <c r="AD137" t="s">
        <v>53</v>
      </c>
      <c r="AE137" t="s">
        <v>16</v>
      </c>
      <c r="AF137" t="s">
        <v>236</v>
      </c>
    </row>
    <row r="138" spans="1:32" x14ac:dyDescent="0.25">
      <c r="A138" s="2">
        <v>45017</v>
      </c>
      <c r="B138" t="s">
        <v>63</v>
      </c>
      <c r="C138">
        <v>9817</v>
      </c>
      <c r="D138">
        <v>84</v>
      </c>
      <c r="E138">
        <v>84</v>
      </c>
      <c r="F138">
        <v>44</v>
      </c>
      <c r="G138">
        <v>19</v>
      </c>
      <c r="H138">
        <v>19</v>
      </c>
      <c r="I138">
        <v>5</v>
      </c>
      <c r="J138">
        <v>5</v>
      </c>
      <c r="K138">
        <v>8</v>
      </c>
      <c r="L138">
        <v>8</v>
      </c>
      <c r="M138">
        <v>75</v>
      </c>
      <c r="N138">
        <v>270</v>
      </c>
      <c r="O138">
        <v>76</v>
      </c>
      <c r="P138">
        <v>84</v>
      </c>
      <c r="Q138">
        <v>75</v>
      </c>
      <c r="R138">
        <v>84</v>
      </c>
      <c r="S138">
        <v>77</v>
      </c>
      <c r="T138">
        <v>38</v>
      </c>
      <c r="U138">
        <v>75</v>
      </c>
      <c r="V138">
        <v>1</v>
      </c>
      <c r="W138">
        <v>75</v>
      </c>
      <c r="X138">
        <v>10</v>
      </c>
      <c r="Y138">
        <v>71</v>
      </c>
      <c r="Z138">
        <v>1</v>
      </c>
      <c r="AA138">
        <v>1</v>
      </c>
      <c r="AB138">
        <v>2598</v>
      </c>
      <c r="AC138" t="s">
        <v>166</v>
      </c>
      <c r="AD138" t="s">
        <v>53</v>
      </c>
      <c r="AE138" t="s">
        <v>16</v>
      </c>
      <c r="AF138" t="s">
        <v>457</v>
      </c>
    </row>
    <row r="139" spans="1:32" x14ac:dyDescent="0.25">
      <c r="A139" s="2">
        <v>45017</v>
      </c>
      <c r="B139" t="s">
        <v>73</v>
      </c>
      <c r="C139">
        <v>14938</v>
      </c>
      <c r="D139">
        <v>758</v>
      </c>
      <c r="E139">
        <v>340</v>
      </c>
      <c r="F139">
        <v>335</v>
      </c>
      <c r="G139">
        <v>168</v>
      </c>
      <c r="H139">
        <v>168</v>
      </c>
      <c r="I139">
        <v>120</v>
      </c>
      <c r="J139">
        <v>120</v>
      </c>
      <c r="K139">
        <v>130</v>
      </c>
      <c r="L139">
        <v>125</v>
      </c>
      <c r="M139">
        <v>753</v>
      </c>
      <c r="N139">
        <v>1732</v>
      </c>
      <c r="O139">
        <v>758</v>
      </c>
      <c r="P139">
        <v>758</v>
      </c>
      <c r="Q139">
        <v>757</v>
      </c>
      <c r="R139">
        <v>754</v>
      </c>
      <c r="S139">
        <v>758</v>
      </c>
      <c r="T139">
        <v>453</v>
      </c>
      <c r="U139">
        <v>557</v>
      </c>
      <c r="V139">
        <v>668</v>
      </c>
      <c r="W139">
        <v>687</v>
      </c>
      <c r="X139">
        <v>758</v>
      </c>
      <c r="Y139">
        <v>442</v>
      </c>
      <c r="Z139">
        <v>20</v>
      </c>
      <c r="AA139">
        <v>0</v>
      </c>
      <c r="AB139">
        <v>3595</v>
      </c>
      <c r="AC139" t="s">
        <v>72</v>
      </c>
      <c r="AD139" t="s">
        <v>65</v>
      </c>
      <c r="AE139" t="s">
        <v>18</v>
      </c>
      <c r="AF139" t="s">
        <v>236</v>
      </c>
    </row>
    <row r="140" spans="1:32" x14ac:dyDescent="0.25">
      <c r="A140" s="2">
        <v>45017</v>
      </c>
      <c r="B140" t="s">
        <v>69</v>
      </c>
      <c r="C140">
        <v>4009</v>
      </c>
      <c r="D140">
        <v>73</v>
      </c>
      <c r="E140">
        <v>2</v>
      </c>
      <c r="F140">
        <v>2</v>
      </c>
      <c r="G140">
        <v>4</v>
      </c>
      <c r="H140">
        <v>4</v>
      </c>
      <c r="I140">
        <v>18</v>
      </c>
      <c r="J140">
        <v>17</v>
      </c>
      <c r="K140">
        <v>49</v>
      </c>
      <c r="L140">
        <v>41</v>
      </c>
      <c r="M140">
        <v>65</v>
      </c>
      <c r="N140">
        <v>698</v>
      </c>
      <c r="O140">
        <v>72</v>
      </c>
      <c r="P140">
        <v>66</v>
      </c>
      <c r="Q140">
        <v>73</v>
      </c>
      <c r="R140">
        <v>72</v>
      </c>
      <c r="S140">
        <v>73</v>
      </c>
      <c r="T140">
        <v>68</v>
      </c>
      <c r="U140">
        <v>61</v>
      </c>
      <c r="V140">
        <v>33</v>
      </c>
      <c r="W140">
        <v>40</v>
      </c>
      <c r="X140">
        <v>44</v>
      </c>
      <c r="Y140">
        <v>52</v>
      </c>
      <c r="Z140">
        <v>0</v>
      </c>
      <c r="AA140">
        <v>13</v>
      </c>
      <c r="AB140">
        <v>932</v>
      </c>
      <c r="AC140" t="s">
        <v>68</v>
      </c>
      <c r="AD140" t="s">
        <v>65</v>
      </c>
      <c r="AE140" t="s">
        <v>18</v>
      </c>
      <c r="AF140" t="s">
        <v>236</v>
      </c>
    </row>
    <row r="141" spans="1:32" x14ac:dyDescent="0.25">
      <c r="A141" s="2">
        <v>45017</v>
      </c>
      <c r="B141" t="s">
        <v>62</v>
      </c>
      <c r="C141">
        <v>5091</v>
      </c>
      <c r="D141">
        <v>327</v>
      </c>
      <c r="E141">
        <v>104</v>
      </c>
      <c r="F141">
        <v>82</v>
      </c>
      <c r="G141">
        <v>41</v>
      </c>
      <c r="H141">
        <v>19</v>
      </c>
      <c r="I141">
        <v>113</v>
      </c>
      <c r="J141">
        <v>102</v>
      </c>
      <c r="K141">
        <v>69</v>
      </c>
      <c r="L141">
        <v>51</v>
      </c>
      <c r="M141">
        <v>268</v>
      </c>
      <c r="N141">
        <v>981</v>
      </c>
      <c r="O141">
        <v>325</v>
      </c>
      <c r="P141">
        <v>307</v>
      </c>
      <c r="Q141">
        <v>325</v>
      </c>
      <c r="R141">
        <v>294</v>
      </c>
      <c r="S141">
        <v>318</v>
      </c>
      <c r="T141">
        <v>306</v>
      </c>
      <c r="U141">
        <v>119</v>
      </c>
      <c r="V141">
        <v>3</v>
      </c>
      <c r="W141">
        <v>208</v>
      </c>
      <c r="X141">
        <v>174</v>
      </c>
      <c r="Y141">
        <v>200</v>
      </c>
      <c r="Z141">
        <v>1</v>
      </c>
      <c r="AA141">
        <v>146</v>
      </c>
      <c r="AB141">
        <v>1342</v>
      </c>
      <c r="AC141" t="s">
        <v>61</v>
      </c>
      <c r="AD141" t="s">
        <v>53</v>
      </c>
      <c r="AE141" t="s">
        <v>16</v>
      </c>
      <c r="AF141" t="s">
        <v>236</v>
      </c>
    </row>
    <row r="142" spans="1:32" x14ac:dyDescent="0.25">
      <c r="A142" s="2">
        <v>45017</v>
      </c>
      <c r="B142" t="s">
        <v>64</v>
      </c>
      <c r="C142">
        <v>6804</v>
      </c>
      <c r="D142">
        <v>12</v>
      </c>
      <c r="E142">
        <v>5</v>
      </c>
      <c r="F142">
        <v>2</v>
      </c>
      <c r="G142">
        <v>1</v>
      </c>
      <c r="H142">
        <v>1</v>
      </c>
      <c r="I142">
        <v>5</v>
      </c>
      <c r="J142">
        <v>1</v>
      </c>
      <c r="K142">
        <v>1</v>
      </c>
      <c r="L142">
        <v>0</v>
      </c>
      <c r="M142">
        <v>9</v>
      </c>
      <c r="N142">
        <v>32</v>
      </c>
      <c r="O142">
        <v>10</v>
      </c>
      <c r="P142">
        <v>11</v>
      </c>
      <c r="Q142">
        <v>10</v>
      </c>
      <c r="R142">
        <v>11</v>
      </c>
      <c r="S142">
        <v>12</v>
      </c>
      <c r="T142">
        <v>8</v>
      </c>
      <c r="U142">
        <v>1</v>
      </c>
      <c r="V142">
        <v>0</v>
      </c>
      <c r="W142">
        <v>4</v>
      </c>
      <c r="X142">
        <v>3</v>
      </c>
      <c r="Y142">
        <v>11</v>
      </c>
      <c r="Z142">
        <v>0</v>
      </c>
      <c r="AA142">
        <v>0</v>
      </c>
      <c r="AB142">
        <v>1636</v>
      </c>
      <c r="AC142" t="s">
        <v>5</v>
      </c>
      <c r="AD142" t="s">
        <v>65</v>
      </c>
      <c r="AE142" t="s">
        <v>18</v>
      </c>
      <c r="AF142" t="s">
        <v>236</v>
      </c>
    </row>
    <row r="143" spans="1:32" x14ac:dyDescent="0.25">
      <c r="A143" s="2">
        <v>45017</v>
      </c>
      <c r="B143" t="s">
        <v>67</v>
      </c>
      <c r="C143">
        <v>2032</v>
      </c>
      <c r="D143">
        <v>90</v>
      </c>
      <c r="E143">
        <v>16</v>
      </c>
      <c r="F143">
        <v>16</v>
      </c>
      <c r="G143">
        <v>21</v>
      </c>
      <c r="H143">
        <v>21</v>
      </c>
      <c r="I143">
        <v>26</v>
      </c>
      <c r="J143">
        <v>26</v>
      </c>
      <c r="K143">
        <v>27</v>
      </c>
      <c r="L143">
        <v>27</v>
      </c>
      <c r="M143">
        <v>90</v>
      </c>
      <c r="N143">
        <v>539</v>
      </c>
      <c r="O143">
        <v>90</v>
      </c>
      <c r="P143">
        <v>90</v>
      </c>
      <c r="Q143">
        <v>90</v>
      </c>
      <c r="R143">
        <v>90</v>
      </c>
      <c r="S143">
        <v>90</v>
      </c>
      <c r="T143">
        <v>89</v>
      </c>
      <c r="U143">
        <v>63</v>
      </c>
      <c r="V143">
        <v>1</v>
      </c>
      <c r="W143">
        <v>90</v>
      </c>
      <c r="X143">
        <v>90</v>
      </c>
      <c r="Y143">
        <v>48</v>
      </c>
      <c r="Z143">
        <v>0</v>
      </c>
      <c r="AA143">
        <v>84</v>
      </c>
      <c r="AB143">
        <v>584</v>
      </c>
      <c r="AC143" t="s">
        <v>66</v>
      </c>
      <c r="AD143" t="s">
        <v>65</v>
      </c>
      <c r="AE143" t="s">
        <v>18</v>
      </c>
      <c r="AF143" t="s">
        <v>236</v>
      </c>
    </row>
    <row r="144" spans="1:32" x14ac:dyDescent="0.25">
      <c r="A144" s="2">
        <v>45017</v>
      </c>
      <c r="B144" t="s">
        <v>58</v>
      </c>
      <c r="C144">
        <v>3433</v>
      </c>
      <c r="D144">
        <v>179</v>
      </c>
      <c r="E144">
        <v>90</v>
      </c>
      <c r="F144">
        <v>89</v>
      </c>
      <c r="G144">
        <v>33</v>
      </c>
      <c r="H144">
        <v>33</v>
      </c>
      <c r="I144">
        <v>41</v>
      </c>
      <c r="J144">
        <v>38</v>
      </c>
      <c r="K144">
        <v>15</v>
      </c>
      <c r="L144">
        <v>13</v>
      </c>
      <c r="M144">
        <v>174</v>
      </c>
      <c r="N144">
        <v>487</v>
      </c>
      <c r="O144">
        <v>178</v>
      </c>
      <c r="P144">
        <v>178</v>
      </c>
      <c r="Q144">
        <v>176</v>
      </c>
      <c r="R144">
        <v>178</v>
      </c>
      <c r="S144">
        <v>179</v>
      </c>
      <c r="T144">
        <v>170</v>
      </c>
      <c r="U144">
        <v>98</v>
      </c>
      <c r="V144">
        <v>0</v>
      </c>
      <c r="W144">
        <v>10</v>
      </c>
      <c r="X144">
        <v>162</v>
      </c>
      <c r="Y144">
        <v>111</v>
      </c>
      <c r="Z144">
        <v>4</v>
      </c>
      <c r="AA144">
        <v>80</v>
      </c>
      <c r="AB144">
        <v>814</v>
      </c>
      <c r="AC144" t="s">
        <v>57</v>
      </c>
      <c r="AD144" t="s">
        <v>53</v>
      </c>
      <c r="AE144" t="s">
        <v>16</v>
      </c>
      <c r="AF144" t="s">
        <v>236</v>
      </c>
    </row>
    <row r="145" spans="1:32" x14ac:dyDescent="0.25">
      <c r="A145" s="2">
        <v>45017</v>
      </c>
      <c r="B145" t="s">
        <v>60</v>
      </c>
      <c r="C145">
        <v>7944</v>
      </c>
      <c r="D145">
        <v>356</v>
      </c>
      <c r="E145">
        <v>117</v>
      </c>
      <c r="F145">
        <v>117</v>
      </c>
      <c r="G145">
        <v>29</v>
      </c>
      <c r="H145">
        <v>29</v>
      </c>
      <c r="I145">
        <v>142</v>
      </c>
      <c r="J145">
        <v>142</v>
      </c>
      <c r="K145">
        <v>68</v>
      </c>
      <c r="L145">
        <v>68</v>
      </c>
      <c r="M145">
        <v>356</v>
      </c>
      <c r="N145">
        <v>1340</v>
      </c>
      <c r="O145">
        <v>356</v>
      </c>
      <c r="P145">
        <v>356</v>
      </c>
      <c r="Q145">
        <v>356</v>
      </c>
      <c r="R145">
        <v>356</v>
      </c>
      <c r="S145">
        <v>356</v>
      </c>
      <c r="T145">
        <v>337</v>
      </c>
      <c r="U145">
        <v>248</v>
      </c>
      <c r="V145">
        <v>291</v>
      </c>
      <c r="W145">
        <v>347</v>
      </c>
      <c r="X145">
        <v>352</v>
      </c>
      <c r="Y145">
        <v>309</v>
      </c>
      <c r="Z145">
        <v>0</v>
      </c>
      <c r="AA145">
        <v>59</v>
      </c>
      <c r="AB145">
        <v>2196</v>
      </c>
      <c r="AC145" t="s">
        <v>59</v>
      </c>
      <c r="AD145" t="s">
        <v>53</v>
      </c>
      <c r="AE145" t="s">
        <v>16</v>
      </c>
      <c r="AF145" t="s">
        <v>236</v>
      </c>
    </row>
    <row r="146" spans="1:32" x14ac:dyDescent="0.25">
      <c r="A146" s="2">
        <v>45017</v>
      </c>
      <c r="B146" t="s">
        <v>75</v>
      </c>
      <c r="C146">
        <v>3447</v>
      </c>
      <c r="D146">
        <v>129</v>
      </c>
      <c r="E146">
        <v>35</v>
      </c>
      <c r="F146">
        <v>35</v>
      </c>
      <c r="G146">
        <v>29</v>
      </c>
      <c r="H146">
        <v>29</v>
      </c>
      <c r="I146">
        <v>32</v>
      </c>
      <c r="J146">
        <v>32</v>
      </c>
      <c r="K146">
        <v>33</v>
      </c>
      <c r="L146">
        <v>33</v>
      </c>
      <c r="M146">
        <v>129</v>
      </c>
      <c r="N146">
        <v>141</v>
      </c>
      <c r="O146">
        <v>129</v>
      </c>
      <c r="P146">
        <v>129</v>
      </c>
      <c r="Q146">
        <v>129</v>
      </c>
      <c r="R146">
        <v>129</v>
      </c>
      <c r="S146">
        <v>129</v>
      </c>
      <c r="T146">
        <v>129</v>
      </c>
      <c r="U146">
        <v>126</v>
      </c>
      <c r="V146">
        <v>129</v>
      </c>
      <c r="W146">
        <v>129</v>
      </c>
      <c r="X146">
        <v>129</v>
      </c>
      <c r="Y146">
        <v>112</v>
      </c>
      <c r="Z146">
        <v>4</v>
      </c>
      <c r="AA146">
        <v>46</v>
      </c>
      <c r="AB146">
        <v>860</v>
      </c>
      <c r="AC146" t="s">
        <v>74</v>
      </c>
      <c r="AD146" t="s">
        <v>65</v>
      </c>
      <c r="AE146" t="s">
        <v>18</v>
      </c>
      <c r="AF146" t="s">
        <v>236</v>
      </c>
    </row>
    <row r="147" spans="1:32" x14ac:dyDescent="0.25">
      <c r="A147" s="2">
        <v>45017</v>
      </c>
      <c r="B147" t="s">
        <v>81</v>
      </c>
      <c r="C147">
        <v>8436</v>
      </c>
      <c r="D147">
        <v>153</v>
      </c>
      <c r="E147">
        <v>77</v>
      </c>
      <c r="F147">
        <v>59</v>
      </c>
      <c r="G147">
        <v>70</v>
      </c>
      <c r="H147">
        <v>39</v>
      </c>
      <c r="I147">
        <v>2</v>
      </c>
      <c r="J147">
        <v>1</v>
      </c>
      <c r="K147">
        <v>4</v>
      </c>
      <c r="L147">
        <v>3</v>
      </c>
      <c r="M147">
        <v>113</v>
      </c>
      <c r="N147">
        <v>305</v>
      </c>
      <c r="O147">
        <v>152</v>
      </c>
      <c r="P147">
        <v>153</v>
      </c>
      <c r="Q147">
        <v>152</v>
      </c>
      <c r="R147">
        <v>114</v>
      </c>
      <c r="S147">
        <v>153</v>
      </c>
      <c r="T147">
        <v>105</v>
      </c>
      <c r="U147">
        <v>90</v>
      </c>
      <c r="V147">
        <v>1</v>
      </c>
      <c r="W147">
        <v>97</v>
      </c>
      <c r="X147">
        <v>59</v>
      </c>
      <c r="Y147">
        <v>99</v>
      </c>
      <c r="Z147">
        <v>0</v>
      </c>
      <c r="AA147">
        <v>0</v>
      </c>
      <c r="AB147">
        <v>2230</v>
      </c>
      <c r="AC147" t="s">
        <v>1863</v>
      </c>
      <c r="AD147" t="s">
        <v>78</v>
      </c>
      <c r="AE147" t="s">
        <v>13</v>
      </c>
      <c r="AF147" t="s">
        <v>236</v>
      </c>
    </row>
    <row r="148" spans="1:32" x14ac:dyDescent="0.25">
      <c r="A148" s="2">
        <v>45017</v>
      </c>
      <c r="B148" t="s">
        <v>42</v>
      </c>
      <c r="C148">
        <v>6769</v>
      </c>
      <c r="D148">
        <v>523</v>
      </c>
      <c r="E148">
        <v>30</v>
      </c>
      <c r="F148">
        <v>30</v>
      </c>
      <c r="G148">
        <v>129</v>
      </c>
      <c r="H148">
        <v>128</v>
      </c>
      <c r="I148">
        <v>169</v>
      </c>
      <c r="J148">
        <v>169</v>
      </c>
      <c r="K148">
        <v>195</v>
      </c>
      <c r="L148">
        <v>192</v>
      </c>
      <c r="M148">
        <v>519</v>
      </c>
      <c r="N148">
        <v>1957</v>
      </c>
      <c r="O148">
        <v>523</v>
      </c>
      <c r="P148">
        <v>523</v>
      </c>
      <c r="Q148">
        <v>520</v>
      </c>
      <c r="R148">
        <v>521</v>
      </c>
      <c r="S148">
        <v>522</v>
      </c>
      <c r="T148">
        <v>512</v>
      </c>
      <c r="U148">
        <v>513</v>
      </c>
      <c r="V148">
        <v>24</v>
      </c>
      <c r="W148">
        <v>155</v>
      </c>
      <c r="X148">
        <v>520</v>
      </c>
      <c r="Y148">
        <v>519</v>
      </c>
      <c r="Z148">
        <v>76</v>
      </c>
      <c r="AA148">
        <v>119</v>
      </c>
      <c r="AB148">
        <v>2145</v>
      </c>
      <c r="AC148" t="s">
        <v>41</v>
      </c>
      <c r="AD148" t="s">
        <v>37</v>
      </c>
      <c r="AE148" t="s">
        <v>14</v>
      </c>
      <c r="AF148" t="s">
        <v>236</v>
      </c>
    </row>
    <row r="149" spans="1:32" x14ac:dyDescent="0.25">
      <c r="A149" s="2">
        <v>45017</v>
      </c>
      <c r="B149" t="s">
        <v>40</v>
      </c>
      <c r="C149">
        <v>13167</v>
      </c>
      <c r="D149">
        <v>713</v>
      </c>
      <c r="E149">
        <v>157</v>
      </c>
      <c r="F149">
        <v>157</v>
      </c>
      <c r="G149">
        <v>218</v>
      </c>
      <c r="H149">
        <v>216</v>
      </c>
      <c r="I149">
        <v>187</v>
      </c>
      <c r="J149">
        <v>186</v>
      </c>
      <c r="K149">
        <v>151</v>
      </c>
      <c r="L149">
        <v>151</v>
      </c>
      <c r="M149">
        <v>710</v>
      </c>
      <c r="N149">
        <v>2954</v>
      </c>
      <c r="O149">
        <v>712</v>
      </c>
      <c r="P149">
        <v>711</v>
      </c>
      <c r="Q149">
        <v>707</v>
      </c>
      <c r="R149">
        <v>713</v>
      </c>
      <c r="S149">
        <v>713</v>
      </c>
      <c r="T149">
        <v>456</v>
      </c>
      <c r="U149">
        <v>594</v>
      </c>
      <c r="V149">
        <v>585</v>
      </c>
      <c r="W149">
        <v>644</v>
      </c>
      <c r="X149">
        <v>710</v>
      </c>
      <c r="Y149">
        <v>683</v>
      </c>
      <c r="Z149">
        <v>61</v>
      </c>
      <c r="AA149">
        <v>1</v>
      </c>
      <c r="AB149">
        <v>3636</v>
      </c>
      <c r="AC149" t="s">
        <v>39</v>
      </c>
      <c r="AD149" t="s">
        <v>37</v>
      </c>
      <c r="AE149" t="s">
        <v>14</v>
      </c>
      <c r="AF149" t="s">
        <v>236</v>
      </c>
    </row>
    <row r="150" spans="1:32" x14ac:dyDescent="0.25">
      <c r="A150" s="2">
        <v>45017</v>
      </c>
      <c r="B150" t="s">
        <v>36</v>
      </c>
      <c r="C150">
        <v>9697</v>
      </c>
      <c r="D150">
        <v>450</v>
      </c>
      <c r="E150">
        <v>90</v>
      </c>
      <c r="F150">
        <v>88</v>
      </c>
      <c r="G150">
        <v>153</v>
      </c>
      <c r="H150">
        <v>153</v>
      </c>
      <c r="I150">
        <v>66</v>
      </c>
      <c r="J150">
        <v>63</v>
      </c>
      <c r="K150">
        <v>141</v>
      </c>
      <c r="L150">
        <v>139</v>
      </c>
      <c r="M150">
        <v>445</v>
      </c>
      <c r="N150">
        <v>1352</v>
      </c>
      <c r="O150">
        <v>450</v>
      </c>
      <c r="P150">
        <v>448</v>
      </c>
      <c r="Q150">
        <v>449</v>
      </c>
      <c r="R150">
        <v>449</v>
      </c>
      <c r="S150">
        <v>449</v>
      </c>
      <c r="T150">
        <v>433</v>
      </c>
      <c r="U150">
        <v>206</v>
      </c>
      <c r="V150">
        <v>115</v>
      </c>
      <c r="W150">
        <v>414</v>
      </c>
      <c r="X150">
        <v>432</v>
      </c>
      <c r="Y150">
        <v>439</v>
      </c>
      <c r="Z150">
        <v>2</v>
      </c>
      <c r="AA150">
        <v>287</v>
      </c>
      <c r="AB150">
        <v>2216</v>
      </c>
      <c r="AC150" t="s">
        <v>35</v>
      </c>
      <c r="AD150" t="s">
        <v>37</v>
      </c>
      <c r="AE150" t="s">
        <v>14</v>
      </c>
      <c r="AF150" t="s">
        <v>236</v>
      </c>
    </row>
    <row r="151" spans="1:32" x14ac:dyDescent="0.25">
      <c r="A151" s="2">
        <v>45017</v>
      </c>
      <c r="B151" t="s">
        <v>83</v>
      </c>
      <c r="C151">
        <v>6398</v>
      </c>
      <c r="D151">
        <v>3</v>
      </c>
      <c r="E151">
        <v>1</v>
      </c>
      <c r="F151">
        <v>1</v>
      </c>
      <c r="G151">
        <v>1</v>
      </c>
      <c r="H151">
        <v>1</v>
      </c>
      <c r="I151">
        <v>1</v>
      </c>
      <c r="J151">
        <v>1</v>
      </c>
      <c r="K151">
        <v>0</v>
      </c>
      <c r="L151">
        <v>0</v>
      </c>
      <c r="M151">
        <v>3</v>
      </c>
      <c r="N151">
        <v>15</v>
      </c>
      <c r="O151">
        <v>3</v>
      </c>
      <c r="P151">
        <v>3</v>
      </c>
      <c r="Q151">
        <v>3</v>
      </c>
      <c r="R151">
        <v>3</v>
      </c>
      <c r="S151">
        <v>3</v>
      </c>
      <c r="T151">
        <v>3</v>
      </c>
      <c r="U151">
        <v>3</v>
      </c>
      <c r="V151">
        <v>0</v>
      </c>
      <c r="W151">
        <v>3</v>
      </c>
      <c r="X151">
        <v>3</v>
      </c>
      <c r="Y151">
        <v>2</v>
      </c>
      <c r="Z151">
        <v>0</v>
      </c>
      <c r="AA151">
        <v>0</v>
      </c>
      <c r="AB151">
        <v>1633</v>
      </c>
      <c r="AC151" t="s">
        <v>82</v>
      </c>
      <c r="AD151" t="s">
        <v>78</v>
      </c>
      <c r="AE151" t="s">
        <v>13</v>
      </c>
      <c r="AF151" t="s">
        <v>236</v>
      </c>
    </row>
    <row r="152" spans="1:32" x14ac:dyDescent="0.25">
      <c r="A152" s="2">
        <v>45017</v>
      </c>
      <c r="B152" t="s">
        <v>44</v>
      </c>
      <c r="C152">
        <v>8342</v>
      </c>
      <c r="D152">
        <v>609</v>
      </c>
      <c r="E152">
        <v>222</v>
      </c>
      <c r="F152">
        <v>207</v>
      </c>
      <c r="G152">
        <v>201</v>
      </c>
      <c r="H152">
        <v>189</v>
      </c>
      <c r="I152">
        <v>119</v>
      </c>
      <c r="J152">
        <v>104</v>
      </c>
      <c r="K152">
        <v>67</v>
      </c>
      <c r="L152">
        <v>63</v>
      </c>
      <c r="M152">
        <v>570</v>
      </c>
      <c r="N152">
        <v>1791</v>
      </c>
      <c r="O152">
        <v>608</v>
      </c>
      <c r="P152">
        <v>588</v>
      </c>
      <c r="Q152">
        <v>599</v>
      </c>
      <c r="R152">
        <v>602</v>
      </c>
      <c r="S152">
        <v>606</v>
      </c>
      <c r="T152">
        <v>601</v>
      </c>
      <c r="U152">
        <v>463</v>
      </c>
      <c r="V152">
        <v>5</v>
      </c>
      <c r="W152">
        <v>204</v>
      </c>
      <c r="X152">
        <v>598</v>
      </c>
      <c r="Y152">
        <v>568</v>
      </c>
      <c r="Z152">
        <v>14</v>
      </c>
      <c r="AA152">
        <v>270</v>
      </c>
      <c r="AB152">
        <v>2159</v>
      </c>
      <c r="AC152" t="s">
        <v>43</v>
      </c>
      <c r="AD152" t="s">
        <v>37</v>
      </c>
      <c r="AE152" t="s">
        <v>14</v>
      </c>
      <c r="AF152" t="s">
        <v>236</v>
      </c>
    </row>
    <row r="153" spans="1:32" x14ac:dyDescent="0.25">
      <c r="A153" s="2">
        <v>45017</v>
      </c>
      <c r="B153" t="s">
        <v>46</v>
      </c>
      <c r="C153">
        <v>9773</v>
      </c>
      <c r="D153">
        <v>30</v>
      </c>
      <c r="E153">
        <v>8</v>
      </c>
      <c r="F153">
        <v>7</v>
      </c>
      <c r="G153">
        <v>8</v>
      </c>
      <c r="H153">
        <v>8</v>
      </c>
      <c r="I153">
        <v>5</v>
      </c>
      <c r="J153">
        <v>5</v>
      </c>
      <c r="K153">
        <v>9</v>
      </c>
      <c r="L153">
        <v>8</v>
      </c>
      <c r="M153">
        <v>28</v>
      </c>
      <c r="N153">
        <v>101</v>
      </c>
      <c r="O153">
        <v>30</v>
      </c>
      <c r="P153">
        <v>30</v>
      </c>
      <c r="Q153">
        <v>30</v>
      </c>
      <c r="R153">
        <v>28</v>
      </c>
      <c r="S153">
        <v>30</v>
      </c>
      <c r="T153">
        <v>27</v>
      </c>
      <c r="U153">
        <v>25</v>
      </c>
      <c r="V153">
        <v>5</v>
      </c>
      <c r="W153">
        <v>25</v>
      </c>
      <c r="X153">
        <v>28</v>
      </c>
      <c r="Y153">
        <v>22</v>
      </c>
      <c r="Z153">
        <v>0</v>
      </c>
      <c r="AA153">
        <v>4</v>
      </c>
      <c r="AB153">
        <v>2573</v>
      </c>
      <c r="AC153" t="s">
        <v>45</v>
      </c>
      <c r="AD153" t="s">
        <v>47</v>
      </c>
      <c r="AE153" t="s">
        <v>17</v>
      </c>
      <c r="AF153" t="s">
        <v>236</v>
      </c>
    </row>
    <row r="154" spans="1:32" x14ac:dyDescent="0.25">
      <c r="A154" s="2">
        <v>45017</v>
      </c>
      <c r="B154" t="s">
        <v>49</v>
      </c>
      <c r="C154">
        <v>11058</v>
      </c>
      <c r="D154">
        <v>321</v>
      </c>
      <c r="E154">
        <v>13</v>
      </c>
      <c r="F154">
        <v>13</v>
      </c>
      <c r="G154">
        <v>53</v>
      </c>
      <c r="H154">
        <v>51</v>
      </c>
      <c r="I154">
        <v>34</v>
      </c>
      <c r="J154">
        <v>33</v>
      </c>
      <c r="K154">
        <v>221</v>
      </c>
      <c r="L154">
        <v>209</v>
      </c>
      <c r="M154">
        <v>307</v>
      </c>
      <c r="N154">
        <v>2096</v>
      </c>
      <c r="O154">
        <v>319</v>
      </c>
      <c r="P154">
        <v>320</v>
      </c>
      <c r="Q154">
        <v>306</v>
      </c>
      <c r="R154">
        <v>311</v>
      </c>
      <c r="S154">
        <v>321</v>
      </c>
      <c r="T154">
        <v>319</v>
      </c>
      <c r="U154">
        <v>254</v>
      </c>
      <c r="V154">
        <v>10</v>
      </c>
      <c r="W154">
        <v>315</v>
      </c>
      <c r="X154">
        <v>317</v>
      </c>
      <c r="Y154">
        <v>182</v>
      </c>
      <c r="Z154">
        <v>3</v>
      </c>
      <c r="AA154">
        <v>281</v>
      </c>
      <c r="AB154">
        <v>2572</v>
      </c>
      <c r="AC154" t="s">
        <v>48</v>
      </c>
      <c r="AD154" t="s">
        <v>47</v>
      </c>
      <c r="AE154" t="s">
        <v>17</v>
      </c>
      <c r="AF154" t="s">
        <v>236</v>
      </c>
    </row>
    <row r="155" spans="1:32" x14ac:dyDescent="0.25">
      <c r="A155" s="2">
        <v>45017</v>
      </c>
      <c r="B155" t="s">
        <v>77</v>
      </c>
      <c r="C155">
        <v>16152</v>
      </c>
      <c r="D155">
        <v>870</v>
      </c>
      <c r="E155">
        <v>135</v>
      </c>
      <c r="F155">
        <v>134</v>
      </c>
      <c r="G155">
        <v>224</v>
      </c>
      <c r="H155">
        <v>223</v>
      </c>
      <c r="I155">
        <v>232</v>
      </c>
      <c r="J155">
        <v>229</v>
      </c>
      <c r="K155">
        <v>279</v>
      </c>
      <c r="L155">
        <v>278</v>
      </c>
      <c r="M155">
        <v>864</v>
      </c>
      <c r="N155">
        <v>2203</v>
      </c>
      <c r="O155">
        <v>870</v>
      </c>
      <c r="P155">
        <v>865</v>
      </c>
      <c r="Q155">
        <v>870</v>
      </c>
      <c r="R155">
        <v>870</v>
      </c>
      <c r="S155">
        <v>869</v>
      </c>
      <c r="T155">
        <v>858</v>
      </c>
      <c r="U155">
        <v>832</v>
      </c>
      <c r="V155">
        <v>7</v>
      </c>
      <c r="W155">
        <v>66</v>
      </c>
      <c r="X155">
        <v>857</v>
      </c>
      <c r="Y155">
        <v>530</v>
      </c>
      <c r="Z155">
        <v>1</v>
      </c>
      <c r="AA155">
        <v>6</v>
      </c>
      <c r="AB155">
        <v>4123</v>
      </c>
      <c r="AC155" t="s">
        <v>76</v>
      </c>
      <c r="AD155" t="s">
        <v>78</v>
      </c>
      <c r="AE155" t="s">
        <v>13</v>
      </c>
      <c r="AF155" t="s">
        <v>236</v>
      </c>
    </row>
    <row r="156" spans="1:32" x14ac:dyDescent="0.25">
      <c r="A156" s="2">
        <v>45017</v>
      </c>
      <c r="B156" t="s">
        <v>80</v>
      </c>
      <c r="C156">
        <v>2843</v>
      </c>
      <c r="D156">
        <v>76</v>
      </c>
      <c r="E156">
        <v>27</v>
      </c>
      <c r="F156">
        <v>27</v>
      </c>
      <c r="G156">
        <v>32</v>
      </c>
      <c r="H156">
        <v>30</v>
      </c>
      <c r="I156">
        <v>8</v>
      </c>
      <c r="J156">
        <v>6</v>
      </c>
      <c r="K156">
        <v>9</v>
      </c>
      <c r="L156">
        <v>6</v>
      </c>
      <c r="M156">
        <v>71</v>
      </c>
      <c r="N156">
        <v>106</v>
      </c>
      <c r="O156">
        <v>76</v>
      </c>
      <c r="P156">
        <v>76</v>
      </c>
      <c r="Q156">
        <v>75</v>
      </c>
      <c r="R156">
        <v>73</v>
      </c>
      <c r="S156">
        <v>75</v>
      </c>
      <c r="T156">
        <v>75</v>
      </c>
      <c r="U156">
        <v>4</v>
      </c>
      <c r="V156">
        <v>0</v>
      </c>
      <c r="W156">
        <v>14</v>
      </c>
      <c r="X156">
        <v>74</v>
      </c>
      <c r="Y156">
        <v>35</v>
      </c>
      <c r="Z156">
        <v>0</v>
      </c>
      <c r="AA156">
        <v>0</v>
      </c>
      <c r="AB156">
        <v>705</v>
      </c>
      <c r="AC156" t="s">
        <v>79</v>
      </c>
      <c r="AD156" t="s">
        <v>78</v>
      </c>
      <c r="AE156" t="s">
        <v>13</v>
      </c>
      <c r="AF156" t="s">
        <v>236</v>
      </c>
    </row>
    <row r="157" spans="1:32" x14ac:dyDescent="0.25">
      <c r="A157" s="2">
        <v>45017</v>
      </c>
      <c r="B157" t="s">
        <v>50</v>
      </c>
      <c r="C157">
        <v>15066</v>
      </c>
      <c r="D157">
        <v>396</v>
      </c>
      <c r="E157">
        <v>396</v>
      </c>
      <c r="F157">
        <v>86</v>
      </c>
      <c r="G157">
        <v>116</v>
      </c>
      <c r="H157">
        <v>116</v>
      </c>
      <c r="I157">
        <v>90</v>
      </c>
      <c r="J157">
        <v>90</v>
      </c>
      <c r="K157">
        <v>114</v>
      </c>
      <c r="L157">
        <v>113</v>
      </c>
      <c r="M157">
        <v>394</v>
      </c>
      <c r="N157">
        <v>2909</v>
      </c>
      <c r="O157">
        <v>396</v>
      </c>
      <c r="P157">
        <v>396</v>
      </c>
      <c r="Q157">
        <v>396</v>
      </c>
      <c r="R157">
        <v>394</v>
      </c>
      <c r="S157">
        <v>396</v>
      </c>
      <c r="T157">
        <v>36</v>
      </c>
      <c r="U157">
        <v>372</v>
      </c>
      <c r="V157">
        <v>207</v>
      </c>
      <c r="W157">
        <v>203</v>
      </c>
      <c r="X157">
        <v>17</v>
      </c>
      <c r="Y157">
        <v>281</v>
      </c>
      <c r="Z157">
        <v>1</v>
      </c>
      <c r="AB157">
        <v>3601</v>
      </c>
      <c r="AC157" t="s">
        <v>165</v>
      </c>
      <c r="AD157" t="s">
        <v>47</v>
      </c>
      <c r="AE157" t="s">
        <v>17</v>
      </c>
      <c r="AF157" t="s">
        <v>457</v>
      </c>
    </row>
  </sheetData>
  <pageMargins left="0.7" right="0.7" top="0.75" bottom="0.75" header="0.3" footer="0.3"/>
  <tableParts count="1">
    <tablePart r:id="rId1"/>
  </tablePart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AF5"/>
  <sheetViews>
    <sheetView workbookViewId="0">
      <selection activeCell="H28" sqref="H28"/>
    </sheetView>
  </sheetViews>
  <sheetFormatPr defaultRowHeight="15" x14ac:dyDescent="0.25"/>
  <cols>
    <col min="1" max="1" width="10.42578125" bestFit="1" customWidth="1"/>
  </cols>
  <sheetData>
    <row r="1" spans="1:32" x14ac:dyDescent="0.25">
      <c r="A1" s="103">
        <v>44562</v>
      </c>
      <c r="B1" s="104" t="s">
        <v>49</v>
      </c>
      <c r="C1" s="104">
        <v>11341</v>
      </c>
      <c r="D1" s="104">
        <v>56</v>
      </c>
      <c r="E1" s="104">
        <v>3</v>
      </c>
      <c r="F1" s="104">
        <v>3</v>
      </c>
      <c r="G1" s="104">
        <v>10</v>
      </c>
      <c r="H1" s="104">
        <v>10</v>
      </c>
      <c r="I1" s="104">
        <v>43</v>
      </c>
      <c r="J1" s="104">
        <v>43</v>
      </c>
      <c r="K1" s="104">
        <v>0</v>
      </c>
      <c r="L1" s="104">
        <v>0</v>
      </c>
      <c r="M1" s="104">
        <v>56</v>
      </c>
      <c r="N1" s="104">
        <v>73</v>
      </c>
      <c r="O1" s="104">
        <v>56</v>
      </c>
      <c r="P1" s="104">
        <v>56</v>
      </c>
      <c r="Q1" s="104">
        <v>56</v>
      </c>
      <c r="R1" s="104">
        <v>56</v>
      </c>
      <c r="S1" s="104">
        <v>56</v>
      </c>
      <c r="T1" s="104">
        <v>55</v>
      </c>
      <c r="U1" s="104">
        <v>37</v>
      </c>
      <c r="V1" s="104">
        <v>0</v>
      </c>
      <c r="W1" s="104">
        <v>55</v>
      </c>
      <c r="X1" s="104">
        <v>54</v>
      </c>
      <c r="Y1" s="104">
        <v>28</v>
      </c>
      <c r="Z1" s="104">
        <v>0</v>
      </c>
      <c r="AA1" s="104">
        <v>43</v>
      </c>
      <c r="AB1" s="104">
        <v>2589</v>
      </c>
      <c r="AC1" s="104" t="s">
        <v>48</v>
      </c>
      <c r="AD1" s="104" t="s">
        <v>47</v>
      </c>
      <c r="AE1" s="104" t="s">
        <v>17</v>
      </c>
      <c r="AF1" s="107" t="s">
        <v>236</v>
      </c>
    </row>
    <row r="2" spans="1:32" x14ac:dyDescent="0.25">
      <c r="A2" s="105">
        <v>44562</v>
      </c>
      <c r="B2" s="106" t="s">
        <v>50</v>
      </c>
      <c r="C2" s="106">
        <v>15206</v>
      </c>
      <c r="D2" s="106">
        <v>84</v>
      </c>
      <c r="E2" s="106">
        <v>16</v>
      </c>
      <c r="F2" s="106">
        <v>16</v>
      </c>
      <c r="G2" s="106">
        <v>32</v>
      </c>
      <c r="H2" s="106">
        <v>32</v>
      </c>
      <c r="I2" s="106">
        <v>32</v>
      </c>
      <c r="J2" s="106">
        <v>32</v>
      </c>
      <c r="K2" s="106">
        <v>0</v>
      </c>
      <c r="L2" s="106">
        <v>0</v>
      </c>
      <c r="M2" s="106">
        <v>83</v>
      </c>
      <c r="N2" s="106">
        <v>125</v>
      </c>
      <c r="O2" s="106">
        <v>84</v>
      </c>
      <c r="P2" s="106">
        <v>84</v>
      </c>
      <c r="Q2" s="106">
        <v>84</v>
      </c>
      <c r="R2" s="106">
        <v>83</v>
      </c>
      <c r="S2" s="106">
        <v>84</v>
      </c>
      <c r="T2" s="106">
        <v>5</v>
      </c>
      <c r="U2" s="106">
        <v>73</v>
      </c>
      <c r="V2" s="106">
        <v>77</v>
      </c>
      <c r="W2" s="106">
        <v>12</v>
      </c>
      <c r="X2" s="106">
        <v>83</v>
      </c>
      <c r="Y2" s="106">
        <v>51</v>
      </c>
      <c r="Z2" s="106">
        <v>0</v>
      </c>
      <c r="AA2" s="106">
        <v>0</v>
      </c>
      <c r="AB2" s="106">
        <v>3548</v>
      </c>
      <c r="AC2" s="106" t="s">
        <v>165</v>
      </c>
      <c r="AD2" s="106" t="s">
        <v>47</v>
      </c>
      <c r="AE2" s="106" t="s">
        <v>17</v>
      </c>
      <c r="AF2" s="108" t="s">
        <v>457</v>
      </c>
    </row>
    <row r="3" spans="1:32" x14ac:dyDescent="0.25">
      <c r="A3" s="103">
        <v>44562</v>
      </c>
      <c r="B3" s="104" t="s">
        <v>34</v>
      </c>
      <c r="C3" s="104">
        <v>7292</v>
      </c>
      <c r="D3" s="104">
        <v>126</v>
      </c>
      <c r="E3" s="104">
        <v>14</v>
      </c>
      <c r="F3" s="104">
        <v>14</v>
      </c>
      <c r="G3" s="104">
        <v>99</v>
      </c>
      <c r="H3" s="104">
        <v>91</v>
      </c>
      <c r="I3" s="104">
        <v>13</v>
      </c>
      <c r="J3" s="104">
        <v>4</v>
      </c>
      <c r="K3" s="104">
        <v>0</v>
      </c>
      <c r="L3" s="104">
        <v>0</v>
      </c>
      <c r="M3" s="104">
        <v>107</v>
      </c>
      <c r="N3" s="104">
        <v>219</v>
      </c>
      <c r="O3" s="104">
        <v>125</v>
      </c>
      <c r="P3" s="104">
        <v>125</v>
      </c>
      <c r="Q3" s="104">
        <v>125</v>
      </c>
      <c r="R3" s="104">
        <v>108</v>
      </c>
      <c r="S3" s="104">
        <v>126</v>
      </c>
      <c r="T3" s="104">
        <v>1</v>
      </c>
      <c r="U3" s="104">
        <v>117</v>
      </c>
      <c r="V3" s="104"/>
      <c r="W3" s="104">
        <v>120</v>
      </c>
      <c r="X3" s="104">
        <v>3</v>
      </c>
      <c r="Y3" s="104">
        <v>95</v>
      </c>
      <c r="Z3" s="104">
        <v>0</v>
      </c>
      <c r="AA3" s="104">
        <v>0</v>
      </c>
      <c r="AB3" s="104">
        <v>1942</v>
      </c>
      <c r="AC3" s="104" t="s">
        <v>163</v>
      </c>
      <c r="AD3" s="104" t="s">
        <v>23</v>
      </c>
      <c r="AE3" s="104" t="s">
        <v>15</v>
      </c>
      <c r="AF3" s="107" t="s">
        <v>457</v>
      </c>
    </row>
    <row r="4" spans="1:32" x14ac:dyDescent="0.25">
      <c r="A4" s="105">
        <v>44562</v>
      </c>
      <c r="B4" s="106" t="s">
        <v>38</v>
      </c>
      <c r="C4" s="106">
        <v>15953</v>
      </c>
      <c r="D4" s="106">
        <v>44</v>
      </c>
      <c r="E4" s="106">
        <v>5</v>
      </c>
      <c r="F4" s="106">
        <v>5</v>
      </c>
      <c r="G4" s="106">
        <v>12</v>
      </c>
      <c r="H4" s="106"/>
      <c r="I4" s="106">
        <v>25</v>
      </c>
      <c r="J4" s="106">
        <v>4</v>
      </c>
      <c r="K4" s="106">
        <v>0</v>
      </c>
      <c r="L4" s="106">
        <v>0</v>
      </c>
      <c r="M4" s="106">
        <v>7</v>
      </c>
      <c r="N4" s="106">
        <v>154</v>
      </c>
      <c r="O4" s="106">
        <v>44</v>
      </c>
      <c r="P4" s="106">
        <v>44</v>
      </c>
      <c r="Q4" s="106">
        <v>42</v>
      </c>
      <c r="R4" s="106">
        <v>7</v>
      </c>
      <c r="S4" s="106">
        <v>44</v>
      </c>
      <c r="T4" s="106">
        <v>9</v>
      </c>
      <c r="U4" s="106">
        <v>39</v>
      </c>
      <c r="V4" s="106">
        <v>28</v>
      </c>
      <c r="W4" s="106">
        <v>42</v>
      </c>
      <c r="X4" s="106">
        <v>17</v>
      </c>
      <c r="Y4" s="106">
        <v>30</v>
      </c>
      <c r="Z4" s="106">
        <v>0</v>
      </c>
      <c r="AA4" s="106">
        <v>0</v>
      </c>
      <c r="AB4" s="106">
        <v>4536</v>
      </c>
      <c r="AC4" s="106" t="s">
        <v>164</v>
      </c>
      <c r="AD4" s="106" t="s">
        <v>37</v>
      </c>
      <c r="AE4" s="106" t="s">
        <v>14</v>
      </c>
      <c r="AF4" s="108" t="s">
        <v>457</v>
      </c>
    </row>
    <row r="5" spans="1:32" x14ac:dyDescent="0.25">
      <c r="A5" s="103">
        <v>44562</v>
      </c>
      <c r="B5" s="104" t="s">
        <v>63</v>
      </c>
      <c r="C5" s="104">
        <v>9971</v>
      </c>
      <c r="D5" s="104">
        <v>37</v>
      </c>
      <c r="E5" s="104">
        <v>1</v>
      </c>
      <c r="F5" s="104">
        <v>1</v>
      </c>
      <c r="G5" s="104">
        <v>9</v>
      </c>
      <c r="H5" s="104">
        <v>5</v>
      </c>
      <c r="I5" s="104">
        <v>16</v>
      </c>
      <c r="J5" s="104">
        <v>10</v>
      </c>
      <c r="K5" s="104">
        <v>0</v>
      </c>
      <c r="L5" s="104">
        <v>0</v>
      </c>
      <c r="M5" s="104">
        <v>29</v>
      </c>
      <c r="N5" s="104">
        <v>131</v>
      </c>
      <c r="O5" s="104">
        <v>36</v>
      </c>
      <c r="P5" s="104">
        <v>37</v>
      </c>
      <c r="Q5" s="104">
        <v>36</v>
      </c>
      <c r="R5" s="104">
        <v>31</v>
      </c>
      <c r="S5" s="104">
        <v>37</v>
      </c>
      <c r="T5" s="104">
        <v>13</v>
      </c>
      <c r="U5" s="104">
        <v>36</v>
      </c>
      <c r="V5" s="104">
        <v>1</v>
      </c>
      <c r="W5" s="104">
        <v>35</v>
      </c>
      <c r="X5" s="104">
        <v>35</v>
      </c>
      <c r="Y5" s="104">
        <v>18</v>
      </c>
      <c r="Z5" s="104">
        <v>0</v>
      </c>
      <c r="AA5" s="104">
        <v>0</v>
      </c>
      <c r="AB5" s="104">
        <v>2563</v>
      </c>
      <c r="AC5" s="104" t="s">
        <v>166</v>
      </c>
      <c r="AD5" s="104" t="s">
        <v>53</v>
      </c>
      <c r="AE5" s="104" t="s">
        <v>16</v>
      </c>
      <c r="AF5" s="107" t="s">
        <v>457</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F991"/>
  <sheetViews>
    <sheetView workbookViewId="0">
      <selection activeCell="G11" sqref="G11"/>
    </sheetView>
  </sheetViews>
  <sheetFormatPr defaultRowHeight="15" x14ac:dyDescent="0.25"/>
  <cols>
    <col min="1" max="1" width="11.140625" bestFit="1" customWidth="1"/>
    <col min="2" max="2" width="65.7109375" bestFit="1" customWidth="1"/>
    <col min="3" max="3" width="59.5703125" bestFit="1" customWidth="1"/>
    <col min="4" max="4" width="17.5703125" bestFit="1" customWidth="1"/>
    <col min="5" max="5" width="13.5703125" bestFit="1" customWidth="1"/>
    <col min="6" max="9" width="11.140625" bestFit="1" customWidth="1"/>
    <col min="10" max="99" width="12.140625" bestFit="1" customWidth="1"/>
    <col min="100" max="126" width="13.140625" bestFit="1" customWidth="1"/>
  </cols>
  <sheetData>
    <row r="1" spans="1:6" x14ac:dyDescent="0.25">
      <c r="A1" t="s">
        <v>237</v>
      </c>
      <c r="B1" t="s">
        <v>238</v>
      </c>
      <c r="C1" t="s">
        <v>239</v>
      </c>
      <c r="D1" t="s">
        <v>240</v>
      </c>
      <c r="E1" t="s">
        <v>241</v>
      </c>
      <c r="F1" t="s">
        <v>242</v>
      </c>
    </row>
    <row r="2" spans="1:6" x14ac:dyDescent="0.25">
      <c r="A2" t="s">
        <v>174</v>
      </c>
      <c r="B2" t="s">
        <v>174</v>
      </c>
      <c r="C2" t="s">
        <v>1948</v>
      </c>
      <c r="D2" t="s">
        <v>174</v>
      </c>
      <c r="E2" t="s">
        <v>174</v>
      </c>
      <c r="F2" t="s">
        <v>174</v>
      </c>
    </row>
    <row r="3" spans="1:6" x14ac:dyDescent="0.25">
      <c r="A3" t="s">
        <v>174</v>
      </c>
      <c r="B3" t="s">
        <v>174</v>
      </c>
      <c r="C3" t="s">
        <v>174</v>
      </c>
      <c r="D3" t="s">
        <v>174</v>
      </c>
      <c r="E3" t="s">
        <v>174</v>
      </c>
      <c r="F3" t="s">
        <v>174</v>
      </c>
    </row>
    <row r="4" spans="1:6" x14ac:dyDescent="0.25">
      <c r="A4" t="s">
        <v>174</v>
      </c>
      <c r="B4" t="s">
        <v>174</v>
      </c>
      <c r="C4" t="s">
        <v>1949</v>
      </c>
      <c r="D4" t="s">
        <v>1950</v>
      </c>
      <c r="E4" t="s">
        <v>1951</v>
      </c>
      <c r="F4" t="s">
        <v>1952</v>
      </c>
    </row>
    <row r="5" spans="1:6" x14ac:dyDescent="0.25">
      <c r="A5" t="s">
        <v>174</v>
      </c>
      <c r="B5" t="s">
        <v>174</v>
      </c>
      <c r="C5" t="s">
        <v>174</v>
      </c>
      <c r="D5" t="s">
        <v>174</v>
      </c>
      <c r="E5" t="s">
        <v>174</v>
      </c>
      <c r="F5" t="s">
        <v>174</v>
      </c>
    </row>
    <row r="6" spans="1:6" x14ac:dyDescent="0.25">
      <c r="A6" t="s">
        <v>174</v>
      </c>
      <c r="B6" t="s">
        <v>174</v>
      </c>
      <c r="C6" t="s">
        <v>1953</v>
      </c>
      <c r="D6" t="s">
        <v>1954</v>
      </c>
      <c r="E6" t="s">
        <v>1955</v>
      </c>
      <c r="F6" t="s">
        <v>174</v>
      </c>
    </row>
    <row r="7" spans="1:6" x14ac:dyDescent="0.25">
      <c r="A7" t="s">
        <v>174</v>
      </c>
      <c r="B7" t="s">
        <v>174</v>
      </c>
      <c r="C7" t="s">
        <v>1956</v>
      </c>
      <c r="D7" t="s">
        <v>1957</v>
      </c>
      <c r="E7" t="s">
        <v>1958</v>
      </c>
      <c r="F7" t="s">
        <v>174</v>
      </c>
    </row>
    <row r="8" spans="1:6" x14ac:dyDescent="0.25">
      <c r="A8" t="s">
        <v>174</v>
      </c>
      <c r="B8" t="s">
        <v>174</v>
      </c>
      <c r="C8" t="s">
        <v>174</v>
      </c>
      <c r="D8" t="s">
        <v>174</v>
      </c>
      <c r="E8" t="s">
        <v>174</v>
      </c>
      <c r="F8" t="s">
        <v>174</v>
      </c>
    </row>
    <row r="9" spans="1:6" x14ac:dyDescent="0.25">
      <c r="A9" t="s">
        <v>174</v>
      </c>
      <c r="B9" t="s">
        <v>174</v>
      </c>
      <c r="C9" t="s">
        <v>174</v>
      </c>
      <c r="D9" t="s">
        <v>1959</v>
      </c>
      <c r="E9" t="s">
        <v>1960</v>
      </c>
      <c r="F9" t="s">
        <v>174</v>
      </c>
    </row>
    <row r="10" spans="1:6" x14ac:dyDescent="0.25">
      <c r="A10" t="s">
        <v>174</v>
      </c>
      <c r="B10" t="s">
        <v>174</v>
      </c>
      <c r="C10" t="s">
        <v>1961</v>
      </c>
      <c r="D10" t="s">
        <v>174</v>
      </c>
      <c r="E10" t="s">
        <v>174</v>
      </c>
      <c r="F10" t="s">
        <v>174</v>
      </c>
    </row>
    <row r="11" spans="1:6" x14ac:dyDescent="0.25">
      <c r="A11" t="s">
        <v>1962</v>
      </c>
      <c r="B11" t="s">
        <v>1962</v>
      </c>
      <c r="C11" t="s">
        <v>1963</v>
      </c>
      <c r="D11" t="s">
        <v>174</v>
      </c>
      <c r="E11" t="s">
        <v>1964</v>
      </c>
      <c r="F11" t="s">
        <v>22</v>
      </c>
    </row>
    <row r="12" spans="1:6" x14ac:dyDescent="0.25">
      <c r="A12" t="s">
        <v>1962</v>
      </c>
      <c r="B12" t="s">
        <v>1965</v>
      </c>
      <c r="C12" t="s">
        <v>1907</v>
      </c>
      <c r="D12" t="s">
        <v>174</v>
      </c>
      <c r="E12" t="s">
        <v>1966</v>
      </c>
      <c r="F12" t="s">
        <v>22</v>
      </c>
    </row>
    <row r="13" spans="1:6" x14ac:dyDescent="0.25">
      <c r="A13" t="s">
        <v>1962</v>
      </c>
      <c r="B13" t="s">
        <v>1967</v>
      </c>
      <c r="C13" t="s">
        <v>1908</v>
      </c>
      <c r="D13" t="s">
        <v>174</v>
      </c>
      <c r="E13" t="s">
        <v>1968</v>
      </c>
      <c r="F13" t="s">
        <v>22</v>
      </c>
    </row>
    <row r="14" spans="1:6" x14ac:dyDescent="0.25">
      <c r="A14" t="s">
        <v>1962</v>
      </c>
      <c r="B14" t="s">
        <v>371</v>
      </c>
      <c r="C14" t="s">
        <v>178</v>
      </c>
      <c r="D14" t="s">
        <v>174</v>
      </c>
      <c r="E14" t="s">
        <v>1969</v>
      </c>
      <c r="F14" t="s">
        <v>22</v>
      </c>
    </row>
    <row r="15" spans="1:6" x14ac:dyDescent="0.25">
      <c r="A15" t="s">
        <v>1962</v>
      </c>
      <c r="B15" t="s">
        <v>1970</v>
      </c>
      <c r="C15" t="s">
        <v>1909</v>
      </c>
      <c r="D15" t="s">
        <v>174</v>
      </c>
      <c r="E15" t="s">
        <v>1971</v>
      </c>
      <c r="F15" t="s">
        <v>22</v>
      </c>
    </row>
    <row r="16" spans="1:6" x14ac:dyDescent="0.25">
      <c r="A16" t="s">
        <v>1962</v>
      </c>
      <c r="B16" t="s">
        <v>372</v>
      </c>
      <c r="C16" t="s">
        <v>180</v>
      </c>
      <c r="D16" t="s">
        <v>174</v>
      </c>
      <c r="E16" t="s">
        <v>1971</v>
      </c>
      <c r="F16" t="s">
        <v>22</v>
      </c>
    </row>
    <row r="17" spans="1:6" x14ac:dyDescent="0.25">
      <c r="A17" t="s">
        <v>1962</v>
      </c>
      <c r="B17" t="s">
        <v>1972</v>
      </c>
      <c r="C17" t="s">
        <v>1910</v>
      </c>
      <c r="D17" t="s">
        <v>174</v>
      </c>
      <c r="E17" t="s">
        <v>1973</v>
      </c>
      <c r="F17" t="s">
        <v>22</v>
      </c>
    </row>
    <row r="18" spans="1:6" x14ac:dyDescent="0.25">
      <c r="A18" t="s">
        <v>1962</v>
      </c>
      <c r="B18" t="s">
        <v>373</v>
      </c>
      <c r="C18" t="s">
        <v>182</v>
      </c>
      <c r="D18" t="s">
        <v>174</v>
      </c>
      <c r="E18" t="s">
        <v>1973</v>
      </c>
      <c r="F18" t="s">
        <v>22</v>
      </c>
    </row>
    <row r="19" spans="1:6" x14ac:dyDescent="0.25">
      <c r="A19" t="s">
        <v>1962</v>
      </c>
      <c r="B19" t="s">
        <v>1974</v>
      </c>
      <c r="C19" t="s">
        <v>1911</v>
      </c>
      <c r="D19" t="s">
        <v>174</v>
      </c>
      <c r="E19" t="s">
        <v>1975</v>
      </c>
      <c r="F19" t="s">
        <v>22</v>
      </c>
    </row>
    <row r="20" spans="1:6" x14ac:dyDescent="0.25">
      <c r="A20" t="s">
        <v>1962</v>
      </c>
      <c r="B20" t="s">
        <v>374</v>
      </c>
      <c r="C20" t="s">
        <v>184</v>
      </c>
      <c r="D20" t="s">
        <v>174</v>
      </c>
      <c r="E20" t="s">
        <v>1975</v>
      </c>
      <c r="F20" t="s">
        <v>22</v>
      </c>
    </row>
    <row r="21" spans="1:6" x14ac:dyDescent="0.25">
      <c r="A21" t="s">
        <v>1962</v>
      </c>
      <c r="B21" t="s">
        <v>1976</v>
      </c>
      <c r="C21" t="s">
        <v>1912</v>
      </c>
      <c r="D21" t="s">
        <v>174</v>
      </c>
      <c r="E21" t="s">
        <v>1977</v>
      </c>
      <c r="F21" t="s">
        <v>22</v>
      </c>
    </row>
    <row r="22" spans="1:6" x14ac:dyDescent="0.25">
      <c r="A22" t="s">
        <v>1962</v>
      </c>
      <c r="B22" t="s">
        <v>1978</v>
      </c>
      <c r="C22" t="s">
        <v>1913</v>
      </c>
      <c r="D22" t="s">
        <v>174</v>
      </c>
      <c r="E22" t="s">
        <v>1979</v>
      </c>
      <c r="F22" t="s">
        <v>22</v>
      </c>
    </row>
    <row r="23" spans="1:6" x14ac:dyDescent="0.25">
      <c r="A23" t="s">
        <v>1962</v>
      </c>
      <c r="B23" t="s">
        <v>375</v>
      </c>
      <c r="C23" t="s">
        <v>186</v>
      </c>
      <c r="D23" t="s">
        <v>174</v>
      </c>
      <c r="E23" t="s">
        <v>1980</v>
      </c>
      <c r="F23" t="s">
        <v>22</v>
      </c>
    </row>
    <row r="24" spans="1:6" x14ac:dyDescent="0.25">
      <c r="A24" t="s">
        <v>1962</v>
      </c>
      <c r="B24" t="s">
        <v>376</v>
      </c>
      <c r="C24" t="s">
        <v>187</v>
      </c>
      <c r="D24" t="s">
        <v>174</v>
      </c>
      <c r="E24" t="s">
        <v>1966</v>
      </c>
      <c r="F24" t="s">
        <v>22</v>
      </c>
    </row>
    <row r="25" spans="1:6" x14ac:dyDescent="0.25">
      <c r="A25" t="s">
        <v>1962</v>
      </c>
      <c r="B25" t="s">
        <v>377</v>
      </c>
      <c r="C25" t="s">
        <v>188</v>
      </c>
      <c r="D25" t="s">
        <v>174</v>
      </c>
      <c r="E25" t="s">
        <v>1966</v>
      </c>
      <c r="F25" t="s">
        <v>22</v>
      </c>
    </row>
    <row r="26" spans="1:6" x14ac:dyDescent="0.25">
      <c r="A26" t="s">
        <v>1962</v>
      </c>
      <c r="B26" t="s">
        <v>378</v>
      </c>
      <c r="C26" t="s">
        <v>189</v>
      </c>
      <c r="D26" t="s">
        <v>174</v>
      </c>
      <c r="E26" t="s">
        <v>1966</v>
      </c>
      <c r="F26" t="s">
        <v>22</v>
      </c>
    </row>
    <row r="27" spans="1:6" x14ac:dyDescent="0.25">
      <c r="A27" t="s">
        <v>1962</v>
      </c>
      <c r="B27" t="s">
        <v>379</v>
      </c>
      <c r="C27" t="s">
        <v>190</v>
      </c>
      <c r="D27" t="s">
        <v>174</v>
      </c>
      <c r="E27" t="s">
        <v>1981</v>
      </c>
      <c r="F27" t="s">
        <v>22</v>
      </c>
    </row>
    <row r="28" spans="1:6" x14ac:dyDescent="0.25">
      <c r="A28" t="s">
        <v>1962</v>
      </c>
      <c r="B28" t="s">
        <v>380</v>
      </c>
      <c r="C28" t="s">
        <v>191</v>
      </c>
      <c r="D28" t="s">
        <v>174</v>
      </c>
      <c r="E28" t="s">
        <v>1966</v>
      </c>
      <c r="F28" t="s">
        <v>22</v>
      </c>
    </row>
    <row r="29" spans="1:6" x14ac:dyDescent="0.25">
      <c r="A29" t="s">
        <v>1962</v>
      </c>
      <c r="B29" t="s">
        <v>381</v>
      </c>
      <c r="C29" t="s">
        <v>192</v>
      </c>
      <c r="D29" t="s">
        <v>174</v>
      </c>
      <c r="E29" t="s">
        <v>1966</v>
      </c>
      <c r="F29" t="s">
        <v>22</v>
      </c>
    </row>
    <row r="30" spans="1:6" x14ac:dyDescent="0.25">
      <c r="A30" t="s">
        <v>1962</v>
      </c>
      <c r="B30" t="s">
        <v>382</v>
      </c>
      <c r="C30" t="s">
        <v>193</v>
      </c>
      <c r="D30" t="s">
        <v>174</v>
      </c>
      <c r="E30" t="s">
        <v>1975</v>
      </c>
      <c r="F30" t="s">
        <v>22</v>
      </c>
    </row>
    <row r="31" spans="1:6" x14ac:dyDescent="0.25">
      <c r="A31" t="s">
        <v>1962</v>
      </c>
      <c r="B31" t="s">
        <v>383</v>
      </c>
      <c r="C31" t="s">
        <v>194</v>
      </c>
      <c r="D31" t="s">
        <v>174</v>
      </c>
      <c r="E31" t="s">
        <v>1975</v>
      </c>
      <c r="F31" t="s">
        <v>22</v>
      </c>
    </row>
    <row r="32" spans="1:6" x14ac:dyDescent="0.25">
      <c r="A32" t="s">
        <v>1962</v>
      </c>
      <c r="B32" t="s">
        <v>384</v>
      </c>
      <c r="C32" t="s">
        <v>195</v>
      </c>
      <c r="D32" t="s">
        <v>174</v>
      </c>
      <c r="E32" t="s">
        <v>1966</v>
      </c>
      <c r="F32" t="s">
        <v>22</v>
      </c>
    </row>
    <row r="33" spans="1:6" x14ac:dyDescent="0.25">
      <c r="A33" t="s">
        <v>1962</v>
      </c>
      <c r="B33" t="s">
        <v>385</v>
      </c>
      <c r="C33" t="s">
        <v>196</v>
      </c>
      <c r="D33" t="s">
        <v>174</v>
      </c>
      <c r="E33" t="s">
        <v>1982</v>
      </c>
      <c r="F33" t="s">
        <v>22</v>
      </c>
    </row>
    <row r="34" spans="1:6" x14ac:dyDescent="0.25">
      <c r="A34" t="s">
        <v>1962</v>
      </c>
      <c r="B34" t="s">
        <v>386</v>
      </c>
      <c r="C34" t="s">
        <v>197</v>
      </c>
      <c r="D34" t="s">
        <v>174</v>
      </c>
      <c r="E34" t="s">
        <v>1983</v>
      </c>
      <c r="F34" t="s">
        <v>22</v>
      </c>
    </row>
    <row r="35" spans="1:6" x14ac:dyDescent="0.25">
      <c r="A35" t="s">
        <v>1962</v>
      </c>
      <c r="B35" t="s">
        <v>387</v>
      </c>
      <c r="C35" t="s">
        <v>198</v>
      </c>
      <c r="D35" t="s">
        <v>174</v>
      </c>
      <c r="E35" t="s">
        <v>1984</v>
      </c>
      <c r="F35" t="s">
        <v>22</v>
      </c>
    </row>
    <row r="36" spans="1:6" x14ac:dyDescent="0.25">
      <c r="A36" t="s">
        <v>1962</v>
      </c>
      <c r="B36" t="s">
        <v>1962</v>
      </c>
      <c r="C36" t="s">
        <v>1985</v>
      </c>
      <c r="D36" t="s">
        <v>174</v>
      </c>
      <c r="E36" t="s">
        <v>1986</v>
      </c>
      <c r="F36" t="s">
        <v>1962</v>
      </c>
    </row>
    <row r="37" spans="1:6" x14ac:dyDescent="0.25">
      <c r="A37" t="s">
        <v>1962</v>
      </c>
      <c r="B37" t="s">
        <v>1987</v>
      </c>
      <c r="C37" t="s">
        <v>1907</v>
      </c>
      <c r="D37" t="s">
        <v>174</v>
      </c>
      <c r="E37" t="s">
        <v>1988</v>
      </c>
      <c r="F37" t="s">
        <v>90</v>
      </c>
    </row>
    <row r="38" spans="1:6" x14ac:dyDescent="0.25">
      <c r="A38" t="s">
        <v>1962</v>
      </c>
      <c r="B38" t="s">
        <v>1989</v>
      </c>
      <c r="C38" t="s">
        <v>1908</v>
      </c>
      <c r="D38" t="s">
        <v>174</v>
      </c>
      <c r="E38" t="s">
        <v>1990</v>
      </c>
      <c r="F38" t="s">
        <v>90</v>
      </c>
    </row>
    <row r="39" spans="1:6" x14ac:dyDescent="0.25">
      <c r="A39" t="s">
        <v>1962</v>
      </c>
      <c r="B39" t="s">
        <v>388</v>
      </c>
      <c r="C39" t="s">
        <v>178</v>
      </c>
      <c r="D39" t="s">
        <v>174</v>
      </c>
      <c r="E39" t="s">
        <v>1990</v>
      </c>
      <c r="F39" t="s">
        <v>90</v>
      </c>
    </row>
    <row r="40" spans="1:6" x14ac:dyDescent="0.25">
      <c r="A40" t="s">
        <v>1962</v>
      </c>
      <c r="B40" t="s">
        <v>1991</v>
      </c>
      <c r="C40" t="s">
        <v>1909</v>
      </c>
      <c r="D40" t="s">
        <v>174</v>
      </c>
      <c r="E40" t="s">
        <v>1992</v>
      </c>
      <c r="F40" t="s">
        <v>90</v>
      </c>
    </row>
    <row r="41" spans="1:6" x14ac:dyDescent="0.25">
      <c r="A41" t="s">
        <v>1962</v>
      </c>
      <c r="B41" t="s">
        <v>389</v>
      </c>
      <c r="C41" t="s">
        <v>180</v>
      </c>
      <c r="D41" t="s">
        <v>174</v>
      </c>
      <c r="E41" t="s">
        <v>1992</v>
      </c>
      <c r="F41" t="s">
        <v>90</v>
      </c>
    </row>
    <row r="42" spans="1:6" x14ac:dyDescent="0.25">
      <c r="A42" t="s">
        <v>1962</v>
      </c>
      <c r="B42" t="s">
        <v>1993</v>
      </c>
      <c r="C42" t="s">
        <v>1910</v>
      </c>
      <c r="D42" t="s">
        <v>174</v>
      </c>
      <c r="E42" t="s">
        <v>1994</v>
      </c>
      <c r="F42" t="s">
        <v>90</v>
      </c>
    </row>
    <row r="43" spans="1:6" x14ac:dyDescent="0.25">
      <c r="A43" t="s">
        <v>1962</v>
      </c>
      <c r="B43" t="s">
        <v>390</v>
      </c>
      <c r="C43" t="s">
        <v>182</v>
      </c>
      <c r="D43" t="s">
        <v>174</v>
      </c>
      <c r="E43" t="s">
        <v>1994</v>
      </c>
      <c r="F43" t="s">
        <v>90</v>
      </c>
    </row>
    <row r="44" spans="1:6" x14ac:dyDescent="0.25">
      <c r="A44" t="s">
        <v>1962</v>
      </c>
      <c r="B44" t="s">
        <v>1995</v>
      </c>
      <c r="C44" t="s">
        <v>1911</v>
      </c>
      <c r="D44" t="s">
        <v>174</v>
      </c>
      <c r="E44" t="s">
        <v>1975</v>
      </c>
      <c r="F44" t="s">
        <v>90</v>
      </c>
    </row>
    <row r="45" spans="1:6" x14ac:dyDescent="0.25">
      <c r="A45" t="s">
        <v>1962</v>
      </c>
      <c r="B45" t="s">
        <v>391</v>
      </c>
      <c r="C45" t="s">
        <v>184</v>
      </c>
      <c r="D45" t="s">
        <v>174</v>
      </c>
      <c r="E45" t="s">
        <v>1975</v>
      </c>
      <c r="F45" t="s">
        <v>90</v>
      </c>
    </row>
    <row r="46" spans="1:6" x14ac:dyDescent="0.25">
      <c r="A46" t="s">
        <v>1962</v>
      </c>
      <c r="B46" t="s">
        <v>1996</v>
      </c>
      <c r="C46" t="s">
        <v>1912</v>
      </c>
      <c r="D46" t="s">
        <v>174</v>
      </c>
      <c r="E46" t="s">
        <v>1988</v>
      </c>
      <c r="F46" t="s">
        <v>90</v>
      </c>
    </row>
    <row r="47" spans="1:6" x14ac:dyDescent="0.25">
      <c r="A47" t="s">
        <v>1962</v>
      </c>
      <c r="B47" t="s">
        <v>1997</v>
      </c>
      <c r="C47" t="s">
        <v>1913</v>
      </c>
      <c r="D47" t="s">
        <v>174</v>
      </c>
      <c r="E47" t="s">
        <v>1998</v>
      </c>
      <c r="F47" t="s">
        <v>90</v>
      </c>
    </row>
    <row r="48" spans="1:6" x14ac:dyDescent="0.25">
      <c r="A48" t="s">
        <v>1962</v>
      </c>
      <c r="B48" t="s">
        <v>392</v>
      </c>
      <c r="C48" t="s">
        <v>186</v>
      </c>
      <c r="D48" t="s">
        <v>174</v>
      </c>
      <c r="E48" t="s">
        <v>1988</v>
      </c>
      <c r="F48" t="s">
        <v>90</v>
      </c>
    </row>
    <row r="49" spans="1:6" x14ac:dyDescent="0.25">
      <c r="A49" t="s">
        <v>1962</v>
      </c>
      <c r="B49" t="s">
        <v>393</v>
      </c>
      <c r="C49" t="s">
        <v>187</v>
      </c>
      <c r="D49" t="s">
        <v>174</v>
      </c>
      <c r="E49" t="s">
        <v>1988</v>
      </c>
      <c r="F49" t="s">
        <v>90</v>
      </c>
    </row>
    <row r="50" spans="1:6" x14ac:dyDescent="0.25">
      <c r="A50" t="s">
        <v>1962</v>
      </c>
      <c r="B50" t="s">
        <v>394</v>
      </c>
      <c r="C50" t="s">
        <v>188</v>
      </c>
      <c r="D50" t="s">
        <v>174</v>
      </c>
      <c r="E50" t="s">
        <v>1988</v>
      </c>
      <c r="F50" t="s">
        <v>90</v>
      </c>
    </row>
    <row r="51" spans="1:6" x14ac:dyDescent="0.25">
      <c r="A51" t="s">
        <v>1962</v>
      </c>
      <c r="B51" t="s">
        <v>395</v>
      </c>
      <c r="C51" t="s">
        <v>189</v>
      </c>
      <c r="D51" t="s">
        <v>174</v>
      </c>
      <c r="E51" t="s">
        <v>1988</v>
      </c>
      <c r="F51" t="s">
        <v>90</v>
      </c>
    </row>
    <row r="52" spans="1:6" x14ac:dyDescent="0.25">
      <c r="A52" t="s">
        <v>1962</v>
      </c>
      <c r="B52" t="s">
        <v>396</v>
      </c>
      <c r="C52" t="s">
        <v>190</v>
      </c>
      <c r="D52" t="s">
        <v>174</v>
      </c>
      <c r="E52" t="s">
        <v>1988</v>
      </c>
      <c r="F52" t="s">
        <v>90</v>
      </c>
    </row>
    <row r="53" spans="1:6" x14ac:dyDescent="0.25">
      <c r="A53" t="s">
        <v>1962</v>
      </c>
      <c r="B53" t="s">
        <v>397</v>
      </c>
      <c r="C53" t="s">
        <v>191</v>
      </c>
      <c r="D53" t="s">
        <v>174</v>
      </c>
      <c r="E53" t="s">
        <v>1988</v>
      </c>
      <c r="F53" t="s">
        <v>90</v>
      </c>
    </row>
    <row r="54" spans="1:6" x14ac:dyDescent="0.25">
      <c r="A54" t="s">
        <v>1962</v>
      </c>
      <c r="B54" t="s">
        <v>398</v>
      </c>
      <c r="C54" t="s">
        <v>192</v>
      </c>
      <c r="D54" t="s">
        <v>174</v>
      </c>
      <c r="E54" t="s">
        <v>1999</v>
      </c>
      <c r="F54" t="s">
        <v>90</v>
      </c>
    </row>
    <row r="55" spans="1:6" x14ac:dyDescent="0.25">
      <c r="A55" t="s">
        <v>1962</v>
      </c>
      <c r="B55" t="s">
        <v>399</v>
      </c>
      <c r="C55" t="s">
        <v>193</v>
      </c>
      <c r="D55" t="s">
        <v>174</v>
      </c>
      <c r="E55" t="s">
        <v>2000</v>
      </c>
      <c r="F55" t="s">
        <v>90</v>
      </c>
    </row>
    <row r="56" spans="1:6" x14ac:dyDescent="0.25">
      <c r="A56" t="s">
        <v>1962</v>
      </c>
      <c r="B56" t="s">
        <v>400</v>
      </c>
      <c r="C56" t="s">
        <v>194</v>
      </c>
      <c r="D56" t="s">
        <v>174</v>
      </c>
      <c r="E56" t="s">
        <v>1992</v>
      </c>
      <c r="F56" t="s">
        <v>90</v>
      </c>
    </row>
    <row r="57" spans="1:6" x14ac:dyDescent="0.25">
      <c r="A57" t="s">
        <v>1962</v>
      </c>
      <c r="B57" t="s">
        <v>401</v>
      </c>
      <c r="C57" t="s">
        <v>195</v>
      </c>
      <c r="D57" t="s">
        <v>174</v>
      </c>
      <c r="E57" t="s">
        <v>1988</v>
      </c>
      <c r="F57" t="s">
        <v>90</v>
      </c>
    </row>
    <row r="58" spans="1:6" x14ac:dyDescent="0.25">
      <c r="A58" t="s">
        <v>1962</v>
      </c>
      <c r="B58" t="s">
        <v>402</v>
      </c>
      <c r="C58" t="s">
        <v>196</v>
      </c>
      <c r="D58" t="s">
        <v>174</v>
      </c>
      <c r="E58" t="s">
        <v>2001</v>
      </c>
      <c r="F58" t="s">
        <v>90</v>
      </c>
    </row>
    <row r="59" spans="1:6" x14ac:dyDescent="0.25">
      <c r="A59" t="s">
        <v>1962</v>
      </c>
      <c r="B59" t="s">
        <v>403</v>
      </c>
      <c r="C59" t="s">
        <v>197</v>
      </c>
      <c r="D59" t="s">
        <v>174</v>
      </c>
      <c r="E59" t="s">
        <v>2002</v>
      </c>
      <c r="F59" t="s">
        <v>90</v>
      </c>
    </row>
    <row r="60" spans="1:6" x14ac:dyDescent="0.25">
      <c r="A60" t="s">
        <v>1962</v>
      </c>
      <c r="B60" t="s">
        <v>404</v>
      </c>
      <c r="C60" t="s">
        <v>198</v>
      </c>
      <c r="D60" t="s">
        <v>174</v>
      </c>
      <c r="E60" t="s">
        <v>1968</v>
      </c>
      <c r="F60" t="s">
        <v>90</v>
      </c>
    </row>
    <row r="61" spans="1:6" x14ac:dyDescent="0.25">
      <c r="A61" t="s">
        <v>1962</v>
      </c>
      <c r="B61" t="s">
        <v>1962</v>
      </c>
      <c r="C61" t="s">
        <v>2003</v>
      </c>
      <c r="D61" t="s">
        <v>174</v>
      </c>
      <c r="E61" t="s">
        <v>2004</v>
      </c>
      <c r="F61" t="s">
        <v>1962</v>
      </c>
    </row>
    <row r="62" spans="1:6" x14ac:dyDescent="0.25">
      <c r="A62" t="s">
        <v>1962</v>
      </c>
      <c r="B62" t="s">
        <v>2005</v>
      </c>
      <c r="C62" t="s">
        <v>1907</v>
      </c>
      <c r="D62" t="s">
        <v>174</v>
      </c>
      <c r="E62" t="s">
        <v>2006</v>
      </c>
      <c r="F62" t="s">
        <v>92</v>
      </c>
    </row>
    <row r="63" spans="1:6" x14ac:dyDescent="0.25">
      <c r="A63" t="s">
        <v>1962</v>
      </c>
      <c r="B63" t="s">
        <v>2007</v>
      </c>
      <c r="C63" t="s">
        <v>1908</v>
      </c>
      <c r="D63" t="s">
        <v>174</v>
      </c>
      <c r="E63" t="s">
        <v>2008</v>
      </c>
      <c r="F63" t="s">
        <v>92</v>
      </c>
    </row>
    <row r="64" spans="1:6" x14ac:dyDescent="0.25">
      <c r="A64" t="s">
        <v>1962</v>
      </c>
      <c r="B64" t="s">
        <v>405</v>
      </c>
      <c r="C64" t="s">
        <v>178</v>
      </c>
      <c r="D64" t="s">
        <v>174</v>
      </c>
      <c r="E64" t="s">
        <v>2008</v>
      </c>
      <c r="F64" t="s">
        <v>92</v>
      </c>
    </row>
    <row r="65" spans="1:6" x14ac:dyDescent="0.25">
      <c r="A65" t="s">
        <v>1962</v>
      </c>
      <c r="B65" t="s">
        <v>2009</v>
      </c>
      <c r="C65" t="s">
        <v>1909</v>
      </c>
      <c r="D65" t="s">
        <v>174</v>
      </c>
      <c r="E65" t="s">
        <v>2010</v>
      </c>
      <c r="F65" t="s">
        <v>92</v>
      </c>
    </row>
    <row r="66" spans="1:6" x14ac:dyDescent="0.25">
      <c r="A66" t="s">
        <v>1962</v>
      </c>
      <c r="B66" t="s">
        <v>406</v>
      </c>
      <c r="C66" t="s">
        <v>180</v>
      </c>
      <c r="D66" t="s">
        <v>174</v>
      </c>
      <c r="E66" t="s">
        <v>2010</v>
      </c>
      <c r="F66" t="s">
        <v>92</v>
      </c>
    </row>
    <row r="67" spans="1:6" x14ac:dyDescent="0.25">
      <c r="A67" t="s">
        <v>1962</v>
      </c>
      <c r="B67" t="s">
        <v>2011</v>
      </c>
      <c r="C67" t="s">
        <v>1910</v>
      </c>
      <c r="D67" t="s">
        <v>174</v>
      </c>
      <c r="E67" t="s">
        <v>1969</v>
      </c>
      <c r="F67" t="s">
        <v>92</v>
      </c>
    </row>
    <row r="68" spans="1:6" x14ac:dyDescent="0.25">
      <c r="A68" t="s">
        <v>1962</v>
      </c>
      <c r="B68" t="s">
        <v>407</v>
      </c>
      <c r="C68" t="s">
        <v>182</v>
      </c>
      <c r="D68" t="s">
        <v>174</v>
      </c>
      <c r="E68" t="s">
        <v>1969</v>
      </c>
      <c r="F68" t="s">
        <v>92</v>
      </c>
    </row>
    <row r="69" spans="1:6" x14ac:dyDescent="0.25">
      <c r="A69" t="s">
        <v>1962</v>
      </c>
      <c r="B69" t="s">
        <v>2012</v>
      </c>
      <c r="C69" t="s">
        <v>1911</v>
      </c>
      <c r="D69" t="s">
        <v>174</v>
      </c>
      <c r="E69" t="s">
        <v>1975</v>
      </c>
      <c r="F69" t="s">
        <v>92</v>
      </c>
    </row>
    <row r="70" spans="1:6" x14ac:dyDescent="0.25">
      <c r="A70" t="s">
        <v>1962</v>
      </c>
      <c r="B70" t="s">
        <v>408</v>
      </c>
      <c r="C70" t="s">
        <v>184</v>
      </c>
      <c r="D70" t="s">
        <v>174</v>
      </c>
      <c r="E70" t="s">
        <v>1975</v>
      </c>
      <c r="F70" t="s">
        <v>92</v>
      </c>
    </row>
    <row r="71" spans="1:6" x14ac:dyDescent="0.25">
      <c r="A71" t="s">
        <v>1962</v>
      </c>
      <c r="B71" t="s">
        <v>2013</v>
      </c>
      <c r="C71" t="s">
        <v>1912</v>
      </c>
      <c r="D71" t="s">
        <v>174</v>
      </c>
      <c r="E71" t="s">
        <v>2006</v>
      </c>
      <c r="F71" t="s">
        <v>92</v>
      </c>
    </row>
    <row r="72" spans="1:6" x14ac:dyDescent="0.25">
      <c r="A72" t="s">
        <v>1962</v>
      </c>
      <c r="B72" t="s">
        <v>2014</v>
      </c>
      <c r="C72" t="s">
        <v>1913</v>
      </c>
      <c r="D72" t="s">
        <v>174</v>
      </c>
      <c r="E72" t="s">
        <v>2015</v>
      </c>
      <c r="F72" t="s">
        <v>92</v>
      </c>
    </row>
    <row r="73" spans="1:6" x14ac:dyDescent="0.25">
      <c r="A73" t="s">
        <v>1962</v>
      </c>
      <c r="B73" t="s">
        <v>409</v>
      </c>
      <c r="C73" t="s">
        <v>186</v>
      </c>
      <c r="D73" t="s">
        <v>174</v>
      </c>
      <c r="E73" t="s">
        <v>2006</v>
      </c>
      <c r="F73" t="s">
        <v>92</v>
      </c>
    </row>
    <row r="74" spans="1:6" x14ac:dyDescent="0.25">
      <c r="A74" t="s">
        <v>1962</v>
      </c>
      <c r="B74" t="s">
        <v>410</v>
      </c>
      <c r="C74" t="s">
        <v>187</v>
      </c>
      <c r="D74" t="s">
        <v>174</v>
      </c>
      <c r="E74" t="s">
        <v>2006</v>
      </c>
      <c r="F74" t="s">
        <v>92</v>
      </c>
    </row>
    <row r="75" spans="1:6" x14ac:dyDescent="0.25">
      <c r="A75" t="s">
        <v>1962</v>
      </c>
      <c r="B75" t="s">
        <v>411</v>
      </c>
      <c r="C75" t="s">
        <v>188</v>
      </c>
      <c r="D75" t="s">
        <v>174</v>
      </c>
      <c r="E75" t="s">
        <v>2006</v>
      </c>
      <c r="F75" t="s">
        <v>92</v>
      </c>
    </row>
    <row r="76" spans="1:6" x14ac:dyDescent="0.25">
      <c r="A76" t="s">
        <v>1962</v>
      </c>
      <c r="B76" t="s">
        <v>412</v>
      </c>
      <c r="C76" t="s">
        <v>189</v>
      </c>
      <c r="D76" t="s">
        <v>174</v>
      </c>
      <c r="E76" t="s">
        <v>2006</v>
      </c>
      <c r="F76" t="s">
        <v>92</v>
      </c>
    </row>
    <row r="77" spans="1:6" x14ac:dyDescent="0.25">
      <c r="A77" t="s">
        <v>1962</v>
      </c>
      <c r="B77" t="s">
        <v>413</v>
      </c>
      <c r="C77" t="s">
        <v>190</v>
      </c>
      <c r="D77" t="s">
        <v>174</v>
      </c>
      <c r="E77" t="s">
        <v>2006</v>
      </c>
      <c r="F77" t="s">
        <v>92</v>
      </c>
    </row>
    <row r="78" spans="1:6" x14ac:dyDescent="0.25">
      <c r="A78" t="s">
        <v>1962</v>
      </c>
      <c r="B78" t="s">
        <v>414</v>
      </c>
      <c r="C78" t="s">
        <v>191</v>
      </c>
      <c r="D78" t="s">
        <v>174</v>
      </c>
      <c r="E78" t="s">
        <v>2006</v>
      </c>
      <c r="F78" t="s">
        <v>92</v>
      </c>
    </row>
    <row r="79" spans="1:6" x14ac:dyDescent="0.25">
      <c r="A79" t="s">
        <v>1962</v>
      </c>
      <c r="B79" t="s">
        <v>415</v>
      </c>
      <c r="C79" t="s">
        <v>192</v>
      </c>
      <c r="D79" t="s">
        <v>174</v>
      </c>
      <c r="E79" t="s">
        <v>2016</v>
      </c>
      <c r="F79" t="s">
        <v>92</v>
      </c>
    </row>
    <row r="80" spans="1:6" x14ac:dyDescent="0.25">
      <c r="A80" t="s">
        <v>1962</v>
      </c>
      <c r="B80" t="s">
        <v>416</v>
      </c>
      <c r="C80" t="s">
        <v>193</v>
      </c>
      <c r="D80" t="s">
        <v>174</v>
      </c>
      <c r="E80" t="s">
        <v>2008</v>
      </c>
      <c r="F80" t="s">
        <v>92</v>
      </c>
    </row>
    <row r="81" spans="1:6" x14ac:dyDescent="0.25">
      <c r="A81" t="s">
        <v>1962</v>
      </c>
      <c r="B81" t="s">
        <v>417</v>
      </c>
      <c r="C81" t="s">
        <v>194</v>
      </c>
      <c r="D81" t="s">
        <v>174</v>
      </c>
      <c r="E81" t="s">
        <v>2017</v>
      </c>
      <c r="F81" t="s">
        <v>92</v>
      </c>
    </row>
    <row r="82" spans="1:6" x14ac:dyDescent="0.25">
      <c r="A82" t="s">
        <v>1962</v>
      </c>
      <c r="B82" t="s">
        <v>418</v>
      </c>
      <c r="C82" t="s">
        <v>195</v>
      </c>
      <c r="D82" t="s">
        <v>174</v>
      </c>
      <c r="E82" t="s">
        <v>2006</v>
      </c>
      <c r="F82" t="s">
        <v>92</v>
      </c>
    </row>
    <row r="83" spans="1:6" x14ac:dyDescent="0.25">
      <c r="A83" t="s">
        <v>1962</v>
      </c>
      <c r="B83" t="s">
        <v>419</v>
      </c>
      <c r="C83" t="s">
        <v>196</v>
      </c>
      <c r="D83" t="s">
        <v>174</v>
      </c>
      <c r="E83" t="s">
        <v>2018</v>
      </c>
      <c r="F83" t="s">
        <v>92</v>
      </c>
    </row>
    <row r="84" spans="1:6" x14ac:dyDescent="0.25">
      <c r="A84" t="s">
        <v>1962</v>
      </c>
      <c r="B84" t="s">
        <v>420</v>
      </c>
      <c r="C84" t="s">
        <v>197</v>
      </c>
      <c r="D84" t="s">
        <v>174</v>
      </c>
      <c r="E84" t="s">
        <v>2019</v>
      </c>
      <c r="F84" t="s">
        <v>92</v>
      </c>
    </row>
    <row r="85" spans="1:6" x14ac:dyDescent="0.25">
      <c r="A85" t="s">
        <v>1962</v>
      </c>
      <c r="B85" t="s">
        <v>421</v>
      </c>
      <c r="C85" t="s">
        <v>198</v>
      </c>
      <c r="D85" t="s">
        <v>174</v>
      </c>
      <c r="E85" t="s">
        <v>1968</v>
      </c>
      <c r="F85" t="s">
        <v>92</v>
      </c>
    </row>
    <row r="86" spans="1:6" x14ac:dyDescent="0.25">
      <c r="A86" t="s">
        <v>1962</v>
      </c>
      <c r="B86" t="s">
        <v>1962</v>
      </c>
      <c r="C86" t="s">
        <v>162</v>
      </c>
      <c r="D86" t="s">
        <v>174</v>
      </c>
      <c r="E86" t="s">
        <v>2020</v>
      </c>
      <c r="F86" t="s">
        <v>1962</v>
      </c>
    </row>
    <row r="87" spans="1:6" x14ac:dyDescent="0.25">
      <c r="A87" t="s">
        <v>1962</v>
      </c>
      <c r="B87" t="s">
        <v>2021</v>
      </c>
      <c r="C87" t="s">
        <v>1907</v>
      </c>
      <c r="D87" t="s">
        <v>174</v>
      </c>
      <c r="E87" t="s">
        <v>2022</v>
      </c>
      <c r="F87" t="s">
        <v>26</v>
      </c>
    </row>
    <row r="88" spans="1:6" x14ac:dyDescent="0.25">
      <c r="A88" t="s">
        <v>1962</v>
      </c>
      <c r="B88" t="s">
        <v>2023</v>
      </c>
      <c r="C88" t="s">
        <v>1908</v>
      </c>
      <c r="D88" t="s">
        <v>174</v>
      </c>
      <c r="E88" t="s">
        <v>2022</v>
      </c>
      <c r="F88" t="s">
        <v>26</v>
      </c>
    </row>
    <row r="89" spans="1:6" x14ac:dyDescent="0.25">
      <c r="A89" t="s">
        <v>1962</v>
      </c>
      <c r="B89" t="s">
        <v>422</v>
      </c>
      <c r="C89" t="s">
        <v>178</v>
      </c>
      <c r="D89" t="s">
        <v>174</v>
      </c>
      <c r="E89" t="s">
        <v>2024</v>
      </c>
      <c r="F89" t="s">
        <v>26</v>
      </c>
    </row>
    <row r="90" spans="1:6" x14ac:dyDescent="0.25">
      <c r="A90" t="s">
        <v>1962</v>
      </c>
      <c r="B90" t="s">
        <v>2025</v>
      </c>
      <c r="C90" t="s">
        <v>1909</v>
      </c>
      <c r="D90" t="s">
        <v>174</v>
      </c>
      <c r="E90" t="s">
        <v>1975</v>
      </c>
      <c r="F90" t="s">
        <v>26</v>
      </c>
    </row>
    <row r="91" spans="1:6" x14ac:dyDescent="0.25">
      <c r="A91" t="s">
        <v>1962</v>
      </c>
      <c r="B91" t="s">
        <v>423</v>
      </c>
      <c r="C91" t="s">
        <v>180</v>
      </c>
      <c r="D91" t="s">
        <v>174</v>
      </c>
      <c r="E91" t="s">
        <v>1975</v>
      </c>
      <c r="F91" t="s">
        <v>26</v>
      </c>
    </row>
    <row r="92" spans="1:6" x14ac:dyDescent="0.25">
      <c r="A92" t="s">
        <v>1962</v>
      </c>
      <c r="B92" t="s">
        <v>2026</v>
      </c>
      <c r="C92" t="s">
        <v>1910</v>
      </c>
      <c r="D92" t="s">
        <v>174</v>
      </c>
      <c r="E92" t="s">
        <v>1975</v>
      </c>
      <c r="F92" t="s">
        <v>26</v>
      </c>
    </row>
    <row r="93" spans="1:6" x14ac:dyDescent="0.25">
      <c r="A93" t="s">
        <v>1962</v>
      </c>
      <c r="B93" t="s">
        <v>424</v>
      </c>
      <c r="C93" t="s">
        <v>182</v>
      </c>
      <c r="D93" t="s">
        <v>174</v>
      </c>
      <c r="E93" t="s">
        <v>1975</v>
      </c>
      <c r="F93" t="s">
        <v>26</v>
      </c>
    </row>
    <row r="94" spans="1:6" x14ac:dyDescent="0.25">
      <c r="A94" t="s">
        <v>1962</v>
      </c>
      <c r="B94" t="s">
        <v>2027</v>
      </c>
      <c r="C94" t="s">
        <v>1911</v>
      </c>
      <c r="D94" t="s">
        <v>174</v>
      </c>
      <c r="E94" t="s">
        <v>1975</v>
      </c>
      <c r="F94" t="s">
        <v>26</v>
      </c>
    </row>
    <row r="95" spans="1:6" x14ac:dyDescent="0.25">
      <c r="A95" t="s">
        <v>1962</v>
      </c>
      <c r="B95" t="s">
        <v>425</v>
      </c>
      <c r="C95" t="s">
        <v>184</v>
      </c>
      <c r="D95" t="s">
        <v>174</v>
      </c>
      <c r="E95" t="s">
        <v>1975</v>
      </c>
      <c r="F95" t="s">
        <v>26</v>
      </c>
    </row>
    <row r="96" spans="1:6" x14ac:dyDescent="0.25">
      <c r="A96" t="s">
        <v>1962</v>
      </c>
      <c r="B96" t="s">
        <v>2028</v>
      </c>
      <c r="C96" t="s">
        <v>1912</v>
      </c>
      <c r="D96" t="s">
        <v>174</v>
      </c>
      <c r="E96" t="s">
        <v>2024</v>
      </c>
      <c r="F96" t="s">
        <v>26</v>
      </c>
    </row>
    <row r="97" spans="1:6" x14ac:dyDescent="0.25">
      <c r="A97" t="s">
        <v>1962</v>
      </c>
      <c r="B97" t="s">
        <v>2029</v>
      </c>
      <c r="C97" t="s">
        <v>1913</v>
      </c>
      <c r="D97" t="s">
        <v>174</v>
      </c>
      <c r="E97" t="s">
        <v>2030</v>
      </c>
      <c r="F97" t="s">
        <v>26</v>
      </c>
    </row>
    <row r="98" spans="1:6" x14ac:dyDescent="0.25">
      <c r="A98" t="s">
        <v>1962</v>
      </c>
      <c r="B98" t="s">
        <v>426</v>
      </c>
      <c r="C98" t="s">
        <v>186</v>
      </c>
      <c r="D98" t="s">
        <v>174</v>
      </c>
      <c r="E98" t="s">
        <v>2024</v>
      </c>
      <c r="F98" t="s">
        <v>26</v>
      </c>
    </row>
    <row r="99" spans="1:6" x14ac:dyDescent="0.25">
      <c r="A99" t="s">
        <v>1962</v>
      </c>
      <c r="B99" t="s">
        <v>427</v>
      </c>
      <c r="C99" t="s">
        <v>187</v>
      </c>
      <c r="D99" t="s">
        <v>174</v>
      </c>
      <c r="E99" t="s">
        <v>2022</v>
      </c>
      <c r="F99" t="s">
        <v>26</v>
      </c>
    </row>
    <row r="100" spans="1:6" x14ac:dyDescent="0.25">
      <c r="A100" t="s">
        <v>1962</v>
      </c>
      <c r="B100" t="s">
        <v>428</v>
      </c>
      <c r="C100" t="s">
        <v>188</v>
      </c>
      <c r="D100" t="s">
        <v>174</v>
      </c>
      <c r="E100" t="s">
        <v>2022</v>
      </c>
      <c r="F100" t="s">
        <v>26</v>
      </c>
    </row>
    <row r="101" spans="1:6" x14ac:dyDescent="0.25">
      <c r="A101" t="s">
        <v>1962</v>
      </c>
      <c r="B101" t="s">
        <v>429</v>
      </c>
      <c r="C101" t="s">
        <v>189</v>
      </c>
      <c r="D101" t="s">
        <v>174</v>
      </c>
      <c r="E101" t="s">
        <v>2022</v>
      </c>
      <c r="F101" t="s">
        <v>26</v>
      </c>
    </row>
    <row r="102" spans="1:6" x14ac:dyDescent="0.25">
      <c r="A102" t="s">
        <v>1962</v>
      </c>
      <c r="B102" t="s">
        <v>430</v>
      </c>
      <c r="C102" t="s">
        <v>190</v>
      </c>
      <c r="D102" t="s">
        <v>174</v>
      </c>
      <c r="E102" t="s">
        <v>2022</v>
      </c>
      <c r="F102" t="s">
        <v>26</v>
      </c>
    </row>
    <row r="103" spans="1:6" x14ac:dyDescent="0.25">
      <c r="A103" t="s">
        <v>1962</v>
      </c>
      <c r="B103" t="s">
        <v>431</v>
      </c>
      <c r="C103" t="s">
        <v>191</v>
      </c>
      <c r="D103" t="s">
        <v>174</v>
      </c>
      <c r="E103" t="s">
        <v>2022</v>
      </c>
      <c r="F103" t="s">
        <v>26</v>
      </c>
    </row>
    <row r="104" spans="1:6" x14ac:dyDescent="0.25">
      <c r="A104" t="s">
        <v>1962</v>
      </c>
      <c r="B104" t="s">
        <v>432</v>
      </c>
      <c r="C104" t="s">
        <v>192</v>
      </c>
      <c r="D104" t="s">
        <v>174</v>
      </c>
      <c r="E104" t="s">
        <v>2022</v>
      </c>
      <c r="F104" t="s">
        <v>26</v>
      </c>
    </row>
    <row r="105" spans="1:6" x14ac:dyDescent="0.25">
      <c r="A105" t="s">
        <v>1962</v>
      </c>
      <c r="B105" t="s">
        <v>433</v>
      </c>
      <c r="C105" t="s">
        <v>193</v>
      </c>
      <c r="D105" t="s">
        <v>174</v>
      </c>
      <c r="E105" t="s">
        <v>1975</v>
      </c>
      <c r="F105" t="s">
        <v>26</v>
      </c>
    </row>
    <row r="106" spans="1:6" x14ac:dyDescent="0.25">
      <c r="A106" t="s">
        <v>1962</v>
      </c>
      <c r="B106" t="s">
        <v>434</v>
      </c>
      <c r="C106" t="s">
        <v>194</v>
      </c>
      <c r="D106" t="s">
        <v>174</v>
      </c>
      <c r="E106" t="s">
        <v>1975</v>
      </c>
      <c r="F106" t="s">
        <v>26</v>
      </c>
    </row>
    <row r="107" spans="1:6" x14ac:dyDescent="0.25">
      <c r="A107" t="s">
        <v>1962</v>
      </c>
      <c r="B107" t="s">
        <v>435</v>
      </c>
      <c r="C107" t="s">
        <v>195</v>
      </c>
      <c r="D107" t="s">
        <v>174</v>
      </c>
      <c r="E107" t="s">
        <v>2022</v>
      </c>
      <c r="F107" t="s">
        <v>26</v>
      </c>
    </row>
    <row r="108" spans="1:6" x14ac:dyDescent="0.25">
      <c r="A108" t="s">
        <v>1962</v>
      </c>
      <c r="B108" t="s">
        <v>436</v>
      </c>
      <c r="C108" t="s">
        <v>196</v>
      </c>
      <c r="D108" t="s">
        <v>174</v>
      </c>
      <c r="E108" t="s">
        <v>2022</v>
      </c>
      <c r="F108" t="s">
        <v>26</v>
      </c>
    </row>
    <row r="109" spans="1:6" x14ac:dyDescent="0.25">
      <c r="A109" t="s">
        <v>1962</v>
      </c>
      <c r="B109" t="s">
        <v>437</v>
      </c>
      <c r="C109" t="s">
        <v>197</v>
      </c>
      <c r="D109" t="s">
        <v>174</v>
      </c>
      <c r="E109" t="s">
        <v>2002</v>
      </c>
      <c r="F109" t="s">
        <v>26</v>
      </c>
    </row>
    <row r="110" spans="1:6" x14ac:dyDescent="0.25">
      <c r="A110" t="s">
        <v>1962</v>
      </c>
      <c r="B110" t="s">
        <v>438</v>
      </c>
      <c r="C110" t="s">
        <v>198</v>
      </c>
      <c r="D110" t="s">
        <v>174</v>
      </c>
      <c r="E110" t="s">
        <v>2031</v>
      </c>
      <c r="F110" t="s">
        <v>26</v>
      </c>
    </row>
    <row r="111" spans="1:6" x14ac:dyDescent="0.25">
      <c r="A111" t="s">
        <v>1962</v>
      </c>
      <c r="B111" t="s">
        <v>1962</v>
      </c>
      <c r="C111" t="s">
        <v>86</v>
      </c>
      <c r="D111" t="s">
        <v>174</v>
      </c>
      <c r="E111" t="s">
        <v>2032</v>
      </c>
      <c r="F111" t="s">
        <v>1962</v>
      </c>
    </row>
    <row r="112" spans="1:6" x14ac:dyDescent="0.25">
      <c r="A112" t="s">
        <v>1962</v>
      </c>
      <c r="B112" t="s">
        <v>2033</v>
      </c>
      <c r="C112" t="s">
        <v>1907</v>
      </c>
      <c r="D112" t="s">
        <v>174</v>
      </c>
      <c r="E112" t="s">
        <v>2034</v>
      </c>
      <c r="F112" t="s">
        <v>87</v>
      </c>
    </row>
    <row r="113" spans="1:6" x14ac:dyDescent="0.25">
      <c r="A113" t="s">
        <v>1962</v>
      </c>
      <c r="B113" t="s">
        <v>2035</v>
      </c>
      <c r="C113" t="s">
        <v>1908</v>
      </c>
      <c r="D113" t="s">
        <v>174</v>
      </c>
      <c r="E113" t="s">
        <v>2036</v>
      </c>
      <c r="F113" t="s">
        <v>87</v>
      </c>
    </row>
    <row r="114" spans="1:6" x14ac:dyDescent="0.25">
      <c r="A114" t="s">
        <v>1962</v>
      </c>
      <c r="B114" t="s">
        <v>439</v>
      </c>
      <c r="C114" t="s">
        <v>178</v>
      </c>
      <c r="D114" t="s">
        <v>174</v>
      </c>
      <c r="E114" t="s">
        <v>2036</v>
      </c>
      <c r="F114" t="s">
        <v>87</v>
      </c>
    </row>
    <row r="115" spans="1:6" x14ac:dyDescent="0.25">
      <c r="A115" t="s">
        <v>1962</v>
      </c>
      <c r="B115" t="s">
        <v>2037</v>
      </c>
      <c r="C115" t="s">
        <v>1909</v>
      </c>
      <c r="D115" t="s">
        <v>174</v>
      </c>
      <c r="E115" t="s">
        <v>2000</v>
      </c>
      <c r="F115" t="s">
        <v>87</v>
      </c>
    </row>
    <row r="116" spans="1:6" x14ac:dyDescent="0.25">
      <c r="A116" t="s">
        <v>1962</v>
      </c>
      <c r="B116" t="s">
        <v>440</v>
      </c>
      <c r="C116" t="s">
        <v>180</v>
      </c>
      <c r="D116" t="s">
        <v>174</v>
      </c>
      <c r="E116" t="s">
        <v>2000</v>
      </c>
      <c r="F116" t="s">
        <v>87</v>
      </c>
    </row>
    <row r="117" spans="1:6" x14ac:dyDescent="0.25">
      <c r="A117" t="s">
        <v>1962</v>
      </c>
      <c r="B117" t="s">
        <v>2038</v>
      </c>
      <c r="C117" t="s">
        <v>1910</v>
      </c>
      <c r="D117" t="s">
        <v>174</v>
      </c>
      <c r="E117" t="s">
        <v>2039</v>
      </c>
      <c r="F117" t="s">
        <v>87</v>
      </c>
    </row>
    <row r="118" spans="1:6" x14ac:dyDescent="0.25">
      <c r="A118" t="s">
        <v>1962</v>
      </c>
      <c r="B118" t="s">
        <v>441</v>
      </c>
      <c r="C118" t="s">
        <v>182</v>
      </c>
      <c r="D118" t="s">
        <v>174</v>
      </c>
      <c r="E118" t="s">
        <v>2040</v>
      </c>
      <c r="F118" t="s">
        <v>87</v>
      </c>
    </row>
    <row r="119" spans="1:6" x14ac:dyDescent="0.25">
      <c r="A119" t="s">
        <v>1962</v>
      </c>
      <c r="B119" t="s">
        <v>2041</v>
      </c>
      <c r="C119" t="s">
        <v>1911</v>
      </c>
      <c r="D119" t="s">
        <v>174</v>
      </c>
      <c r="E119" t="s">
        <v>1975</v>
      </c>
      <c r="F119" t="s">
        <v>87</v>
      </c>
    </row>
    <row r="120" spans="1:6" x14ac:dyDescent="0.25">
      <c r="A120" t="s">
        <v>1962</v>
      </c>
      <c r="B120" t="s">
        <v>442</v>
      </c>
      <c r="C120" t="s">
        <v>184</v>
      </c>
      <c r="D120" t="s">
        <v>174</v>
      </c>
      <c r="E120" t="s">
        <v>1975</v>
      </c>
      <c r="F120" t="s">
        <v>87</v>
      </c>
    </row>
    <row r="121" spans="1:6" x14ac:dyDescent="0.25">
      <c r="A121" t="s">
        <v>1962</v>
      </c>
      <c r="B121" t="s">
        <v>2042</v>
      </c>
      <c r="C121" t="s">
        <v>1912</v>
      </c>
      <c r="D121" t="s">
        <v>174</v>
      </c>
      <c r="E121" t="s">
        <v>2043</v>
      </c>
      <c r="F121" t="s">
        <v>87</v>
      </c>
    </row>
    <row r="122" spans="1:6" x14ac:dyDescent="0.25">
      <c r="A122" t="s">
        <v>1962</v>
      </c>
      <c r="B122" t="s">
        <v>2044</v>
      </c>
      <c r="C122" t="s">
        <v>1913</v>
      </c>
      <c r="D122" t="s">
        <v>174</v>
      </c>
      <c r="E122" t="s">
        <v>2045</v>
      </c>
      <c r="F122" t="s">
        <v>87</v>
      </c>
    </row>
    <row r="123" spans="1:6" x14ac:dyDescent="0.25">
      <c r="A123" t="s">
        <v>1962</v>
      </c>
      <c r="B123" t="s">
        <v>443</v>
      </c>
      <c r="C123" t="s">
        <v>186</v>
      </c>
      <c r="D123" t="s">
        <v>174</v>
      </c>
      <c r="E123" t="s">
        <v>2034</v>
      </c>
      <c r="F123" t="s">
        <v>87</v>
      </c>
    </row>
    <row r="124" spans="1:6" x14ac:dyDescent="0.25">
      <c r="A124" t="s">
        <v>1962</v>
      </c>
      <c r="B124" t="s">
        <v>444</v>
      </c>
      <c r="C124" t="s">
        <v>187</v>
      </c>
      <c r="D124" t="s">
        <v>174</v>
      </c>
      <c r="E124" t="s">
        <v>2034</v>
      </c>
      <c r="F124" t="s">
        <v>87</v>
      </c>
    </row>
    <row r="125" spans="1:6" x14ac:dyDescent="0.25">
      <c r="A125" t="s">
        <v>1962</v>
      </c>
      <c r="B125" t="s">
        <v>445</v>
      </c>
      <c r="C125" t="s">
        <v>188</v>
      </c>
      <c r="D125" t="s">
        <v>174</v>
      </c>
      <c r="E125" t="s">
        <v>2034</v>
      </c>
      <c r="F125" t="s">
        <v>87</v>
      </c>
    </row>
    <row r="126" spans="1:6" x14ac:dyDescent="0.25">
      <c r="A126" t="s">
        <v>1962</v>
      </c>
      <c r="B126" t="s">
        <v>446</v>
      </c>
      <c r="C126" t="s">
        <v>189</v>
      </c>
      <c r="D126" t="s">
        <v>174</v>
      </c>
      <c r="E126" t="s">
        <v>2043</v>
      </c>
      <c r="F126" t="s">
        <v>87</v>
      </c>
    </row>
    <row r="127" spans="1:6" x14ac:dyDescent="0.25">
      <c r="A127" t="s">
        <v>1962</v>
      </c>
      <c r="B127" t="s">
        <v>447</v>
      </c>
      <c r="C127" t="s">
        <v>190</v>
      </c>
      <c r="D127" t="s">
        <v>174</v>
      </c>
      <c r="E127" t="s">
        <v>2034</v>
      </c>
      <c r="F127" t="s">
        <v>87</v>
      </c>
    </row>
    <row r="128" spans="1:6" x14ac:dyDescent="0.25">
      <c r="A128" t="s">
        <v>1962</v>
      </c>
      <c r="B128" t="s">
        <v>448</v>
      </c>
      <c r="C128" t="s">
        <v>191</v>
      </c>
      <c r="D128" t="s">
        <v>174</v>
      </c>
      <c r="E128" t="s">
        <v>2043</v>
      </c>
      <c r="F128" t="s">
        <v>87</v>
      </c>
    </row>
    <row r="129" spans="1:6" x14ac:dyDescent="0.25">
      <c r="A129" t="s">
        <v>1962</v>
      </c>
      <c r="B129" t="s">
        <v>449</v>
      </c>
      <c r="C129" t="s">
        <v>192</v>
      </c>
      <c r="D129" t="s">
        <v>174</v>
      </c>
      <c r="E129" t="s">
        <v>2046</v>
      </c>
      <c r="F129" t="s">
        <v>87</v>
      </c>
    </row>
    <row r="130" spans="1:6" x14ac:dyDescent="0.25">
      <c r="A130" t="s">
        <v>1962</v>
      </c>
      <c r="B130" t="s">
        <v>450</v>
      </c>
      <c r="C130" t="s">
        <v>193</v>
      </c>
      <c r="D130" t="s">
        <v>174</v>
      </c>
      <c r="E130" t="s">
        <v>2047</v>
      </c>
      <c r="F130" t="s">
        <v>87</v>
      </c>
    </row>
    <row r="131" spans="1:6" x14ac:dyDescent="0.25">
      <c r="A131" t="s">
        <v>1962</v>
      </c>
      <c r="B131" t="s">
        <v>451</v>
      </c>
      <c r="C131" t="s">
        <v>194</v>
      </c>
      <c r="D131" t="s">
        <v>174</v>
      </c>
      <c r="E131" t="s">
        <v>2048</v>
      </c>
      <c r="F131" t="s">
        <v>87</v>
      </c>
    </row>
    <row r="132" spans="1:6" x14ac:dyDescent="0.25">
      <c r="A132" t="s">
        <v>1962</v>
      </c>
      <c r="B132" t="s">
        <v>452</v>
      </c>
      <c r="C132" t="s">
        <v>195</v>
      </c>
      <c r="D132" t="s">
        <v>174</v>
      </c>
      <c r="E132" t="s">
        <v>2034</v>
      </c>
      <c r="F132" t="s">
        <v>87</v>
      </c>
    </row>
    <row r="133" spans="1:6" x14ac:dyDescent="0.25">
      <c r="A133" t="s">
        <v>1962</v>
      </c>
      <c r="B133" t="s">
        <v>453</v>
      </c>
      <c r="C133" t="s">
        <v>196</v>
      </c>
      <c r="D133" t="s">
        <v>174</v>
      </c>
      <c r="E133" t="s">
        <v>2034</v>
      </c>
      <c r="F133" t="s">
        <v>87</v>
      </c>
    </row>
    <row r="134" spans="1:6" x14ac:dyDescent="0.25">
      <c r="A134" t="s">
        <v>1962</v>
      </c>
      <c r="B134" t="s">
        <v>454</v>
      </c>
      <c r="C134" t="s">
        <v>197</v>
      </c>
      <c r="D134" t="s">
        <v>174</v>
      </c>
      <c r="E134" t="s">
        <v>2049</v>
      </c>
      <c r="F134" t="s">
        <v>87</v>
      </c>
    </row>
    <row r="135" spans="1:6" x14ac:dyDescent="0.25">
      <c r="A135" t="s">
        <v>1962</v>
      </c>
      <c r="B135" t="s">
        <v>455</v>
      </c>
      <c r="C135" t="s">
        <v>198</v>
      </c>
      <c r="D135" t="s">
        <v>174</v>
      </c>
      <c r="E135" t="s">
        <v>2050</v>
      </c>
      <c r="F135" t="s">
        <v>87</v>
      </c>
    </row>
    <row r="136" spans="1:6" x14ac:dyDescent="0.25">
      <c r="A136" t="s">
        <v>1962</v>
      </c>
      <c r="B136" t="s">
        <v>1962</v>
      </c>
      <c r="C136" t="s">
        <v>2051</v>
      </c>
      <c r="D136" t="s">
        <v>174</v>
      </c>
      <c r="E136" t="s">
        <v>2052</v>
      </c>
      <c r="F136" t="s">
        <v>1962</v>
      </c>
    </row>
    <row r="137" spans="1:6" x14ac:dyDescent="0.25">
      <c r="A137" t="s">
        <v>1962</v>
      </c>
      <c r="B137" t="s">
        <v>2053</v>
      </c>
      <c r="C137" t="s">
        <v>1907</v>
      </c>
      <c r="D137" t="s">
        <v>174</v>
      </c>
      <c r="E137" t="s">
        <v>1975</v>
      </c>
      <c r="F137" t="s">
        <v>77</v>
      </c>
    </row>
    <row r="138" spans="1:6" x14ac:dyDescent="0.25">
      <c r="A138" t="s">
        <v>1962</v>
      </c>
      <c r="B138" t="s">
        <v>2054</v>
      </c>
      <c r="C138" t="s">
        <v>1908</v>
      </c>
      <c r="D138" t="s">
        <v>174</v>
      </c>
      <c r="E138" t="s">
        <v>1975</v>
      </c>
      <c r="F138" t="s">
        <v>77</v>
      </c>
    </row>
    <row r="139" spans="1:6" x14ac:dyDescent="0.25">
      <c r="A139" t="s">
        <v>1962</v>
      </c>
      <c r="B139" t="s">
        <v>2055</v>
      </c>
      <c r="C139" t="s">
        <v>178</v>
      </c>
      <c r="D139" t="s">
        <v>174</v>
      </c>
      <c r="E139" t="s">
        <v>1975</v>
      </c>
      <c r="F139" t="s">
        <v>77</v>
      </c>
    </row>
    <row r="140" spans="1:6" x14ac:dyDescent="0.25">
      <c r="A140" t="s">
        <v>1962</v>
      </c>
      <c r="B140" t="s">
        <v>2056</v>
      </c>
      <c r="C140" t="s">
        <v>1909</v>
      </c>
      <c r="D140" t="s">
        <v>174</v>
      </c>
      <c r="E140" t="s">
        <v>1975</v>
      </c>
      <c r="F140" t="s">
        <v>77</v>
      </c>
    </row>
    <row r="141" spans="1:6" x14ac:dyDescent="0.25">
      <c r="A141" t="s">
        <v>1962</v>
      </c>
      <c r="B141" t="s">
        <v>2057</v>
      </c>
      <c r="C141" t="s">
        <v>180</v>
      </c>
      <c r="D141" t="s">
        <v>174</v>
      </c>
      <c r="E141" t="s">
        <v>1975</v>
      </c>
      <c r="F141" t="s">
        <v>77</v>
      </c>
    </row>
    <row r="142" spans="1:6" x14ac:dyDescent="0.25">
      <c r="A142" t="s">
        <v>1962</v>
      </c>
      <c r="B142" t="s">
        <v>2058</v>
      </c>
      <c r="C142" t="s">
        <v>1910</v>
      </c>
      <c r="D142" t="s">
        <v>174</v>
      </c>
      <c r="E142" t="s">
        <v>1975</v>
      </c>
      <c r="F142" t="s">
        <v>77</v>
      </c>
    </row>
    <row r="143" spans="1:6" x14ac:dyDescent="0.25">
      <c r="A143" t="s">
        <v>1962</v>
      </c>
      <c r="B143" t="s">
        <v>2059</v>
      </c>
      <c r="C143" t="s">
        <v>182</v>
      </c>
      <c r="D143" t="s">
        <v>174</v>
      </c>
      <c r="E143" t="s">
        <v>1975</v>
      </c>
      <c r="F143" t="s">
        <v>77</v>
      </c>
    </row>
    <row r="144" spans="1:6" x14ac:dyDescent="0.25">
      <c r="A144" t="s">
        <v>1962</v>
      </c>
      <c r="B144" t="s">
        <v>2060</v>
      </c>
      <c r="C144" t="s">
        <v>1911</v>
      </c>
      <c r="D144" t="s">
        <v>174</v>
      </c>
      <c r="E144" t="s">
        <v>1975</v>
      </c>
      <c r="F144" t="s">
        <v>77</v>
      </c>
    </row>
    <row r="145" spans="1:6" x14ac:dyDescent="0.25">
      <c r="A145" t="s">
        <v>1962</v>
      </c>
      <c r="B145" t="s">
        <v>2061</v>
      </c>
      <c r="C145" t="s">
        <v>184</v>
      </c>
      <c r="D145" t="s">
        <v>174</v>
      </c>
      <c r="E145" t="s">
        <v>1975</v>
      </c>
      <c r="F145" t="s">
        <v>77</v>
      </c>
    </row>
    <row r="146" spans="1:6" x14ac:dyDescent="0.25">
      <c r="A146" t="s">
        <v>1962</v>
      </c>
      <c r="B146" t="s">
        <v>2062</v>
      </c>
      <c r="C146" t="s">
        <v>1912</v>
      </c>
      <c r="D146" t="s">
        <v>174</v>
      </c>
      <c r="E146" t="s">
        <v>1975</v>
      </c>
      <c r="F146" t="s">
        <v>77</v>
      </c>
    </row>
    <row r="147" spans="1:6" x14ac:dyDescent="0.25">
      <c r="A147" t="s">
        <v>1962</v>
      </c>
      <c r="B147" t="s">
        <v>2063</v>
      </c>
      <c r="C147" t="s">
        <v>1913</v>
      </c>
      <c r="D147" t="s">
        <v>174</v>
      </c>
      <c r="E147" t="s">
        <v>2031</v>
      </c>
      <c r="F147" t="s">
        <v>77</v>
      </c>
    </row>
    <row r="148" spans="1:6" x14ac:dyDescent="0.25">
      <c r="A148" t="s">
        <v>1962</v>
      </c>
      <c r="B148" t="s">
        <v>2064</v>
      </c>
      <c r="C148" t="s">
        <v>186</v>
      </c>
      <c r="D148" t="s">
        <v>174</v>
      </c>
      <c r="E148" t="s">
        <v>1975</v>
      </c>
      <c r="F148" t="s">
        <v>77</v>
      </c>
    </row>
    <row r="149" spans="1:6" x14ac:dyDescent="0.25">
      <c r="A149" t="s">
        <v>1962</v>
      </c>
      <c r="B149" t="s">
        <v>2065</v>
      </c>
      <c r="C149" t="s">
        <v>187</v>
      </c>
      <c r="D149" t="s">
        <v>174</v>
      </c>
      <c r="E149" t="s">
        <v>1975</v>
      </c>
      <c r="F149" t="s">
        <v>77</v>
      </c>
    </row>
    <row r="150" spans="1:6" x14ac:dyDescent="0.25">
      <c r="A150" t="s">
        <v>1962</v>
      </c>
      <c r="B150" t="s">
        <v>2066</v>
      </c>
      <c r="C150" t="s">
        <v>188</v>
      </c>
      <c r="D150" t="s">
        <v>174</v>
      </c>
      <c r="E150" t="s">
        <v>1975</v>
      </c>
      <c r="F150" t="s">
        <v>77</v>
      </c>
    </row>
    <row r="151" spans="1:6" x14ac:dyDescent="0.25">
      <c r="A151" t="s">
        <v>1962</v>
      </c>
      <c r="B151" t="s">
        <v>2067</v>
      </c>
      <c r="C151" t="s">
        <v>189</v>
      </c>
      <c r="D151" t="s">
        <v>174</v>
      </c>
      <c r="E151" t="s">
        <v>1975</v>
      </c>
      <c r="F151" t="s">
        <v>77</v>
      </c>
    </row>
    <row r="152" spans="1:6" x14ac:dyDescent="0.25">
      <c r="A152" t="s">
        <v>1962</v>
      </c>
      <c r="B152" t="s">
        <v>2068</v>
      </c>
      <c r="C152" t="s">
        <v>190</v>
      </c>
      <c r="D152" t="s">
        <v>174</v>
      </c>
      <c r="E152" t="s">
        <v>1975</v>
      </c>
      <c r="F152" t="s">
        <v>77</v>
      </c>
    </row>
    <row r="153" spans="1:6" x14ac:dyDescent="0.25">
      <c r="A153" t="s">
        <v>1962</v>
      </c>
      <c r="B153" t="s">
        <v>2069</v>
      </c>
      <c r="C153" t="s">
        <v>191</v>
      </c>
      <c r="D153" t="s">
        <v>174</v>
      </c>
      <c r="E153" t="s">
        <v>1975</v>
      </c>
      <c r="F153" t="s">
        <v>77</v>
      </c>
    </row>
    <row r="154" spans="1:6" x14ac:dyDescent="0.25">
      <c r="A154" t="s">
        <v>1962</v>
      </c>
      <c r="B154" t="s">
        <v>2070</v>
      </c>
      <c r="C154" t="s">
        <v>192</v>
      </c>
      <c r="D154" t="s">
        <v>174</v>
      </c>
      <c r="E154" t="s">
        <v>1975</v>
      </c>
      <c r="F154" t="s">
        <v>77</v>
      </c>
    </row>
    <row r="155" spans="1:6" x14ac:dyDescent="0.25">
      <c r="A155" t="s">
        <v>1962</v>
      </c>
      <c r="B155" t="s">
        <v>2071</v>
      </c>
      <c r="C155" t="s">
        <v>193</v>
      </c>
      <c r="D155" t="s">
        <v>174</v>
      </c>
      <c r="E155" t="s">
        <v>1975</v>
      </c>
      <c r="F155" t="s">
        <v>77</v>
      </c>
    </row>
    <row r="156" spans="1:6" x14ac:dyDescent="0.25">
      <c r="A156" t="s">
        <v>1962</v>
      </c>
      <c r="B156" t="s">
        <v>2072</v>
      </c>
      <c r="C156" t="s">
        <v>194</v>
      </c>
      <c r="D156" t="s">
        <v>174</v>
      </c>
      <c r="E156" t="s">
        <v>1975</v>
      </c>
      <c r="F156" t="s">
        <v>77</v>
      </c>
    </row>
    <row r="157" spans="1:6" x14ac:dyDescent="0.25">
      <c r="A157" t="s">
        <v>1962</v>
      </c>
      <c r="B157" t="s">
        <v>2073</v>
      </c>
      <c r="C157" t="s">
        <v>195</v>
      </c>
      <c r="D157" t="s">
        <v>174</v>
      </c>
      <c r="E157" t="s">
        <v>1975</v>
      </c>
      <c r="F157" t="s">
        <v>77</v>
      </c>
    </row>
    <row r="158" spans="1:6" x14ac:dyDescent="0.25">
      <c r="A158" t="s">
        <v>1962</v>
      </c>
      <c r="B158" t="s">
        <v>2074</v>
      </c>
      <c r="C158" t="s">
        <v>196</v>
      </c>
      <c r="D158" t="s">
        <v>174</v>
      </c>
      <c r="E158" t="s">
        <v>1975</v>
      </c>
      <c r="F158" t="s">
        <v>77</v>
      </c>
    </row>
    <row r="159" spans="1:6" x14ac:dyDescent="0.25">
      <c r="A159" t="s">
        <v>1962</v>
      </c>
      <c r="B159" t="s">
        <v>2075</v>
      </c>
      <c r="C159" t="s">
        <v>197</v>
      </c>
      <c r="D159" t="s">
        <v>174</v>
      </c>
      <c r="E159" t="s">
        <v>1975</v>
      </c>
      <c r="F159" t="s">
        <v>77</v>
      </c>
    </row>
    <row r="160" spans="1:6" x14ac:dyDescent="0.25">
      <c r="A160" t="s">
        <v>1962</v>
      </c>
      <c r="B160" t="s">
        <v>2076</v>
      </c>
      <c r="C160" t="s">
        <v>198</v>
      </c>
      <c r="D160" t="s">
        <v>174</v>
      </c>
      <c r="E160" t="s">
        <v>1975</v>
      </c>
      <c r="F160" t="s">
        <v>77</v>
      </c>
    </row>
    <row r="161" spans="1:6" x14ac:dyDescent="0.25">
      <c r="A161" t="s">
        <v>1962</v>
      </c>
      <c r="B161" t="s">
        <v>1962</v>
      </c>
      <c r="C161" t="s">
        <v>35</v>
      </c>
      <c r="D161" t="s">
        <v>174</v>
      </c>
      <c r="E161" t="s">
        <v>2077</v>
      </c>
      <c r="F161" t="s">
        <v>1962</v>
      </c>
    </row>
    <row r="162" spans="1:6" x14ac:dyDescent="0.25">
      <c r="A162" t="s">
        <v>1962</v>
      </c>
      <c r="B162" t="s">
        <v>2078</v>
      </c>
      <c r="C162" t="s">
        <v>1907</v>
      </c>
      <c r="D162" t="s">
        <v>174</v>
      </c>
      <c r="E162" t="s">
        <v>2036</v>
      </c>
      <c r="F162" t="s">
        <v>36</v>
      </c>
    </row>
    <row r="163" spans="1:6" x14ac:dyDescent="0.25">
      <c r="A163" t="s">
        <v>1962</v>
      </c>
      <c r="B163" t="s">
        <v>2079</v>
      </c>
      <c r="C163" t="s">
        <v>1908</v>
      </c>
      <c r="D163" t="s">
        <v>174</v>
      </c>
      <c r="E163" t="s">
        <v>2036</v>
      </c>
      <c r="F163" t="s">
        <v>36</v>
      </c>
    </row>
    <row r="164" spans="1:6" x14ac:dyDescent="0.25">
      <c r="A164" t="s">
        <v>1962</v>
      </c>
      <c r="B164" t="s">
        <v>2080</v>
      </c>
      <c r="C164" t="s">
        <v>178</v>
      </c>
      <c r="D164" t="s">
        <v>174</v>
      </c>
      <c r="E164" t="s">
        <v>2036</v>
      </c>
      <c r="F164" t="s">
        <v>36</v>
      </c>
    </row>
    <row r="165" spans="1:6" x14ac:dyDescent="0.25">
      <c r="A165" t="s">
        <v>1962</v>
      </c>
      <c r="B165" t="s">
        <v>2081</v>
      </c>
      <c r="C165" t="s">
        <v>1909</v>
      </c>
      <c r="D165" t="s">
        <v>174</v>
      </c>
      <c r="E165" t="s">
        <v>1975</v>
      </c>
      <c r="F165" t="s">
        <v>36</v>
      </c>
    </row>
    <row r="166" spans="1:6" x14ac:dyDescent="0.25">
      <c r="A166" t="s">
        <v>1962</v>
      </c>
      <c r="B166" t="s">
        <v>2082</v>
      </c>
      <c r="C166" t="s">
        <v>180</v>
      </c>
      <c r="D166" t="s">
        <v>174</v>
      </c>
      <c r="E166" t="s">
        <v>1975</v>
      </c>
      <c r="F166" t="s">
        <v>36</v>
      </c>
    </row>
    <row r="167" spans="1:6" x14ac:dyDescent="0.25">
      <c r="A167" t="s">
        <v>1962</v>
      </c>
      <c r="B167" t="s">
        <v>2083</v>
      </c>
      <c r="C167" t="s">
        <v>1910</v>
      </c>
      <c r="D167" t="s">
        <v>174</v>
      </c>
      <c r="E167" t="s">
        <v>1975</v>
      </c>
      <c r="F167" t="s">
        <v>36</v>
      </c>
    </row>
    <row r="168" spans="1:6" x14ac:dyDescent="0.25">
      <c r="A168" t="s">
        <v>1962</v>
      </c>
      <c r="B168" t="s">
        <v>2084</v>
      </c>
      <c r="C168" t="s">
        <v>182</v>
      </c>
      <c r="D168" t="s">
        <v>174</v>
      </c>
      <c r="E168" t="s">
        <v>1975</v>
      </c>
      <c r="F168" t="s">
        <v>36</v>
      </c>
    </row>
    <row r="169" spans="1:6" x14ac:dyDescent="0.25">
      <c r="A169" t="s">
        <v>1962</v>
      </c>
      <c r="B169" t="s">
        <v>2085</v>
      </c>
      <c r="C169" t="s">
        <v>1911</v>
      </c>
      <c r="D169" t="s">
        <v>174</v>
      </c>
      <c r="E169" t="s">
        <v>1975</v>
      </c>
      <c r="F169" t="s">
        <v>36</v>
      </c>
    </row>
    <row r="170" spans="1:6" x14ac:dyDescent="0.25">
      <c r="A170" t="s">
        <v>1962</v>
      </c>
      <c r="B170" t="s">
        <v>2086</v>
      </c>
      <c r="C170" t="s">
        <v>184</v>
      </c>
      <c r="D170" t="s">
        <v>174</v>
      </c>
      <c r="E170" t="s">
        <v>1975</v>
      </c>
      <c r="F170" t="s">
        <v>36</v>
      </c>
    </row>
    <row r="171" spans="1:6" x14ac:dyDescent="0.25">
      <c r="A171" t="s">
        <v>1962</v>
      </c>
      <c r="B171" t="s">
        <v>2087</v>
      </c>
      <c r="C171" t="s">
        <v>1912</v>
      </c>
      <c r="D171" t="s">
        <v>174</v>
      </c>
      <c r="E171" t="s">
        <v>2036</v>
      </c>
      <c r="F171" t="s">
        <v>36</v>
      </c>
    </row>
    <row r="172" spans="1:6" x14ac:dyDescent="0.25">
      <c r="A172" t="s">
        <v>1962</v>
      </c>
      <c r="B172" t="s">
        <v>2088</v>
      </c>
      <c r="C172" t="s">
        <v>1913</v>
      </c>
      <c r="D172" t="s">
        <v>174</v>
      </c>
      <c r="E172" t="s">
        <v>2036</v>
      </c>
      <c r="F172" t="s">
        <v>36</v>
      </c>
    </row>
    <row r="173" spans="1:6" x14ac:dyDescent="0.25">
      <c r="A173" t="s">
        <v>1962</v>
      </c>
      <c r="B173" t="s">
        <v>2089</v>
      </c>
      <c r="C173" t="s">
        <v>186</v>
      </c>
      <c r="D173" t="s">
        <v>174</v>
      </c>
      <c r="E173" t="s">
        <v>2036</v>
      </c>
      <c r="F173" t="s">
        <v>36</v>
      </c>
    </row>
    <row r="174" spans="1:6" x14ac:dyDescent="0.25">
      <c r="A174" t="s">
        <v>1962</v>
      </c>
      <c r="B174" t="s">
        <v>2090</v>
      </c>
      <c r="C174" t="s">
        <v>187</v>
      </c>
      <c r="D174" t="s">
        <v>174</v>
      </c>
      <c r="E174" t="s">
        <v>2036</v>
      </c>
      <c r="F174" t="s">
        <v>36</v>
      </c>
    </row>
    <row r="175" spans="1:6" x14ac:dyDescent="0.25">
      <c r="A175" t="s">
        <v>1962</v>
      </c>
      <c r="B175" t="s">
        <v>2091</v>
      </c>
      <c r="C175" t="s">
        <v>188</v>
      </c>
      <c r="D175" t="s">
        <v>174</v>
      </c>
      <c r="E175" t="s">
        <v>2036</v>
      </c>
      <c r="F175" t="s">
        <v>36</v>
      </c>
    </row>
    <row r="176" spans="1:6" x14ac:dyDescent="0.25">
      <c r="A176" t="s">
        <v>1962</v>
      </c>
      <c r="B176" t="s">
        <v>2092</v>
      </c>
      <c r="C176" t="s">
        <v>189</v>
      </c>
      <c r="D176" t="s">
        <v>174</v>
      </c>
      <c r="E176" t="s">
        <v>2036</v>
      </c>
      <c r="F176" t="s">
        <v>36</v>
      </c>
    </row>
    <row r="177" spans="1:6" x14ac:dyDescent="0.25">
      <c r="A177" t="s">
        <v>1962</v>
      </c>
      <c r="B177" t="s">
        <v>2093</v>
      </c>
      <c r="C177" t="s">
        <v>190</v>
      </c>
      <c r="D177" t="s">
        <v>174</v>
      </c>
      <c r="E177" t="s">
        <v>2036</v>
      </c>
      <c r="F177" t="s">
        <v>36</v>
      </c>
    </row>
    <row r="178" spans="1:6" x14ac:dyDescent="0.25">
      <c r="A178" t="s">
        <v>1962</v>
      </c>
      <c r="B178" t="s">
        <v>2094</v>
      </c>
      <c r="C178" t="s">
        <v>191</v>
      </c>
      <c r="D178" t="s">
        <v>174</v>
      </c>
      <c r="E178" t="s">
        <v>2036</v>
      </c>
      <c r="F178" t="s">
        <v>36</v>
      </c>
    </row>
    <row r="179" spans="1:6" x14ac:dyDescent="0.25">
      <c r="A179" t="s">
        <v>1962</v>
      </c>
      <c r="B179" t="s">
        <v>2095</v>
      </c>
      <c r="C179" t="s">
        <v>192</v>
      </c>
      <c r="D179" t="s">
        <v>174</v>
      </c>
      <c r="E179" t="s">
        <v>2036</v>
      </c>
      <c r="F179" t="s">
        <v>36</v>
      </c>
    </row>
    <row r="180" spans="1:6" x14ac:dyDescent="0.25">
      <c r="A180" t="s">
        <v>1962</v>
      </c>
      <c r="B180" t="s">
        <v>2096</v>
      </c>
      <c r="C180" t="s">
        <v>193</v>
      </c>
      <c r="D180" t="s">
        <v>174</v>
      </c>
      <c r="E180" t="s">
        <v>1975</v>
      </c>
      <c r="F180" t="s">
        <v>36</v>
      </c>
    </row>
    <row r="181" spans="1:6" x14ac:dyDescent="0.25">
      <c r="A181" t="s">
        <v>1962</v>
      </c>
      <c r="B181" t="s">
        <v>2097</v>
      </c>
      <c r="C181" t="s">
        <v>194</v>
      </c>
      <c r="D181" t="s">
        <v>174</v>
      </c>
      <c r="E181" t="s">
        <v>1975</v>
      </c>
      <c r="F181" t="s">
        <v>36</v>
      </c>
    </row>
    <row r="182" spans="1:6" x14ac:dyDescent="0.25">
      <c r="A182" t="s">
        <v>1962</v>
      </c>
      <c r="B182" t="s">
        <v>2098</v>
      </c>
      <c r="C182" t="s">
        <v>195</v>
      </c>
      <c r="D182" t="s">
        <v>174</v>
      </c>
      <c r="E182" t="s">
        <v>2036</v>
      </c>
      <c r="F182" t="s">
        <v>36</v>
      </c>
    </row>
    <row r="183" spans="1:6" x14ac:dyDescent="0.25">
      <c r="A183" t="s">
        <v>1962</v>
      </c>
      <c r="B183" t="s">
        <v>2099</v>
      </c>
      <c r="C183" t="s">
        <v>196</v>
      </c>
      <c r="D183" t="s">
        <v>174</v>
      </c>
      <c r="E183" t="s">
        <v>2036</v>
      </c>
      <c r="F183" t="s">
        <v>36</v>
      </c>
    </row>
    <row r="184" spans="1:6" x14ac:dyDescent="0.25">
      <c r="A184" t="s">
        <v>1962</v>
      </c>
      <c r="B184" t="s">
        <v>2100</v>
      </c>
      <c r="C184" t="s">
        <v>197</v>
      </c>
      <c r="D184" t="s">
        <v>174</v>
      </c>
      <c r="E184" t="s">
        <v>1975</v>
      </c>
      <c r="F184" t="s">
        <v>36</v>
      </c>
    </row>
    <row r="185" spans="1:6" x14ac:dyDescent="0.25">
      <c r="A185" t="s">
        <v>1962</v>
      </c>
      <c r="B185" t="s">
        <v>2101</v>
      </c>
      <c r="C185" t="s">
        <v>198</v>
      </c>
      <c r="D185" t="s">
        <v>174</v>
      </c>
      <c r="E185" t="s">
        <v>1975</v>
      </c>
      <c r="F185" t="s">
        <v>36</v>
      </c>
    </row>
    <row r="186" spans="1:6" x14ac:dyDescent="0.25">
      <c r="A186" t="s">
        <v>1962</v>
      </c>
      <c r="B186" t="s">
        <v>1962</v>
      </c>
      <c r="C186" t="s">
        <v>39</v>
      </c>
      <c r="D186" t="s">
        <v>174</v>
      </c>
      <c r="E186" t="s">
        <v>2102</v>
      </c>
      <c r="F186" t="s">
        <v>1962</v>
      </c>
    </row>
    <row r="187" spans="1:6" x14ac:dyDescent="0.25">
      <c r="A187" t="s">
        <v>1962</v>
      </c>
      <c r="B187" t="s">
        <v>2103</v>
      </c>
      <c r="C187" t="s">
        <v>1907</v>
      </c>
      <c r="D187" t="s">
        <v>174</v>
      </c>
      <c r="E187" t="s">
        <v>1975</v>
      </c>
      <c r="F187" t="s">
        <v>40</v>
      </c>
    </row>
    <row r="188" spans="1:6" x14ac:dyDescent="0.25">
      <c r="A188" t="s">
        <v>1962</v>
      </c>
      <c r="B188" t="s">
        <v>2104</v>
      </c>
      <c r="C188" t="s">
        <v>1908</v>
      </c>
      <c r="D188" t="s">
        <v>174</v>
      </c>
      <c r="E188" t="s">
        <v>1975</v>
      </c>
      <c r="F188" t="s">
        <v>40</v>
      </c>
    </row>
    <row r="189" spans="1:6" x14ac:dyDescent="0.25">
      <c r="A189" t="s">
        <v>1962</v>
      </c>
      <c r="B189" t="s">
        <v>2105</v>
      </c>
      <c r="C189" t="s">
        <v>178</v>
      </c>
      <c r="D189" t="s">
        <v>174</v>
      </c>
      <c r="E189" t="s">
        <v>1975</v>
      </c>
      <c r="F189" t="s">
        <v>40</v>
      </c>
    </row>
    <row r="190" spans="1:6" x14ac:dyDescent="0.25">
      <c r="A190" t="s">
        <v>1962</v>
      </c>
      <c r="B190" t="s">
        <v>2106</v>
      </c>
      <c r="C190" t="s">
        <v>1909</v>
      </c>
      <c r="D190" t="s">
        <v>174</v>
      </c>
      <c r="E190" t="s">
        <v>1975</v>
      </c>
      <c r="F190" t="s">
        <v>40</v>
      </c>
    </row>
    <row r="191" spans="1:6" x14ac:dyDescent="0.25">
      <c r="A191" t="s">
        <v>1962</v>
      </c>
      <c r="B191" t="s">
        <v>2107</v>
      </c>
      <c r="C191" t="s">
        <v>180</v>
      </c>
      <c r="D191" t="s">
        <v>174</v>
      </c>
      <c r="E191" t="s">
        <v>1975</v>
      </c>
      <c r="F191" t="s">
        <v>40</v>
      </c>
    </row>
    <row r="192" spans="1:6" x14ac:dyDescent="0.25">
      <c r="A192" t="s">
        <v>1962</v>
      </c>
      <c r="B192" t="s">
        <v>2108</v>
      </c>
      <c r="C192" t="s">
        <v>1910</v>
      </c>
      <c r="D192" t="s">
        <v>174</v>
      </c>
      <c r="E192" t="s">
        <v>1975</v>
      </c>
      <c r="F192" t="s">
        <v>40</v>
      </c>
    </row>
    <row r="193" spans="1:6" x14ac:dyDescent="0.25">
      <c r="A193" t="s">
        <v>1962</v>
      </c>
      <c r="B193" t="s">
        <v>2109</v>
      </c>
      <c r="C193" t="s">
        <v>182</v>
      </c>
      <c r="D193" t="s">
        <v>174</v>
      </c>
      <c r="E193" t="s">
        <v>1975</v>
      </c>
      <c r="F193" t="s">
        <v>40</v>
      </c>
    </row>
    <row r="194" spans="1:6" x14ac:dyDescent="0.25">
      <c r="A194" t="s">
        <v>1962</v>
      </c>
      <c r="B194" t="s">
        <v>2110</v>
      </c>
      <c r="C194" t="s">
        <v>1911</v>
      </c>
      <c r="D194" t="s">
        <v>174</v>
      </c>
      <c r="E194" t="s">
        <v>1975</v>
      </c>
      <c r="F194" t="s">
        <v>40</v>
      </c>
    </row>
    <row r="195" spans="1:6" x14ac:dyDescent="0.25">
      <c r="A195" t="s">
        <v>1962</v>
      </c>
      <c r="B195" t="s">
        <v>2111</v>
      </c>
      <c r="C195" t="s">
        <v>184</v>
      </c>
      <c r="D195" t="s">
        <v>174</v>
      </c>
      <c r="E195" t="s">
        <v>1975</v>
      </c>
      <c r="F195" t="s">
        <v>40</v>
      </c>
    </row>
    <row r="196" spans="1:6" x14ac:dyDescent="0.25">
      <c r="A196" t="s">
        <v>1962</v>
      </c>
      <c r="B196" t="s">
        <v>2112</v>
      </c>
      <c r="C196" t="s">
        <v>1912</v>
      </c>
      <c r="D196" t="s">
        <v>174</v>
      </c>
      <c r="E196" t="s">
        <v>1975</v>
      </c>
      <c r="F196" t="s">
        <v>40</v>
      </c>
    </row>
    <row r="197" spans="1:6" x14ac:dyDescent="0.25">
      <c r="A197" t="s">
        <v>1962</v>
      </c>
      <c r="B197" t="s">
        <v>2113</v>
      </c>
      <c r="C197" t="s">
        <v>1913</v>
      </c>
      <c r="D197" t="s">
        <v>174</v>
      </c>
      <c r="E197" t="s">
        <v>1975</v>
      </c>
      <c r="F197" t="s">
        <v>40</v>
      </c>
    </row>
    <row r="198" spans="1:6" x14ac:dyDescent="0.25">
      <c r="A198" t="s">
        <v>1962</v>
      </c>
      <c r="B198" t="s">
        <v>2114</v>
      </c>
      <c r="C198" t="s">
        <v>186</v>
      </c>
      <c r="D198" t="s">
        <v>174</v>
      </c>
      <c r="E198" t="s">
        <v>1975</v>
      </c>
      <c r="F198" t="s">
        <v>40</v>
      </c>
    </row>
    <row r="199" spans="1:6" x14ac:dyDescent="0.25">
      <c r="A199" t="s">
        <v>1962</v>
      </c>
      <c r="B199" t="s">
        <v>2115</v>
      </c>
      <c r="C199" t="s">
        <v>187</v>
      </c>
      <c r="D199" t="s">
        <v>174</v>
      </c>
      <c r="E199" t="s">
        <v>1975</v>
      </c>
      <c r="F199" t="s">
        <v>40</v>
      </c>
    </row>
    <row r="200" spans="1:6" x14ac:dyDescent="0.25">
      <c r="A200" t="s">
        <v>1962</v>
      </c>
      <c r="B200" t="s">
        <v>2116</v>
      </c>
      <c r="C200" t="s">
        <v>188</v>
      </c>
      <c r="D200" t="s">
        <v>174</v>
      </c>
      <c r="E200" t="s">
        <v>1975</v>
      </c>
      <c r="F200" t="s">
        <v>40</v>
      </c>
    </row>
    <row r="201" spans="1:6" x14ac:dyDescent="0.25">
      <c r="A201" t="s">
        <v>1962</v>
      </c>
      <c r="B201" t="s">
        <v>2117</v>
      </c>
      <c r="C201" t="s">
        <v>189</v>
      </c>
      <c r="D201" t="s">
        <v>174</v>
      </c>
      <c r="E201" t="s">
        <v>1975</v>
      </c>
      <c r="F201" t="s">
        <v>40</v>
      </c>
    </row>
    <row r="202" spans="1:6" x14ac:dyDescent="0.25">
      <c r="A202" t="s">
        <v>1962</v>
      </c>
      <c r="B202" t="s">
        <v>2118</v>
      </c>
      <c r="C202" t="s">
        <v>190</v>
      </c>
      <c r="D202" t="s">
        <v>174</v>
      </c>
      <c r="E202" t="s">
        <v>1975</v>
      </c>
      <c r="F202" t="s">
        <v>40</v>
      </c>
    </row>
    <row r="203" spans="1:6" x14ac:dyDescent="0.25">
      <c r="A203" t="s">
        <v>1962</v>
      </c>
      <c r="B203" t="s">
        <v>2119</v>
      </c>
      <c r="C203" t="s">
        <v>191</v>
      </c>
      <c r="D203" t="s">
        <v>174</v>
      </c>
      <c r="E203" t="s">
        <v>1975</v>
      </c>
      <c r="F203" t="s">
        <v>40</v>
      </c>
    </row>
    <row r="204" spans="1:6" x14ac:dyDescent="0.25">
      <c r="A204" t="s">
        <v>1962</v>
      </c>
      <c r="B204" t="s">
        <v>2120</v>
      </c>
      <c r="C204" t="s">
        <v>192</v>
      </c>
      <c r="D204" t="s">
        <v>174</v>
      </c>
      <c r="E204" t="s">
        <v>1975</v>
      </c>
      <c r="F204" t="s">
        <v>40</v>
      </c>
    </row>
    <row r="205" spans="1:6" x14ac:dyDescent="0.25">
      <c r="A205" t="s">
        <v>1962</v>
      </c>
      <c r="B205" t="s">
        <v>2121</v>
      </c>
      <c r="C205" t="s">
        <v>193</v>
      </c>
      <c r="D205" t="s">
        <v>174</v>
      </c>
      <c r="E205" t="s">
        <v>1975</v>
      </c>
      <c r="F205" t="s">
        <v>40</v>
      </c>
    </row>
    <row r="206" spans="1:6" x14ac:dyDescent="0.25">
      <c r="A206" t="s">
        <v>1962</v>
      </c>
      <c r="B206" t="s">
        <v>2122</v>
      </c>
      <c r="C206" t="s">
        <v>194</v>
      </c>
      <c r="D206" t="s">
        <v>174</v>
      </c>
      <c r="E206" t="s">
        <v>1975</v>
      </c>
      <c r="F206" t="s">
        <v>40</v>
      </c>
    </row>
    <row r="207" spans="1:6" x14ac:dyDescent="0.25">
      <c r="A207" t="s">
        <v>1962</v>
      </c>
      <c r="B207" t="s">
        <v>2123</v>
      </c>
      <c r="C207" t="s">
        <v>195</v>
      </c>
      <c r="D207" t="s">
        <v>174</v>
      </c>
      <c r="E207" t="s">
        <v>1975</v>
      </c>
      <c r="F207" t="s">
        <v>40</v>
      </c>
    </row>
    <row r="208" spans="1:6" x14ac:dyDescent="0.25">
      <c r="A208" t="s">
        <v>1962</v>
      </c>
      <c r="B208" t="s">
        <v>2124</v>
      </c>
      <c r="C208" t="s">
        <v>196</v>
      </c>
      <c r="D208" t="s">
        <v>174</v>
      </c>
      <c r="E208" t="s">
        <v>1975</v>
      </c>
      <c r="F208" t="s">
        <v>40</v>
      </c>
    </row>
    <row r="209" spans="1:6" x14ac:dyDescent="0.25">
      <c r="A209" t="s">
        <v>1962</v>
      </c>
      <c r="B209" t="s">
        <v>2125</v>
      </c>
      <c r="C209" t="s">
        <v>197</v>
      </c>
      <c r="D209" t="s">
        <v>174</v>
      </c>
      <c r="E209" t="s">
        <v>1975</v>
      </c>
      <c r="F209" t="s">
        <v>40</v>
      </c>
    </row>
    <row r="210" spans="1:6" x14ac:dyDescent="0.25">
      <c r="A210" t="s">
        <v>1962</v>
      </c>
      <c r="B210" t="s">
        <v>2126</v>
      </c>
      <c r="C210" t="s">
        <v>198</v>
      </c>
      <c r="D210" t="s">
        <v>174</v>
      </c>
      <c r="E210" t="s">
        <v>1975</v>
      </c>
      <c r="F210" t="s">
        <v>40</v>
      </c>
    </row>
    <row r="211" spans="1:6" x14ac:dyDescent="0.25">
      <c r="A211" t="s">
        <v>1962</v>
      </c>
      <c r="B211" t="s">
        <v>1962</v>
      </c>
      <c r="C211" t="s">
        <v>79</v>
      </c>
      <c r="D211" t="s">
        <v>174</v>
      </c>
      <c r="E211" t="s">
        <v>2127</v>
      </c>
      <c r="F211" t="s">
        <v>1962</v>
      </c>
    </row>
    <row r="212" spans="1:6" x14ac:dyDescent="0.25">
      <c r="A212" t="s">
        <v>1962</v>
      </c>
      <c r="B212" t="s">
        <v>2128</v>
      </c>
      <c r="C212" t="s">
        <v>1907</v>
      </c>
      <c r="D212" t="s">
        <v>174</v>
      </c>
      <c r="E212" t="s">
        <v>1975</v>
      </c>
      <c r="F212" t="s">
        <v>80</v>
      </c>
    </row>
    <row r="213" spans="1:6" x14ac:dyDescent="0.25">
      <c r="A213" t="s">
        <v>1962</v>
      </c>
      <c r="B213" t="s">
        <v>2129</v>
      </c>
      <c r="C213" t="s">
        <v>1908</v>
      </c>
      <c r="D213" t="s">
        <v>174</v>
      </c>
      <c r="E213" t="s">
        <v>1975</v>
      </c>
      <c r="F213" t="s">
        <v>80</v>
      </c>
    </row>
    <row r="214" spans="1:6" x14ac:dyDescent="0.25">
      <c r="A214" t="s">
        <v>1962</v>
      </c>
      <c r="B214" t="s">
        <v>2130</v>
      </c>
      <c r="C214" t="s">
        <v>178</v>
      </c>
      <c r="D214" t="s">
        <v>174</v>
      </c>
      <c r="E214" t="s">
        <v>1975</v>
      </c>
      <c r="F214" t="s">
        <v>80</v>
      </c>
    </row>
    <row r="215" spans="1:6" x14ac:dyDescent="0.25">
      <c r="A215" t="s">
        <v>1962</v>
      </c>
      <c r="B215" t="s">
        <v>2131</v>
      </c>
      <c r="C215" t="s">
        <v>1909</v>
      </c>
      <c r="D215" t="s">
        <v>174</v>
      </c>
      <c r="E215" t="s">
        <v>1975</v>
      </c>
      <c r="F215" t="s">
        <v>80</v>
      </c>
    </row>
    <row r="216" spans="1:6" x14ac:dyDescent="0.25">
      <c r="A216" t="s">
        <v>1962</v>
      </c>
      <c r="B216" t="s">
        <v>2132</v>
      </c>
      <c r="C216" t="s">
        <v>180</v>
      </c>
      <c r="D216" t="s">
        <v>174</v>
      </c>
      <c r="E216" t="s">
        <v>1975</v>
      </c>
      <c r="F216" t="s">
        <v>80</v>
      </c>
    </row>
    <row r="217" spans="1:6" x14ac:dyDescent="0.25">
      <c r="A217" t="s">
        <v>1962</v>
      </c>
      <c r="B217" t="s">
        <v>2133</v>
      </c>
      <c r="C217" t="s">
        <v>1910</v>
      </c>
      <c r="D217" t="s">
        <v>174</v>
      </c>
      <c r="E217" t="s">
        <v>1975</v>
      </c>
      <c r="F217" t="s">
        <v>80</v>
      </c>
    </row>
    <row r="218" spans="1:6" x14ac:dyDescent="0.25">
      <c r="A218" t="s">
        <v>1962</v>
      </c>
      <c r="B218" t="s">
        <v>2134</v>
      </c>
      <c r="C218" t="s">
        <v>182</v>
      </c>
      <c r="D218" t="s">
        <v>174</v>
      </c>
      <c r="E218" t="s">
        <v>1975</v>
      </c>
      <c r="F218" t="s">
        <v>80</v>
      </c>
    </row>
    <row r="219" spans="1:6" x14ac:dyDescent="0.25">
      <c r="A219" t="s">
        <v>1962</v>
      </c>
      <c r="B219" t="s">
        <v>2135</v>
      </c>
      <c r="C219" t="s">
        <v>1911</v>
      </c>
      <c r="D219" t="s">
        <v>174</v>
      </c>
      <c r="E219" t="s">
        <v>1975</v>
      </c>
      <c r="F219" t="s">
        <v>80</v>
      </c>
    </row>
    <row r="220" spans="1:6" x14ac:dyDescent="0.25">
      <c r="A220" t="s">
        <v>1962</v>
      </c>
      <c r="B220" t="s">
        <v>2136</v>
      </c>
      <c r="C220" t="s">
        <v>184</v>
      </c>
      <c r="D220" t="s">
        <v>174</v>
      </c>
      <c r="E220" t="s">
        <v>1975</v>
      </c>
      <c r="F220" t="s">
        <v>80</v>
      </c>
    </row>
    <row r="221" spans="1:6" x14ac:dyDescent="0.25">
      <c r="A221" t="s">
        <v>1962</v>
      </c>
      <c r="B221" t="s">
        <v>2137</v>
      </c>
      <c r="C221" t="s">
        <v>1912</v>
      </c>
      <c r="D221" t="s">
        <v>174</v>
      </c>
      <c r="E221" t="s">
        <v>1975</v>
      </c>
      <c r="F221" t="s">
        <v>80</v>
      </c>
    </row>
    <row r="222" spans="1:6" x14ac:dyDescent="0.25">
      <c r="A222" t="s">
        <v>1962</v>
      </c>
      <c r="B222" t="s">
        <v>2138</v>
      </c>
      <c r="C222" t="s">
        <v>1913</v>
      </c>
      <c r="D222" t="s">
        <v>174</v>
      </c>
      <c r="E222" t="s">
        <v>2036</v>
      </c>
      <c r="F222" t="s">
        <v>80</v>
      </c>
    </row>
    <row r="223" spans="1:6" x14ac:dyDescent="0.25">
      <c r="A223" t="s">
        <v>1962</v>
      </c>
      <c r="B223" t="s">
        <v>2139</v>
      </c>
      <c r="C223" t="s">
        <v>186</v>
      </c>
      <c r="D223" t="s">
        <v>174</v>
      </c>
      <c r="E223" t="s">
        <v>1975</v>
      </c>
      <c r="F223" t="s">
        <v>80</v>
      </c>
    </row>
    <row r="224" spans="1:6" x14ac:dyDescent="0.25">
      <c r="A224" t="s">
        <v>1962</v>
      </c>
      <c r="B224" t="s">
        <v>2140</v>
      </c>
      <c r="C224" t="s">
        <v>187</v>
      </c>
      <c r="D224" t="s">
        <v>174</v>
      </c>
      <c r="E224" t="s">
        <v>1975</v>
      </c>
      <c r="F224" t="s">
        <v>80</v>
      </c>
    </row>
    <row r="225" spans="1:6" x14ac:dyDescent="0.25">
      <c r="A225" t="s">
        <v>1962</v>
      </c>
      <c r="B225" t="s">
        <v>2141</v>
      </c>
      <c r="C225" t="s">
        <v>188</v>
      </c>
      <c r="D225" t="s">
        <v>174</v>
      </c>
      <c r="E225" t="s">
        <v>1975</v>
      </c>
      <c r="F225" t="s">
        <v>80</v>
      </c>
    </row>
    <row r="226" spans="1:6" x14ac:dyDescent="0.25">
      <c r="A226" t="s">
        <v>1962</v>
      </c>
      <c r="B226" t="s">
        <v>2142</v>
      </c>
      <c r="C226" t="s">
        <v>189</v>
      </c>
      <c r="D226" t="s">
        <v>174</v>
      </c>
      <c r="E226" t="s">
        <v>1975</v>
      </c>
      <c r="F226" t="s">
        <v>80</v>
      </c>
    </row>
    <row r="227" spans="1:6" x14ac:dyDescent="0.25">
      <c r="A227" t="s">
        <v>1962</v>
      </c>
      <c r="B227" t="s">
        <v>2143</v>
      </c>
      <c r="C227" t="s">
        <v>190</v>
      </c>
      <c r="D227" t="s">
        <v>174</v>
      </c>
      <c r="E227" t="s">
        <v>1975</v>
      </c>
      <c r="F227" t="s">
        <v>80</v>
      </c>
    </row>
    <row r="228" spans="1:6" x14ac:dyDescent="0.25">
      <c r="A228" t="s">
        <v>1962</v>
      </c>
      <c r="B228" t="s">
        <v>2144</v>
      </c>
      <c r="C228" t="s">
        <v>191</v>
      </c>
      <c r="D228" t="s">
        <v>174</v>
      </c>
      <c r="E228" t="s">
        <v>1975</v>
      </c>
      <c r="F228" t="s">
        <v>80</v>
      </c>
    </row>
    <row r="229" spans="1:6" x14ac:dyDescent="0.25">
      <c r="A229" t="s">
        <v>1962</v>
      </c>
      <c r="B229" t="s">
        <v>2145</v>
      </c>
      <c r="C229" t="s">
        <v>192</v>
      </c>
      <c r="D229" t="s">
        <v>174</v>
      </c>
      <c r="E229" t="s">
        <v>1975</v>
      </c>
      <c r="F229" t="s">
        <v>80</v>
      </c>
    </row>
    <row r="230" spans="1:6" x14ac:dyDescent="0.25">
      <c r="A230" t="s">
        <v>1962</v>
      </c>
      <c r="B230" t="s">
        <v>2146</v>
      </c>
      <c r="C230" t="s">
        <v>193</v>
      </c>
      <c r="D230" t="s">
        <v>174</v>
      </c>
      <c r="E230" t="s">
        <v>1975</v>
      </c>
      <c r="F230" t="s">
        <v>80</v>
      </c>
    </row>
    <row r="231" spans="1:6" x14ac:dyDescent="0.25">
      <c r="A231" t="s">
        <v>1962</v>
      </c>
      <c r="B231" t="s">
        <v>2147</v>
      </c>
      <c r="C231" t="s">
        <v>194</v>
      </c>
      <c r="D231" t="s">
        <v>174</v>
      </c>
      <c r="E231" t="s">
        <v>1975</v>
      </c>
      <c r="F231" t="s">
        <v>80</v>
      </c>
    </row>
    <row r="232" spans="1:6" x14ac:dyDescent="0.25">
      <c r="A232" t="s">
        <v>1962</v>
      </c>
      <c r="B232" t="s">
        <v>2148</v>
      </c>
      <c r="C232" t="s">
        <v>195</v>
      </c>
      <c r="D232" t="s">
        <v>174</v>
      </c>
      <c r="E232" t="s">
        <v>1975</v>
      </c>
      <c r="F232" t="s">
        <v>80</v>
      </c>
    </row>
    <row r="233" spans="1:6" x14ac:dyDescent="0.25">
      <c r="A233" t="s">
        <v>1962</v>
      </c>
      <c r="B233" t="s">
        <v>2149</v>
      </c>
      <c r="C233" t="s">
        <v>196</v>
      </c>
      <c r="D233" t="s">
        <v>174</v>
      </c>
      <c r="E233" t="s">
        <v>1975</v>
      </c>
      <c r="F233" t="s">
        <v>80</v>
      </c>
    </row>
    <row r="234" spans="1:6" x14ac:dyDescent="0.25">
      <c r="A234" t="s">
        <v>1962</v>
      </c>
      <c r="B234" t="s">
        <v>2150</v>
      </c>
      <c r="C234" t="s">
        <v>197</v>
      </c>
      <c r="D234" t="s">
        <v>174</v>
      </c>
      <c r="E234" t="s">
        <v>1975</v>
      </c>
      <c r="F234" t="s">
        <v>80</v>
      </c>
    </row>
    <row r="235" spans="1:6" x14ac:dyDescent="0.25">
      <c r="A235" t="s">
        <v>1962</v>
      </c>
      <c r="B235" t="s">
        <v>2151</v>
      </c>
      <c r="C235" t="s">
        <v>198</v>
      </c>
      <c r="D235" t="s">
        <v>174</v>
      </c>
      <c r="E235" t="s">
        <v>1975</v>
      </c>
      <c r="F235" t="s">
        <v>80</v>
      </c>
    </row>
    <row r="236" spans="1:6" x14ac:dyDescent="0.25">
      <c r="A236" t="s">
        <v>1962</v>
      </c>
      <c r="B236" t="s">
        <v>1962</v>
      </c>
      <c r="C236" t="s">
        <v>1827</v>
      </c>
      <c r="D236" t="s">
        <v>174</v>
      </c>
      <c r="E236" t="s">
        <v>2152</v>
      </c>
      <c r="F236" t="s">
        <v>1962</v>
      </c>
    </row>
    <row r="237" spans="1:6" x14ac:dyDescent="0.25">
      <c r="A237" t="s">
        <v>1962</v>
      </c>
      <c r="B237" t="s">
        <v>2153</v>
      </c>
      <c r="C237" t="s">
        <v>1907</v>
      </c>
      <c r="D237" t="s">
        <v>174</v>
      </c>
      <c r="E237" t="s">
        <v>2036</v>
      </c>
      <c r="F237" t="s">
        <v>54</v>
      </c>
    </row>
    <row r="238" spans="1:6" x14ac:dyDescent="0.25">
      <c r="A238" t="s">
        <v>1962</v>
      </c>
      <c r="B238" t="s">
        <v>2154</v>
      </c>
      <c r="C238" t="s">
        <v>1908</v>
      </c>
      <c r="D238" t="s">
        <v>174</v>
      </c>
      <c r="E238" t="s">
        <v>1975</v>
      </c>
      <c r="F238" t="s">
        <v>54</v>
      </c>
    </row>
    <row r="239" spans="1:6" x14ac:dyDescent="0.25">
      <c r="A239" t="s">
        <v>1962</v>
      </c>
      <c r="B239" t="s">
        <v>2155</v>
      </c>
      <c r="C239" t="s">
        <v>178</v>
      </c>
      <c r="D239" t="s">
        <v>174</v>
      </c>
      <c r="E239" t="s">
        <v>1975</v>
      </c>
      <c r="F239" t="s">
        <v>54</v>
      </c>
    </row>
    <row r="240" spans="1:6" x14ac:dyDescent="0.25">
      <c r="A240" t="s">
        <v>1962</v>
      </c>
      <c r="B240" t="s">
        <v>2156</v>
      </c>
      <c r="C240" t="s">
        <v>1909</v>
      </c>
      <c r="D240" t="s">
        <v>174</v>
      </c>
      <c r="E240" t="s">
        <v>1975</v>
      </c>
      <c r="F240" t="s">
        <v>54</v>
      </c>
    </row>
    <row r="241" spans="1:6" x14ac:dyDescent="0.25">
      <c r="A241" t="s">
        <v>1962</v>
      </c>
      <c r="B241" t="s">
        <v>2157</v>
      </c>
      <c r="C241" t="s">
        <v>180</v>
      </c>
      <c r="D241" t="s">
        <v>174</v>
      </c>
      <c r="E241" t="s">
        <v>1975</v>
      </c>
      <c r="F241" t="s">
        <v>54</v>
      </c>
    </row>
    <row r="242" spans="1:6" x14ac:dyDescent="0.25">
      <c r="A242" t="s">
        <v>1962</v>
      </c>
      <c r="B242" t="s">
        <v>2158</v>
      </c>
      <c r="C242" t="s">
        <v>1910</v>
      </c>
      <c r="D242" t="s">
        <v>174</v>
      </c>
      <c r="E242" t="s">
        <v>2036</v>
      </c>
      <c r="F242" t="s">
        <v>54</v>
      </c>
    </row>
    <row r="243" spans="1:6" x14ac:dyDescent="0.25">
      <c r="A243" t="s">
        <v>1962</v>
      </c>
      <c r="B243" t="s">
        <v>2159</v>
      </c>
      <c r="C243" t="s">
        <v>182</v>
      </c>
      <c r="D243" t="s">
        <v>174</v>
      </c>
      <c r="E243" t="s">
        <v>2036</v>
      </c>
      <c r="F243" t="s">
        <v>54</v>
      </c>
    </row>
    <row r="244" spans="1:6" x14ac:dyDescent="0.25">
      <c r="A244" t="s">
        <v>1962</v>
      </c>
      <c r="B244" t="s">
        <v>2160</v>
      </c>
      <c r="C244" t="s">
        <v>1911</v>
      </c>
      <c r="D244" t="s">
        <v>174</v>
      </c>
      <c r="E244" t="s">
        <v>1975</v>
      </c>
      <c r="F244" t="s">
        <v>54</v>
      </c>
    </row>
    <row r="245" spans="1:6" x14ac:dyDescent="0.25">
      <c r="A245" t="s">
        <v>1962</v>
      </c>
      <c r="B245" t="s">
        <v>2161</v>
      </c>
      <c r="C245" t="s">
        <v>184</v>
      </c>
      <c r="D245" t="s">
        <v>174</v>
      </c>
      <c r="E245" t="s">
        <v>1975</v>
      </c>
      <c r="F245" t="s">
        <v>54</v>
      </c>
    </row>
    <row r="246" spans="1:6" x14ac:dyDescent="0.25">
      <c r="A246" t="s">
        <v>1962</v>
      </c>
      <c r="B246" t="s">
        <v>2162</v>
      </c>
      <c r="C246" t="s">
        <v>1912</v>
      </c>
      <c r="D246" t="s">
        <v>174</v>
      </c>
      <c r="E246" t="s">
        <v>2036</v>
      </c>
      <c r="F246" t="s">
        <v>54</v>
      </c>
    </row>
    <row r="247" spans="1:6" x14ac:dyDescent="0.25">
      <c r="A247" t="s">
        <v>1962</v>
      </c>
      <c r="B247" t="s">
        <v>2163</v>
      </c>
      <c r="C247" t="s">
        <v>1913</v>
      </c>
      <c r="D247" t="s">
        <v>174</v>
      </c>
      <c r="E247" t="s">
        <v>2036</v>
      </c>
      <c r="F247" t="s">
        <v>54</v>
      </c>
    </row>
    <row r="248" spans="1:6" x14ac:dyDescent="0.25">
      <c r="A248" t="s">
        <v>1962</v>
      </c>
      <c r="B248" t="s">
        <v>2164</v>
      </c>
      <c r="C248" t="s">
        <v>186</v>
      </c>
      <c r="D248" t="s">
        <v>174</v>
      </c>
      <c r="E248" t="s">
        <v>2036</v>
      </c>
      <c r="F248" t="s">
        <v>54</v>
      </c>
    </row>
    <row r="249" spans="1:6" x14ac:dyDescent="0.25">
      <c r="A249" t="s">
        <v>1962</v>
      </c>
      <c r="B249" t="s">
        <v>2165</v>
      </c>
      <c r="C249" t="s">
        <v>187</v>
      </c>
      <c r="D249" t="s">
        <v>174</v>
      </c>
      <c r="E249" t="s">
        <v>2036</v>
      </c>
      <c r="F249" t="s">
        <v>54</v>
      </c>
    </row>
    <row r="250" spans="1:6" x14ac:dyDescent="0.25">
      <c r="A250" t="s">
        <v>1962</v>
      </c>
      <c r="B250" t="s">
        <v>2166</v>
      </c>
      <c r="C250" t="s">
        <v>188</v>
      </c>
      <c r="D250" t="s">
        <v>174</v>
      </c>
      <c r="E250" t="s">
        <v>2036</v>
      </c>
      <c r="F250" t="s">
        <v>54</v>
      </c>
    </row>
    <row r="251" spans="1:6" x14ac:dyDescent="0.25">
      <c r="A251" t="s">
        <v>1962</v>
      </c>
      <c r="B251" t="s">
        <v>2167</v>
      </c>
      <c r="C251" t="s">
        <v>189</v>
      </c>
      <c r="D251" t="s">
        <v>174</v>
      </c>
      <c r="E251" t="s">
        <v>2036</v>
      </c>
      <c r="F251" t="s">
        <v>54</v>
      </c>
    </row>
    <row r="252" spans="1:6" x14ac:dyDescent="0.25">
      <c r="A252" t="s">
        <v>1962</v>
      </c>
      <c r="B252" t="s">
        <v>2168</v>
      </c>
      <c r="C252" t="s">
        <v>190</v>
      </c>
      <c r="D252" t="s">
        <v>174</v>
      </c>
      <c r="E252" t="s">
        <v>2036</v>
      </c>
      <c r="F252" t="s">
        <v>54</v>
      </c>
    </row>
    <row r="253" spans="1:6" x14ac:dyDescent="0.25">
      <c r="A253" t="s">
        <v>1962</v>
      </c>
      <c r="B253" t="s">
        <v>2169</v>
      </c>
      <c r="C253" t="s">
        <v>191</v>
      </c>
      <c r="D253" t="s">
        <v>174</v>
      </c>
      <c r="E253" t="s">
        <v>2036</v>
      </c>
      <c r="F253" t="s">
        <v>54</v>
      </c>
    </row>
    <row r="254" spans="1:6" x14ac:dyDescent="0.25">
      <c r="A254" t="s">
        <v>1962</v>
      </c>
      <c r="B254" t="s">
        <v>2170</v>
      </c>
      <c r="C254" t="s">
        <v>192</v>
      </c>
      <c r="D254" t="s">
        <v>174</v>
      </c>
      <c r="E254" t="s">
        <v>2036</v>
      </c>
      <c r="F254" t="s">
        <v>54</v>
      </c>
    </row>
    <row r="255" spans="1:6" x14ac:dyDescent="0.25">
      <c r="A255" t="s">
        <v>1962</v>
      </c>
      <c r="B255" t="s">
        <v>2171</v>
      </c>
      <c r="C255" t="s">
        <v>193</v>
      </c>
      <c r="D255" t="s">
        <v>174</v>
      </c>
      <c r="E255" t="s">
        <v>1975</v>
      </c>
      <c r="F255" t="s">
        <v>54</v>
      </c>
    </row>
    <row r="256" spans="1:6" x14ac:dyDescent="0.25">
      <c r="A256" t="s">
        <v>1962</v>
      </c>
      <c r="B256" t="s">
        <v>2172</v>
      </c>
      <c r="C256" t="s">
        <v>194</v>
      </c>
      <c r="D256" t="s">
        <v>174</v>
      </c>
      <c r="E256" t="s">
        <v>2036</v>
      </c>
      <c r="F256" t="s">
        <v>54</v>
      </c>
    </row>
    <row r="257" spans="1:6" x14ac:dyDescent="0.25">
      <c r="A257" t="s">
        <v>1962</v>
      </c>
      <c r="B257" t="s">
        <v>2173</v>
      </c>
      <c r="C257" t="s">
        <v>195</v>
      </c>
      <c r="D257" t="s">
        <v>174</v>
      </c>
      <c r="E257" t="s">
        <v>2036</v>
      </c>
      <c r="F257" t="s">
        <v>54</v>
      </c>
    </row>
    <row r="258" spans="1:6" x14ac:dyDescent="0.25">
      <c r="A258" t="s">
        <v>1962</v>
      </c>
      <c r="B258" t="s">
        <v>2174</v>
      </c>
      <c r="C258" t="s">
        <v>196</v>
      </c>
      <c r="D258" t="s">
        <v>174</v>
      </c>
      <c r="E258" t="s">
        <v>2036</v>
      </c>
      <c r="F258" t="s">
        <v>54</v>
      </c>
    </row>
    <row r="259" spans="1:6" x14ac:dyDescent="0.25">
      <c r="A259" t="s">
        <v>1962</v>
      </c>
      <c r="B259" t="s">
        <v>2175</v>
      </c>
      <c r="C259" t="s">
        <v>197</v>
      </c>
      <c r="D259" t="s">
        <v>174</v>
      </c>
      <c r="E259" t="s">
        <v>1975</v>
      </c>
      <c r="F259" t="s">
        <v>54</v>
      </c>
    </row>
    <row r="260" spans="1:6" x14ac:dyDescent="0.25">
      <c r="A260" t="s">
        <v>1962</v>
      </c>
      <c r="B260" t="s">
        <v>2176</v>
      </c>
      <c r="C260" t="s">
        <v>198</v>
      </c>
      <c r="D260" t="s">
        <v>174</v>
      </c>
      <c r="E260" t="s">
        <v>1975</v>
      </c>
      <c r="F260" t="s">
        <v>54</v>
      </c>
    </row>
    <row r="261" spans="1:6" x14ac:dyDescent="0.25">
      <c r="A261" t="s">
        <v>1962</v>
      </c>
      <c r="B261" t="s">
        <v>1962</v>
      </c>
      <c r="C261" t="s">
        <v>66</v>
      </c>
      <c r="D261" t="s">
        <v>174</v>
      </c>
      <c r="E261" t="s">
        <v>2177</v>
      </c>
      <c r="F261" t="s">
        <v>1962</v>
      </c>
    </row>
    <row r="262" spans="1:6" x14ac:dyDescent="0.25">
      <c r="A262" t="s">
        <v>1962</v>
      </c>
      <c r="B262" t="s">
        <v>2178</v>
      </c>
      <c r="C262" t="s">
        <v>1907</v>
      </c>
      <c r="D262" t="s">
        <v>174</v>
      </c>
      <c r="E262" t="s">
        <v>1975</v>
      </c>
      <c r="F262" t="s">
        <v>67</v>
      </c>
    </row>
    <row r="263" spans="1:6" x14ac:dyDescent="0.25">
      <c r="A263" t="s">
        <v>1962</v>
      </c>
      <c r="B263" t="s">
        <v>2179</v>
      </c>
      <c r="C263" t="s">
        <v>1908</v>
      </c>
      <c r="D263" t="s">
        <v>174</v>
      </c>
      <c r="E263" t="s">
        <v>1975</v>
      </c>
      <c r="F263" t="s">
        <v>67</v>
      </c>
    </row>
    <row r="264" spans="1:6" x14ac:dyDescent="0.25">
      <c r="A264" t="s">
        <v>1962</v>
      </c>
      <c r="B264" t="s">
        <v>2180</v>
      </c>
      <c r="C264" t="s">
        <v>178</v>
      </c>
      <c r="D264" t="s">
        <v>174</v>
      </c>
      <c r="E264" t="s">
        <v>1975</v>
      </c>
      <c r="F264" t="s">
        <v>67</v>
      </c>
    </row>
    <row r="265" spans="1:6" x14ac:dyDescent="0.25">
      <c r="A265" t="s">
        <v>1962</v>
      </c>
      <c r="B265" t="s">
        <v>2181</v>
      </c>
      <c r="C265" t="s">
        <v>1909</v>
      </c>
      <c r="D265" t="s">
        <v>174</v>
      </c>
      <c r="E265" t="s">
        <v>1975</v>
      </c>
      <c r="F265" t="s">
        <v>67</v>
      </c>
    </row>
    <row r="266" spans="1:6" x14ac:dyDescent="0.25">
      <c r="A266" t="s">
        <v>1962</v>
      </c>
      <c r="B266" t="s">
        <v>2182</v>
      </c>
      <c r="C266" t="s">
        <v>180</v>
      </c>
      <c r="D266" t="s">
        <v>174</v>
      </c>
      <c r="E266" t="s">
        <v>1975</v>
      </c>
      <c r="F266" t="s">
        <v>67</v>
      </c>
    </row>
    <row r="267" spans="1:6" x14ac:dyDescent="0.25">
      <c r="A267" t="s">
        <v>1962</v>
      </c>
      <c r="B267" t="s">
        <v>2183</v>
      </c>
      <c r="C267" t="s">
        <v>1910</v>
      </c>
      <c r="D267" t="s">
        <v>174</v>
      </c>
      <c r="E267" t="s">
        <v>1975</v>
      </c>
      <c r="F267" t="s">
        <v>67</v>
      </c>
    </row>
    <row r="268" spans="1:6" x14ac:dyDescent="0.25">
      <c r="A268" t="s">
        <v>1962</v>
      </c>
      <c r="B268" t="s">
        <v>2184</v>
      </c>
      <c r="C268" t="s">
        <v>182</v>
      </c>
      <c r="D268" t="s">
        <v>174</v>
      </c>
      <c r="E268" t="s">
        <v>1975</v>
      </c>
      <c r="F268" t="s">
        <v>67</v>
      </c>
    </row>
    <row r="269" spans="1:6" x14ac:dyDescent="0.25">
      <c r="A269" t="s">
        <v>1962</v>
      </c>
      <c r="B269" t="s">
        <v>2185</v>
      </c>
      <c r="C269" t="s">
        <v>1911</v>
      </c>
      <c r="D269" t="s">
        <v>174</v>
      </c>
      <c r="E269" t="s">
        <v>1975</v>
      </c>
      <c r="F269" t="s">
        <v>67</v>
      </c>
    </row>
    <row r="270" spans="1:6" x14ac:dyDescent="0.25">
      <c r="A270" t="s">
        <v>1962</v>
      </c>
      <c r="B270" t="s">
        <v>2186</v>
      </c>
      <c r="C270" t="s">
        <v>184</v>
      </c>
      <c r="D270" t="s">
        <v>174</v>
      </c>
      <c r="E270" t="s">
        <v>1975</v>
      </c>
      <c r="F270" t="s">
        <v>67</v>
      </c>
    </row>
    <row r="271" spans="1:6" x14ac:dyDescent="0.25">
      <c r="A271" t="s">
        <v>1962</v>
      </c>
      <c r="B271" t="s">
        <v>2187</v>
      </c>
      <c r="C271" t="s">
        <v>1912</v>
      </c>
      <c r="D271" t="s">
        <v>174</v>
      </c>
      <c r="E271" t="s">
        <v>1975</v>
      </c>
      <c r="F271" t="s">
        <v>67</v>
      </c>
    </row>
    <row r="272" spans="1:6" x14ac:dyDescent="0.25">
      <c r="A272" t="s">
        <v>1962</v>
      </c>
      <c r="B272" t="s">
        <v>2188</v>
      </c>
      <c r="C272" t="s">
        <v>1913</v>
      </c>
      <c r="D272" t="s">
        <v>174</v>
      </c>
      <c r="E272" t="s">
        <v>1975</v>
      </c>
      <c r="F272" t="s">
        <v>67</v>
      </c>
    </row>
    <row r="273" spans="1:6" x14ac:dyDescent="0.25">
      <c r="A273" t="s">
        <v>1962</v>
      </c>
      <c r="B273" t="s">
        <v>2189</v>
      </c>
      <c r="C273" t="s">
        <v>186</v>
      </c>
      <c r="D273" t="s">
        <v>174</v>
      </c>
      <c r="E273" t="s">
        <v>1975</v>
      </c>
      <c r="F273" t="s">
        <v>67</v>
      </c>
    </row>
    <row r="274" spans="1:6" x14ac:dyDescent="0.25">
      <c r="A274" t="s">
        <v>1962</v>
      </c>
      <c r="B274" t="s">
        <v>2190</v>
      </c>
      <c r="C274" t="s">
        <v>187</v>
      </c>
      <c r="D274" t="s">
        <v>174</v>
      </c>
      <c r="E274" t="s">
        <v>1975</v>
      </c>
      <c r="F274" t="s">
        <v>67</v>
      </c>
    </row>
    <row r="275" spans="1:6" x14ac:dyDescent="0.25">
      <c r="A275" t="s">
        <v>1962</v>
      </c>
      <c r="B275" t="s">
        <v>2191</v>
      </c>
      <c r="C275" t="s">
        <v>188</v>
      </c>
      <c r="D275" t="s">
        <v>174</v>
      </c>
      <c r="E275" t="s">
        <v>1975</v>
      </c>
      <c r="F275" t="s">
        <v>67</v>
      </c>
    </row>
    <row r="276" spans="1:6" x14ac:dyDescent="0.25">
      <c r="A276" t="s">
        <v>1962</v>
      </c>
      <c r="B276" t="s">
        <v>2192</v>
      </c>
      <c r="C276" t="s">
        <v>189</v>
      </c>
      <c r="D276" t="s">
        <v>174</v>
      </c>
      <c r="E276" t="s">
        <v>1975</v>
      </c>
      <c r="F276" t="s">
        <v>67</v>
      </c>
    </row>
    <row r="277" spans="1:6" x14ac:dyDescent="0.25">
      <c r="A277" t="s">
        <v>1962</v>
      </c>
      <c r="B277" t="s">
        <v>2193</v>
      </c>
      <c r="C277" t="s">
        <v>190</v>
      </c>
      <c r="D277" t="s">
        <v>174</v>
      </c>
      <c r="E277" t="s">
        <v>1975</v>
      </c>
      <c r="F277" t="s">
        <v>67</v>
      </c>
    </row>
    <row r="278" spans="1:6" x14ac:dyDescent="0.25">
      <c r="A278" t="s">
        <v>1962</v>
      </c>
      <c r="B278" t="s">
        <v>2194</v>
      </c>
      <c r="C278" t="s">
        <v>191</v>
      </c>
      <c r="D278" t="s">
        <v>174</v>
      </c>
      <c r="E278" t="s">
        <v>1975</v>
      </c>
      <c r="F278" t="s">
        <v>67</v>
      </c>
    </row>
    <row r="279" spans="1:6" x14ac:dyDescent="0.25">
      <c r="A279" t="s">
        <v>1962</v>
      </c>
      <c r="B279" t="s">
        <v>2195</v>
      </c>
      <c r="C279" t="s">
        <v>192</v>
      </c>
      <c r="D279" t="s">
        <v>174</v>
      </c>
      <c r="E279" t="s">
        <v>1975</v>
      </c>
      <c r="F279" t="s">
        <v>67</v>
      </c>
    </row>
    <row r="280" spans="1:6" x14ac:dyDescent="0.25">
      <c r="A280" t="s">
        <v>1962</v>
      </c>
      <c r="B280" t="s">
        <v>2196</v>
      </c>
      <c r="C280" t="s">
        <v>193</v>
      </c>
      <c r="D280" t="s">
        <v>174</v>
      </c>
      <c r="E280" t="s">
        <v>1975</v>
      </c>
      <c r="F280" t="s">
        <v>67</v>
      </c>
    </row>
    <row r="281" spans="1:6" x14ac:dyDescent="0.25">
      <c r="A281" t="s">
        <v>1962</v>
      </c>
      <c r="B281" t="s">
        <v>2197</v>
      </c>
      <c r="C281" t="s">
        <v>194</v>
      </c>
      <c r="D281" t="s">
        <v>174</v>
      </c>
      <c r="E281" t="s">
        <v>1975</v>
      </c>
      <c r="F281" t="s">
        <v>67</v>
      </c>
    </row>
    <row r="282" spans="1:6" x14ac:dyDescent="0.25">
      <c r="A282" t="s">
        <v>1962</v>
      </c>
      <c r="B282" t="s">
        <v>2198</v>
      </c>
      <c r="C282" t="s">
        <v>195</v>
      </c>
      <c r="D282" t="s">
        <v>174</v>
      </c>
      <c r="E282" t="s">
        <v>1975</v>
      </c>
      <c r="F282" t="s">
        <v>67</v>
      </c>
    </row>
    <row r="283" spans="1:6" x14ac:dyDescent="0.25">
      <c r="A283" t="s">
        <v>1962</v>
      </c>
      <c r="B283" t="s">
        <v>2199</v>
      </c>
      <c r="C283" t="s">
        <v>196</v>
      </c>
      <c r="D283" t="s">
        <v>174</v>
      </c>
      <c r="E283" t="s">
        <v>1975</v>
      </c>
      <c r="F283" t="s">
        <v>67</v>
      </c>
    </row>
    <row r="284" spans="1:6" x14ac:dyDescent="0.25">
      <c r="A284" t="s">
        <v>1962</v>
      </c>
      <c r="B284" t="s">
        <v>2200</v>
      </c>
      <c r="C284" t="s">
        <v>197</v>
      </c>
      <c r="D284" t="s">
        <v>174</v>
      </c>
      <c r="E284" t="s">
        <v>1975</v>
      </c>
      <c r="F284" t="s">
        <v>67</v>
      </c>
    </row>
    <row r="285" spans="1:6" x14ac:dyDescent="0.25">
      <c r="A285" t="s">
        <v>1962</v>
      </c>
      <c r="B285" t="s">
        <v>2201</v>
      </c>
      <c r="C285" t="s">
        <v>198</v>
      </c>
      <c r="D285" t="s">
        <v>174</v>
      </c>
      <c r="E285" t="s">
        <v>1975</v>
      </c>
      <c r="F285" t="s">
        <v>67</v>
      </c>
    </row>
    <row r="286" spans="1:6" x14ac:dyDescent="0.25">
      <c r="A286" t="s">
        <v>1962</v>
      </c>
      <c r="B286" t="s">
        <v>1962</v>
      </c>
      <c r="C286" t="s">
        <v>5</v>
      </c>
      <c r="D286" t="s">
        <v>174</v>
      </c>
      <c r="E286" t="s">
        <v>2202</v>
      </c>
      <c r="F286" t="s">
        <v>1962</v>
      </c>
    </row>
    <row r="287" spans="1:6" x14ac:dyDescent="0.25">
      <c r="A287" t="s">
        <v>1962</v>
      </c>
      <c r="B287" t="s">
        <v>2203</v>
      </c>
      <c r="C287" t="s">
        <v>1907</v>
      </c>
      <c r="D287" t="s">
        <v>174</v>
      </c>
      <c r="E287" t="s">
        <v>1975</v>
      </c>
      <c r="F287" t="s">
        <v>64</v>
      </c>
    </row>
    <row r="288" spans="1:6" x14ac:dyDescent="0.25">
      <c r="A288" t="s">
        <v>1962</v>
      </c>
      <c r="B288" t="s">
        <v>2204</v>
      </c>
      <c r="C288" t="s">
        <v>1908</v>
      </c>
      <c r="D288" t="s">
        <v>174</v>
      </c>
      <c r="E288" t="s">
        <v>1975</v>
      </c>
      <c r="F288" t="s">
        <v>64</v>
      </c>
    </row>
    <row r="289" spans="1:6" x14ac:dyDescent="0.25">
      <c r="A289" t="s">
        <v>1962</v>
      </c>
      <c r="B289" t="s">
        <v>2205</v>
      </c>
      <c r="C289" t="s">
        <v>178</v>
      </c>
      <c r="D289" t="s">
        <v>174</v>
      </c>
      <c r="E289" t="s">
        <v>1975</v>
      </c>
      <c r="F289" t="s">
        <v>64</v>
      </c>
    </row>
    <row r="290" spans="1:6" x14ac:dyDescent="0.25">
      <c r="A290" t="s">
        <v>1962</v>
      </c>
      <c r="B290" t="s">
        <v>2206</v>
      </c>
      <c r="C290" t="s">
        <v>1909</v>
      </c>
      <c r="D290" t="s">
        <v>174</v>
      </c>
      <c r="E290" t="s">
        <v>1975</v>
      </c>
      <c r="F290" t="s">
        <v>64</v>
      </c>
    </row>
    <row r="291" spans="1:6" x14ac:dyDescent="0.25">
      <c r="A291" t="s">
        <v>1962</v>
      </c>
      <c r="B291" t="s">
        <v>2207</v>
      </c>
      <c r="C291" t="s">
        <v>180</v>
      </c>
      <c r="D291" t="s">
        <v>174</v>
      </c>
      <c r="E291" t="s">
        <v>1975</v>
      </c>
      <c r="F291" t="s">
        <v>64</v>
      </c>
    </row>
    <row r="292" spans="1:6" x14ac:dyDescent="0.25">
      <c r="A292" t="s">
        <v>1962</v>
      </c>
      <c r="B292" t="s">
        <v>2208</v>
      </c>
      <c r="C292" t="s">
        <v>1910</v>
      </c>
      <c r="D292" t="s">
        <v>174</v>
      </c>
      <c r="E292" t="s">
        <v>1975</v>
      </c>
      <c r="F292" t="s">
        <v>64</v>
      </c>
    </row>
    <row r="293" spans="1:6" x14ac:dyDescent="0.25">
      <c r="A293" t="s">
        <v>1962</v>
      </c>
      <c r="B293" t="s">
        <v>2209</v>
      </c>
      <c r="C293" t="s">
        <v>182</v>
      </c>
      <c r="D293" t="s">
        <v>174</v>
      </c>
      <c r="E293" t="s">
        <v>1975</v>
      </c>
      <c r="F293" t="s">
        <v>64</v>
      </c>
    </row>
    <row r="294" spans="1:6" x14ac:dyDescent="0.25">
      <c r="A294" t="s">
        <v>1962</v>
      </c>
      <c r="B294" t="s">
        <v>2210</v>
      </c>
      <c r="C294" t="s">
        <v>1911</v>
      </c>
      <c r="D294" t="s">
        <v>174</v>
      </c>
      <c r="E294" t="s">
        <v>1975</v>
      </c>
      <c r="F294" t="s">
        <v>64</v>
      </c>
    </row>
    <row r="295" spans="1:6" x14ac:dyDescent="0.25">
      <c r="A295" t="s">
        <v>1962</v>
      </c>
      <c r="B295" t="s">
        <v>2211</v>
      </c>
      <c r="C295" t="s">
        <v>184</v>
      </c>
      <c r="D295" t="s">
        <v>174</v>
      </c>
      <c r="E295" t="s">
        <v>1975</v>
      </c>
      <c r="F295" t="s">
        <v>64</v>
      </c>
    </row>
    <row r="296" spans="1:6" x14ac:dyDescent="0.25">
      <c r="A296" t="s">
        <v>1962</v>
      </c>
      <c r="B296" t="s">
        <v>2212</v>
      </c>
      <c r="C296" t="s">
        <v>1912</v>
      </c>
      <c r="D296" t="s">
        <v>174</v>
      </c>
      <c r="E296" t="s">
        <v>1975</v>
      </c>
      <c r="F296" t="s">
        <v>64</v>
      </c>
    </row>
    <row r="297" spans="1:6" x14ac:dyDescent="0.25">
      <c r="A297" t="s">
        <v>1962</v>
      </c>
      <c r="B297" t="s">
        <v>2213</v>
      </c>
      <c r="C297" t="s">
        <v>1913</v>
      </c>
      <c r="D297" t="s">
        <v>174</v>
      </c>
      <c r="E297" t="s">
        <v>1975</v>
      </c>
      <c r="F297" t="s">
        <v>64</v>
      </c>
    </row>
    <row r="298" spans="1:6" x14ac:dyDescent="0.25">
      <c r="A298" t="s">
        <v>1962</v>
      </c>
      <c r="B298" t="s">
        <v>2214</v>
      </c>
      <c r="C298" t="s">
        <v>186</v>
      </c>
      <c r="D298" t="s">
        <v>174</v>
      </c>
      <c r="E298" t="s">
        <v>1975</v>
      </c>
      <c r="F298" t="s">
        <v>64</v>
      </c>
    </row>
    <row r="299" spans="1:6" x14ac:dyDescent="0.25">
      <c r="A299" t="s">
        <v>1962</v>
      </c>
      <c r="B299" t="s">
        <v>2215</v>
      </c>
      <c r="C299" t="s">
        <v>187</v>
      </c>
      <c r="D299" t="s">
        <v>174</v>
      </c>
      <c r="E299" t="s">
        <v>1975</v>
      </c>
      <c r="F299" t="s">
        <v>64</v>
      </c>
    </row>
    <row r="300" spans="1:6" x14ac:dyDescent="0.25">
      <c r="A300" t="s">
        <v>1962</v>
      </c>
      <c r="B300" t="s">
        <v>2216</v>
      </c>
      <c r="C300" t="s">
        <v>188</v>
      </c>
      <c r="D300" t="s">
        <v>174</v>
      </c>
      <c r="E300" t="s">
        <v>1975</v>
      </c>
      <c r="F300" t="s">
        <v>64</v>
      </c>
    </row>
    <row r="301" spans="1:6" x14ac:dyDescent="0.25">
      <c r="A301" t="s">
        <v>1962</v>
      </c>
      <c r="B301" t="s">
        <v>2217</v>
      </c>
      <c r="C301" t="s">
        <v>189</v>
      </c>
      <c r="D301" t="s">
        <v>174</v>
      </c>
      <c r="E301" t="s">
        <v>1975</v>
      </c>
      <c r="F301" t="s">
        <v>64</v>
      </c>
    </row>
    <row r="302" spans="1:6" x14ac:dyDescent="0.25">
      <c r="A302" t="s">
        <v>1962</v>
      </c>
      <c r="B302" t="s">
        <v>2218</v>
      </c>
      <c r="C302" t="s">
        <v>190</v>
      </c>
      <c r="D302" t="s">
        <v>174</v>
      </c>
      <c r="E302" t="s">
        <v>1975</v>
      </c>
      <c r="F302" t="s">
        <v>64</v>
      </c>
    </row>
    <row r="303" spans="1:6" x14ac:dyDescent="0.25">
      <c r="A303" t="s">
        <v>1962</v>
      </c>
      <c r="B303" t="s">
        <v>2219</v>
      </c>
      <c r="C303" t="s">
        <v>191</v>
      </c>
      <c r="D303" t="s">
        <v>174</v>
      </c>
      <c r="E303" t="s">
        <v>1975</v>
      </c>
      <c r="F303" t="s">
        <v>64</v>
      </c>
    </row>
    <row r="304" spans="1:6" x14ac:dyDescent="0.25">
      <c r="A304" t="s">
        <v>1962</v>
      </c>
      <c r="B304" t="s">
        <v>2220</v>
      </c>
      <c r="C304" t="s">
        <v>192</v>
      </c>
      <c r="D304" t="s">
        <v>174</v>
      </c>
      <c r="E304" t="s">
        <v>1975</v>
      </c>
      <c r="F304" t="s">
        <v>64</v>
      </c>
    </row>
    <row r="305" spans="1:6" x14ac:dyDescent="0.25">
      <c r="A305" t="s">
        <v>1962</v>
      </c>
      <c r="B305" t="s">
        <v>2221</v>
      </c>
      <c r="C305" t="s">
        <v>193</v>
      </c>
      <c r="D305" t="s">
        <v>174</v>
      </c>
      <c r="E305" t="s">
        <v>1975</v>
      </c>
      <c r="F305" t="s">
        <v>64</v>
      </c>
    </row>
    <row r="306" spans="1:6" x14ac:dyDescent="0.25">
      <c r="A306" t="s">
        <v>1962</v>
      </c>
      <c r="B306" t="s">
        <v>2222</v>
      </c>
      <c r="C306" t="s">
        <v>194</v>
      </c>
      <c r="D306" t="s">
        <v>174</v>
      </c>
      <c r="E306" t="s">
        <v>1975</v>
      </c>
      <c r="F306" t="s">
        <v>64</v>
      </c>
    </row>
    <row r="307" spans="1:6" x14ac:dyDescent="0.25">
      <c r="A307" t="s">
        <v>1962</v>
      </c>
      <c r="B307" t="s">
        <v>2223</v>
      </c>
      <c r="C307" t="s">
        <v>195</v>
      </c>
      <c r="D307" t="s">
        <v>174</v>
      </c>
      <c r="E307" t="s">
        <v>1975</v>
      </c>
      <c r="F307" t="s">
        <v>64</v>
      </c>
    </row>
    <row r="308" spans="1:6" x14ac:dyDescent="0.25">
      <c r="A308" t="s">
        <v>1962</v>
      </c>
      <c r="B308" t="s">
        <v>2224</v>
      </c>
      <c r="C308" t="s">
        <v>196</v>
      </c>
      <c r="D308" t="s">
        <v>174</v>
      </c>
      <c r="E308" t="s">
        <v>1975</v>
      </c>
      <c r="F308" t="s">
        <v>64</v>
      </c>
    </row>
    <row r="309" spans="1:6" x14ac:dyDescent="0.25">
      <c r="A309" t="s">
        <v>1962</v>
      </c>
      <c r="B309" t="s">
        <v>2225</v>
      </c>
      <c r="C309" t="s">
        <v>197</v>
      </c>
      <c r="D309" t="s">
        <v>174</v>
      </c>
      <c r="E309" t="s">
        <v>1975</v>
      </c>
      <c r="F309" t="s">
        <v>64</v>
      </c>
    </row>
    <row r="310" spans="1:6" x14ac:dyDescent="0.25">
      <c r="A310" t="s">
        <v>1962</v>
      </c>
      <c r="B310" t="s">
        <v>2226</v>
      </c>
      <c r="C310" t="s">
        <v>198</v>
      </c>
      <c r="D310" t="s">
        <v>174</v>
      </c>
      <c r="E310" t="s">
        <v>1975</v>
      </c>
      <c r="F310" t="s">
        <v>64</v>
      </c>
    </row>
    <row r="311" spans="1:6" x14ac:dyDescent="0.25">
      <c r="A311" t="s">
        <v>1962</v>
      </c>
      <c r="B311" t="s">
        <v>1962</v>
      </c>
      <c r="C311" t="s">
        <v>28</v>
      </c>
      <c r="D311" t="s">
        <v>174</v>
      </c>
      <c r="E311" t="s">
        <v>2227</v>
      </c>
      <c r="F311" t="s">
        <v>1962</v>
      </c>
    </row>
    <row r="312" spans="1:6" x14ac:dyDescent="0.25">
      <c r="A312" t="s">
        <v>1962</v>
      </c>
      <c r="B312" t="s">
        <v>2228</v>
      </c>
      <c r="C312" t="s">
        <v>1907</v>
      </c>
      <c r="D312" t="s">
        <v>174</v>
      </c>
      <c r="E312" t="s">
        <v>2036</v>
      </c>
      <c r="F312" t="s">
        <v>29</v>
      </c>
    </row>
    <row r="313" spans="1:6" x14ac:dyDescent="0.25">
      <c r="A313" t="s">
        <v>1962</v>
      </c>
      <c r="B313" t="s">
        <v>2229</v>
      </c>
      <c r="C313" t="s">
        <v>1908</v>
      </c>
      <c r="D313" t="s">
        <v>174</v>
      </c>
      <c r="E313" t="s">
        <v>2036</v>
      </c>
      <c r="F313" t="s">
        <v>29</v>
      </c>
    </row>
    <row r="314" spans="1:6" x14ac:dyDescent="0.25">
      <c r="A314" t="s">
        <v>1962</v>
      </c>
      <c r="B314" t="s">
        <v>2230</v>
      </c>
      <c r="C314" t="s">
        <v>178</v>
      </c>
      <c r="D314" t="s">
        <v>174</v>
      </c>
      <c r="E314" t="s">
        <v>2036</v>
      </c>
      <c r="F314" t="s">
        <v>29</v>
      </c>
    </row>
    <row r="315" spans="1:6" x14ac:dyDescent="0.25">
      <c r="A315" t="s">
        <v>1962</v>
      </c>
      <c r="B315" t="s">
        <v>2231</v>
      </c>
      <c r="C315" t="s">
        <v>1909</v>
      </c>
      <c r="D315" t="s">
        <v>174</v>
      </c>
      <c r="E315" t="s">
        <v>1975</v>
      </c>
      <c r="F315" t="s">
        <v>29</v>
      </c>
    </row>
    <row r="316" spans="1:6" x14ac:dyDescent="0.25">
      <c r="A316" t="s">
        <v>1962</v>
      </c>
      <c r="B316" t="s">
        <v>2232</v>
      </c>
      <c r="C316" t="s">
        <v>180</v>
      </c>
      <c r="D316" t="s">
        <v>174</v>
      </c>
      <c r="E316" t="s">
        <v>1975</v>
      </c>
      <c r="F316" t="s">
        <v>29</v>
      </c>
    </row>
    <row r="317" spans="1:6" x14ac:dyDescent="0.25">
      <c r="A317" t="s">
        <v>1962</v>
      </c>
      <c r="B317" t="s">
        <v>2233</v>
      </c>
      <c r="C317" t="s">
        <v>1910</v>
      </c>
      <c r="D317" t="s">
        <v>174</v>
      </c>
      <c r="E317" t="s">
        <v>1975</v>
      </c>
      <c r="F317" t="s">
        <v>29</v>
      </c>
    </row>
    <row r="318" spans="1:6" x14ac:dyDescent="0.25">
      <c r="A318" t="s">
        <v>1962</v>
      </c>
      <c r="B318" t="s">
        <v>2234</v>
      </c>
      <c r="C318" t="s">
        <v>182</v>
      </c>
      <c r="D318" t="s">
        <v>174</v>
      </c>
      <c r="E318" t="s">
        <v>1975</v>
      </c>
      <c r="F318" t="s">
        <v>29</v>
      </c>
    </row>
    <row r="319" spans="1:6" x14ac:dyDescent="0.25">
      <c r="A319" t="s">
        <v>1962</v>
      </c>
      <c r="B319" t="s">
        <v>2235</v>
      </c>
      <c r="C319" t="s">
        <v>1911</v>
      </c>
      <c r="D319" t="s">
        <v>174</v>
      </c>
      <c r="E319" t="s">
        <v>1975</v>
      </c>
      <c r="F319" t="s">
        <v>29</v>
      </c>
    </row>
    <row r="320" spans="1:6" x14ac:dyDescent="0.25">
      <c r="A320" t="s">
        <v>1962</v>
      </c>
      <c r="B320" t="s">
        <v>2236</v>
      </c>
      <c r="C320" t="s">
        <v>184</v>
      </c>
      <c r="D320" t="s">
        <v>174</v>
      </c>
      <c r="E320" t="s">
        <v>1975</v>
      </c>
      <c r="F320" t="s">
        <v>29</v>
      </c>
    </row>
    <row r="321" spans="1:6" x14ac:dyDescent="0.25">
      <c r="A321" t="s">
        <v>1962</v>
      </c>
      <c r="B321" t="s">
        <v>2237</v>
      </c>
      <c r="C321" t="s">
        <v>1912</v>
      </c>
      <c r="D321" t="s">
        <v>174</v>
      </c>
      <c r="E321" t="s">
        <v>2036</v>
      </c>
      <c r="F321" t="s">
        <v>29</v>
      </c>
    </row>
    <row r="322" spans="1:6" x14ac:dyDescent="0.25">
      <c r="A322" t="s">
        <v>1962</v>
      </c>
      <c r="B322" t="s">
        <v>2238</v>
      </c>
      <c r="C322" t="s">
        <v>1913</v>
      </c>
      <c r="D322" t="s">
        <v>174</v>
      </c>
      <c r="E322" t="s">
        <v>2239</v>
      </c>
      <c r="F322" t="s">
        <v>29</v>
      </c>
    </row>
    <row r="323" spans="1:6" x14ac:dyDescent="0.25">
      <c r="A323" t="s">
        <v>1962</v>
      </c>
      <c r="B323" t="s">
        <v>2240</v>
      </c>
      <c r="C323" t="s">
        <v>186</v>
      </c>
      <c r="D323" t="s">
        <v>174</v>
      </c>
      <c r="E323" t="s">
        <v>2036</v>
      </c>
      <c r="F323" t="s">
        <v>29</v>
      </c>
    </row>
    <row r="324" spans="1:6" x14ac:dyDescent="0.25">
      <c r="A324" t="s">
        <v>1962</v>
      </c>
      <c r="B324" t="s">
        <v>2241</v>
      </c>
      <c r="C324" t="s">
        <v>187</v>
      </c>
      <c r="D324" t="s">
        <v>174</v>
      </c>
      <c r="E324" t="s">
        <v>2036</v>
      </c>
      <c r="F324" t="s">
        <v>29</v>
      </c>
    </row>
    <row r="325" spans="1:6" x14ac:dyDescent="0.25">
      <c r="A325" t="s">
        <v>1962</v>
      </c>
      <c r="B325" t="s">
        <v>2242</v>
      </c>
      <c r="C325" t="s">
        <v>188</v>
      </c>
      <c r="D325" t="s">
        <v>174</v>
      </c>
      <c r="E325" t="s">
        <v>2036</v>
      </c>
      <c r="F325" t="s">
        <v>29</v>
      </c>
    </row>
    <row r="326" spans="1:6" x14ac:dyDescent="0.25">
      <c r="A326" t="s">
        <v>1962</v>
      </c>
      <c r="B326" t="s">
        <v>2243</v>
      </c>
      <c r="C326" t="s">
        <v>189</v>
      </c>
      <c r="D326" t="s">
        <v>174</v>
      </c>
      <c r="E326" t="s">
        <v>2036</v>
      </c>
      <c r="F326" t="s">
        <v>29</v>
      </c>
    </row>
    <row r="327" spans="1:6" x14ac:dyDescent="0.25">
      <c r="A327" t="s">
        <v>1962</v>
      </c>
      <c r="B327" t="s">
        <v>2244</v>
      </c>
      <c r="C327" t="s">
        <v>190</v>
      </c>
      <c r="D327" t="s">
        <v>174</v>
      </c>
      <c r="E327" t="s">
        <v>2036</v>
      </c>
      <c r="F327" t="s">
        <v>29</v>
      </c>
    </row>
    <row r="328" spans="1:6" x14ac:dyDescent="0.25">
      <c r="A328" t="s">
        <v>1962</v>
      </c>
      <c r="B328" t="s">
        <v>2245</v>
      </c>
      <c r="C328" t="s">
        <v>191</v>
      </c>
      <c r="D328" t="s">
        <v>174</v>
      </c>
      <c r="E328" t="s">
        <v>2036</v>
      </c>
      <c r="F328" t="s">
        <v>29</v>
      </c>
    </row>
    <row r="329" spans="1:6" x14ac:dyDescent="0.25">
      <c r="A329" t="s">
        <v>1962</v>
      </c>
      <c r="B329" t="s">
        <v>2246</v>
      </c>
      <c r="C329" t="s">
        <v>192</v>
      </c>
      <c r="D329" t="s">
        <v>174</v>
      </c>
      <c r="E329" t="s">
        <v>2036</v>
      </c>
      <c r="F329" t="s">
        <v>29</v>
      </c>
    </row>
    <row r="330" spans="1:6" x14ac:dyDescent="0.25">
      <c r="A330" t="s">
        <v>1962</v>
      </c>
      <c r="B330" t="s">
        <v>2247</v>
      </c>
      <c r="C330" t="s">
        <v>193</v>
      </c>
      <c r="D330" t="s">
        <v>174</v>
      </c>
      <c r="E330" t="s">
        <v>1975</v>
      </c>
      <c r="F330" t="s">
        <v>29</v>
      </c>
    </row>
    <row r="331" spans="1:6" x14ac:dyDescent="0.25">
      <c r="A331" t="s">
        <v>1962</v>
      </c>
      <c r="B331" t="s">
        <v>2248</v>
      </c>
      <c r="C331" t="s">
        <v>194</v>
      </c>
      <c r="D331" t="s">
        <v>174</v>
      </c>
      <c r="E331" t="s">
        <v>1975</v>
      </c>
      <c r="F331" t="s">
        <v>29</v>
      </c>
    </row>
    <row r="332" spans="1:6" x14ac:dyDescent="0.25">
      <c r="A332" t="s">
        <v>1962</v>
      </c>
      <c r="B332" t="s">
        <v>2249</v>
      </c>
      <c r="C332" t="s">
        <v>195</v>
      </c>
      <c r="D332" t="s">
        <v>174</v>
      </c>
      <c r="E332" t="s">
        <v>2036</v>
      </c>
      <c r="F332" t="s">
        <v>29</v>
      </c>
    </row>
    <row r="333" spans="1:6" x14ac:dyDescent="0.25">
      <c r="A333" t="s">
        <v>1962</v>
      </c>
      <c r="B333" t="s">
        <v>2250</v>
      </c>
      <c r="C333" t="s">
        <v>196</v>
      </c>
      <c r="D333" t="s">
        <v>174</v>
      </c>
      <c r="E333" t="s">
        <v>2036</v>
      </c>
      <c r="F333" t="s">
        <v>29</v>
      </c>
    </row>
    <row r="334" spans="1:6" x14ac:dyDescent="0.25">
      <c r="A334" t="s">
        <v>1962</v>
      </c>
      <c r="B334" t="s">
        <v>2251</v>
      </c>
      <c r="C334" t="s">
        <v>197</v>
      </c>
      <c r="D334" t="s">
        <v>174</v>
      </c>
      <c r="E334" t="s">
        <v>1975</v>
      </c>
      <c r="F334" t="s">
        <v>29</v>
      </c>
    </row>
    <row r="335" spans="1:6" x14ac:dyDescent="0.25">
      <c r="A335" t="s">
        <v>1962</v>
      </c>
      <c r="B335" t="s">
        <v>2252</v>
      </c>
      <c r="C335" t="s">
        <v>198</v>
      </c>
      <c r="D335" t="s">
        <v>174</v>
      </c>
      <c r="E335" t="s">
        <v>2036</v>
      </c>
      <c r="F335" t="s">
        <v>29</v>
      </c>
    </row>
    <row r="336" spans="1:6" x14ac:dyDescent="0.25">
      <c r="A336" t="s">
        <v>1962</v>
      </c>
      <c r="B336" t="s">
        <v>1962</v>
      </c>
      <c r="C336" t="s">
        <v>55</v>
      </c>
      <c r="D336" t="s">
        <v>174</v>
      </c>
      <c r="E336" t="s">
        <v>2253</v>
      </c>
      <c r="F336" t="s">
        <v>1962</v>
      </c>
    </row>
    <row r="337" spans="1:6" x14ac:dyDescent="0.25">
      <c r="A337" t="s">
        <v>1962</v>
      </c>
      <c r="B337" t="s">
        <v>2254</v>
      </c>
      <c r="C337" t="s">
        <v>1907</v>
      </c>
      <c r="D337" t="s">
        <v>174</v>
      </c>
      <c r="E337" t="s">
        <v>1975</v>
      </c>
      <c r="F337" t="s">
        <v>56</v>
      </c>
    </row>
    <row r="338" spans="1:6" x14ac:dyDescent="0.25">
      <c r="A338" t="s">
        <v>1962</v>
      </c>
      <c r="B338" t="s">
        <v>2255</v>
      </c>
      <c r="C338" t="s">
        <v>1908</v>
      </c>
      <c r="D338" t="s">
        <v>174</v>
      </c>
      <c r="E338" t="s">
        <v>1975</v>
      </c>
      <c r="F338" t="s">
        <v>56</v>
      </c>
    </row>
    <row r="339" spans="1:6" x14ac:dyDescent="0.25">
      <c r="A339" t="s">
        <v>1962</v>
      </c>
      <c r="B339" t="s">
        <v>2256</v>
      </c>
      <c r="C339" t="s">
        <v>178</v>
      </c>
      <c r="D339" t="s">
        <v>174</v>
      </c>
      <c r="E339" t="s">
        <v>1975</v>
      </c>
      <c r="F339" t="s">
        <v>56</v>
      </c>
    </row>
    <row r="340" spans="1:6" x14ac:dyDescent="0.25">
      <c r="A340" t="s">
        <v>1962</v>
      </c>
      <c r="B340" t="s">
        <v>2257</v>
      </c>
      <c r="C340" t="s">
        <v>1909</v>
      </c>
      <c r="D340" t="s">
        <v>174</v>
      </c>
      <c r="E340" t="s">
        <v>1975</v>
      </c>
      <c r="F340" t="s">
        <v>56</v>
      </c>
    </row>
    <row r="341" spans="1:6" x14ac:dyDescent="0.25">
      <c r="A341" t="s">
        <v>1962</v>
      </c>
      <c r="B341" t="s">
        <v>2258</v>
      </c>
      <c r="C341" t="s">
        <v>180</v>
      </c>
      <c r="D341" t="s">
        <v>174</v>
      </c>
      <c r="E341" t="s">
        <v>1975</v>
      </c>
      <c r="F341" t="s">
        <v>56</v>
      </c>
    </row>
    <row r="342" spans="1:6" x14ac:dyDescent="0.25">
      <c r="A342" t="s">
        <v>1962</v>
      </c>
      <c r="B342" t="s">
        <v>2259</v>
      </c>
      <c r="C342" t="s">
        <v>1910</v>
      </c>
      <c r="D342" t="s">
        <v>174</v>
      </c>
      <c r="E342" t="s">
        <v>1975</v>
      </c>
      <c r="F342" t="s">
        <v>56</v>
      </c>
    </row>
    <row r="343" spans="1:6" x14ac:dyDescent="0.25">
      <c r="A343" t="s">
        <v>1962</v>
      </c>
      <c r="B343" t="s">
        <v>2260</v>
      </c>
      <c r="C343" t="s">
        <v>182</v>
      </c>
      <c r="D343" t="s">
        <v>174</v>
      </c>
      <c r="E343" t="s">
        <v>1975</v>
      </c>
      <c r="F343" t="s">
        <v>56</v>
      </c>
    </row>
    <row r="344" spans="1:6" x14ac:dyDescent="0.25">
      <c r="A344" t="s">
        <v>1962</v>
      </c>
      <c r="B344" t="s">
        <v>2261</v>
      </c>
      <c r="C344" t="s">
        <v>1911</v>
      </c>
      <c r="D344" t="s">
        <v>174</v>
      </c>
      <c r="E344" t="s">
        <v>1975</v>
      </c>
      <c r="F344" t="s">
        <v>56</v>
      </c>
    </row>
    <row r="345" spans="1:6" x14ac:dyDescent="0.25">
      <c r="A345" t="s">
        <v>1962</v>
      </c>
      <c r="B345" t="s">
        <v>2262</v>
      </c>
      <c r="C345" t="s">
        <v>184</v>
      </c>
      <c r="D345" t="s">
        <v>174</v>
      </c>
      <c r="E345" t="s">
        <v>1975</v>
      </c>
      <c r="F345" t="s">
        <v>56</v>
      </c>
    </row>
    <row r="346" spans="1:6" x14ac:dyDescent="0.25">
      <c r="A346" t="s">
        <v>1962</v>
      </c>
      <c r="B346" t="s">
        <v>2263</v>
      </c>
      <c r="C346" t="s">
        <v>1912</v>
      </c>
      <c r="D346" t="s">
        <v>174</v>
      </c>
      <c r="E346" t="s">
        <v>1975</v>
      </c>
      <c r="F346" t="s">
        <v>56</v>
      </c>
    </row>
    <row r="347" spans="1:6" x14ac:dyDescent="0.25">
      <c r="A347" t="s">
        <v>1962</v>
      </c>
      <c r="B347" t="s">
        <v>2264</v>
      </c>
      <c r="C347" t="s">
        <v>1913</v>
      </c>
      <c r="D347" t="s">
        <v>174</v>
      </c>
      <c r="E347" t="s">
        <v>2036</v>
      </c>
      <c r="F347" t="s">
        <v>56</v>
      </c>
    </row>
    <row r="348" spans="1:6" x14ac:dyDescent="0.25">
      <c r="A348" t="s">
        <v>1962</v>
      </c>
      <c r="B348" t="s">
        <v>2265</v>
      </c>
      <c r="C348" t="s">
        <v>186</v>
      </c>
      <c r="D348" t="s">
        <v>174</v>
      </c>
      <c r="E348" t="s">
        <v>1975</v>
      </c>
      <c r="F348" t="s">
        <v>56</v>
      </c>
    </row>
    <row r="349" spans="1:6" x14ac:dyDescent="0.25">
      <c r="A349" t="s">
        <v>1962</v>
      </c>
      <c r="B349" t="s">
        <v>2266</v>
      </c>
      <c r="C349" t="s">
        <v>187</v>
      </c>
      <c r="D349" t="s">
        <v>174</v>
      </c>
      <c r="E349" t="s">
        <v>1975</v>
      </c>
      <c r="F349" t="s">
        <v>56</v>
      </c>
    </row>
    <row r="350" spans="1:6" x14ac:dyDescent="0.25">
      <c r="A350" t="s">
        <v>1962</v>
      </c>
      <c r="B350" t="s">
        <v>2267</v>
      </c>
      <c r="C350" t="s">
        <v>188</v>
      </c>
      <c r="D350" t="s">
        <v>174</v>
      </c>
      <c r="E350" t="s">
        <v>1975</v>
      </c>
      <c r="F350" t="s">
        <v>56</v>
      </c>
    </row>
    <row r="351" spans="1:6" x14ac:dyDescent="0.25">
      <c r="A351" t="s">
        <v>1962</v>
      </c>
      <c r="B351" t="s">
        <v>2268</v>
      </c>
      <c r="C351" t="s">
        <v>189</v>
      </c>
      <c r="D351" t="s">
        <v>174</v>
      </c>
      <c r="E351" t="s">
        <v>1975</v>
      </c>
      <c r="F351" t="s">
        <v>56</v>
      </c>
    </row>
    <row r="352" spans="1:6" x14ac:dyDescent="0.25">
      <c r="A352" t="s">
        <v>1962</v>
      </c>
      <c r="B352" t="s">
        <v>2269</v>
      </c>
      <c r="C352" t="s">
        <v>190</v>
      </c>
      <c r="D352" t="s">
        <v>174</v>
      </c>
      <c r="E352" t="s">
        <v>1975</v>
      </c>
      <c r="F352" t="s">
        <v>56</v>
      </c>
    </row>
    <row r="353" spans="1:6" x14ac:dyDescent="0.25">
      <c r="A353" t="s">
        <v>1962</v>
      </c>
      <c r="B353" t="s">
        <v>2270</v>
      </c>
      <c r="C353" t="s">
        <v>191</v>
      </c>
      <c r="D353" t="s">
        <v>174</v>
      </c>
      <c r="E353" t="s">
        <v>1975</v>
      </c>
      <c r="F353" t="s">
        <v>56</v>
      </c>
    </row>
    <row r="354" spans="1:6" x14ac:dyDescent="0.25">
      <c r="A354" t="s">
        <v>1962</v>
      </c>
      <c r="B354" t="s">
        <v>2271</v>
      </c>
      <c r="C354" t="s">
        <v>192</v>
      </c>
      <c r="D354" t="s">
        <v>174</v>
      </c>
      <c r="E354" t="s">
        <v>1975</v>
      </c>
      <c r="F354" t="s">
        <v>56</v>
      </c>
    </row>
    <row r="355" spans="1:6" x14ac:dyDescent="0.25">
      <c r="A355" t="s">
        <v>1962</v>
      </c>
      <c r="B355" t="s">
        <v>2272</v>
      </c>
      <c r="C355" t="s">
        <v>193</v>
      </c>
      <c r="D355" t="s">
        <v>174</v>
      </c>
      <c r="E355" t="s">
        <v>1975</v>
      </c>
      <c r="F355" t="s">
        <v>56</v>
      </c>
    </row>
    <row r="356" spans="1:6" x14ac:dyDescent="0.25">
      <c r="A356" t="s">
        <v>1962</v>
      </c>
      <c r="B356" t="s">
        <v>2273</v>
      </c>
      <c r="C356" t="s">
        <v>194</v>
      </c>
      <c r="D356" t="s">
        <v>174</v>
      </c>
      <c r="E356" t="s">
        <v>1975</v>
      </c>
      <c r="F356" t="s">
        <v>56</v>
      </c>
    </row>
    <row r="357" spans="1:6" x14ac:dyDescent="0.25">
      <c r="A357" t="s">
        <v>1962</v>
      </c>
      <c r="B357" t="s">
        <v>2274</v>
      </c>
      <c r="C357" t="s">
        <v>195</v>
      </c>
      <c r="D357" t="s">
        <v>174</v>
      </c>
      <c r="E357" t="s">
        <v>1975</v>
      </c>
      <c r="F357" t="s">
        <v>56</v>
      </c>
    </row>
    <row r="358" spans="1:6" x14ac:dyDescent="0.25">
      <c r="A358" t="s">
        <v>1962</v>
      </c>
      <c r="B358" t="s">
        <v>2275</v>
      </c>
      <c r="C358" t="s">
        <v>196</v>
      </c>
      <c r="D358" t="s">
        <v>174</v>
      </c>
      <c r="E358" t="s">
        <v>1975</v>
      </c>
      <c r="F358" t="s">
        <v>56</v>
      </c>
    </row>
    <row r="359" spans="1:6" x14ac:dyDescent="0.25">
      <c r="A359" t="s">
        <v>1962</v>
      </c>
      <c r="B359" t="s">
        <v>2276</v>
      </c>
      <c r="C359" t="s">
        <v>197</v>
      </c>
      <c r="D359" t="s">
        <v>174</v>
      </c>
      <c r="E359" t="s">
        <v>1975</v>
      </c>
      <c r="F359" t="s">
        <v>56</v>
      </c>
    </row>
    <row r="360" spans="1:6" x14ac:dyDescent="0.25">
      <c r="A360" t="s">
        <v>1962</v>
      </c>
      <c r="B360" t="s">
        <v>2277</v>
      </c>
      <c r="C360" t="s">
        <v>198</v>
      </c>
      <c r="D360" t="s">
        <v>174</v>
      </c>
      <c r="E360" t="s">
        <v>1975</v>
      </c>
      <c r="F360" t="s">
        <v>56</v>
      </c>
    </row>
    <row r="361" spans="1:6" x14ac:dyDescent="0.25">
      <c r="A361" t="s">
        <v>1962</v>
      </c>
      <c r="B361" t="s">
        <v>1962</v>
      </c>
      <c r="C361" t="s">
        <v>57</v>
      </c>
      <c r="D361" t="s">
        <v>174</v>
      </c>
      <c r="E361" t="s">
        <v>2278</v>
      </c>
      <c r="F361" t="s">
        <v>1962</v>
      </c>
    </row>
    <row r="362" spans="1:6" x14ac:dyDescent="0.25">
      <c r="A362" t="s">
        <v>1962</v>
      </c>
      <c r="B362" t="s">
        <v>2279</v>
      </c>
      <c r="C362" t="s">
        <v>1907</v>
      </c>
      <c r="D362" t="s">
        <v>174</v>
      </c>
      <c r="E362" t="s">
        <v>1975</v>
      </c>
      <c r="F362" t="s">
        <v>58</v>
      </c>
    </row>
    <row r="363" spans="1:6" x14ac:dyDescent="0.25">
      <c r="A363" t="s">
        <v>1962</v>
      </c>
      <c r="B363" t="s">
        <v>2280</v>
      </c>
      <c r="C363" t="s">
        <v>1908</v>
      </c>
      <c r="D363" t="s">
        <v>174</v>
      </c>
      <c r="E363" t="s">
        <v>1975</v>
      </c>
      <c r="F363" t="s">
        <v>58</v>
      </c>
    </row>
    <row r="364" spans="1:6" x14ac:dyDescent="0.25">
      <c r="A364" t="s">
        <v>1962</v>
      </c>
      <c r="B364" t="s">
        <v>2281</v>
      </c>
      <c r="C364" t="s">
        <v>178</v>
      </c>
      <c r="D364" t="s">
        <v>174</v>
      </c>
      <c r="E364" t="s">
        <v>1975</v>
      </c>
      <c r="F364" t="s">
        <v>58</v>
      </c>
    </row>
    <row r="365" spans="1:6" x14ac:dyDescent="0.25">
      <c r="A365" t="s">
        <v>1962</v>
      </c>
      <c r="B365" t="s">
        <v>2282</v>
      </c>
      <c r="C365" t="s">
        <v>1909</v>
      </c>
      <c r="D365" t="s">
        <v>174</v>
      </c>
      <c r="E365" t="s">
        <v>1975</v>
      </c>
      <c r="F365" t="s">
        <v>58</v>
      </c>
    </row>
    <row r="366" spans="1:6" x14ac:dyDescent="0.25">
      <c r="A366" t="s">
        <v>1962</v>
      </c>
      <c r="B366" t="s">
        <v>2283</v>
      </c>
      <c r="C366" t="s">
        <v>180</v>
      </c>
      <c r="D366" t="s">
        <v>174</v>
      </c>
      <c r="E366" t="s">
        <v>1975</v>
      </c>
      <c r="F366" t="s">
        <v>58</v>
      </c>
    </row>
    <row r="367" spans="1:6" x14ac:dyDescent="0.25">
      <c r="A367" t="s">
        <v>1962</v>
      </c>
      <c r="B367" t="s">
        <v>2284</v>
      </c>
      <c r="C367" t="s">
        <v>1910</v>
      </c>
      <c r="D367" t="s">
        <v>174</v>
      </c>
      <c r="E367" t="s">
        <v>1975</v>
      </c>
      <c r="F367" t="s">
        <v>58</v>
      </c>
    </row>
    <row r="368" spans="1:6" x14ac:dyDescent="0.25">
      <c r="A368" t="s">
        <v>1962</v>
      </c>
      <c r="B368" t="s">
        <v>2285</v>
      </c>
      <c r="C368" t="s">
        <v>182</v>
      </c>
      <c r="D368" t="s">
        <v>174</v>
      </c>
      <c r="E368" t="s">
        <v>1975</v>
      </c>
      <c r="F368" t="s">
        <v>58</v>
      </c>
    </row>
    <row r="369" spans="1:6" x14ac:dyDescent="0.25">
      <c r="A369" t="s">
        <v>1962</v>
      </c>
      <c r="B369" t="s">
        <v>2286</v>
      </c>
      <c r="C369" t="s">
        <v>1911</v>
      </c>
      <c r="D369" t="s">
        <v>174</v>
      </c>
      <c r="E369" t="s">
        <v>1975</v>
      </c>
      <c r="F369" t="s">
        <v>58</v>
      </c>
    </row>
    <row r="370" spans="1:6" x14ac:dyDescent="0.25">
      <c r="A370" t="s">
        <v>1962</v>
      </c>
      <c r="B370" t="s">
        <v>2287</v>
      </c>
      <c r="C370" t="s">
        <v>184</v>
      </c>
      <c r="D370" t="s">
        <v>174</v>
      </c>
      <c r="E370" t="s">
        <v>1975</v>
      </c>
      <c r="F370" t="s">
        <v>58</v>
      </c>
    </row>
    <row r="371" spans="1:6" x14ac:dyDescent="0.25">
      <c r="A371" t="s">
        <v>1962</v>
      </c>
      <c r="B371" t="s">
        <v>2288</v>
      </c>
      <c r="C371" t="s">
        <v>1912</v>
      </c>
      <c r="D371" t="s">
        <v>174</v>
      </c>
      <c r="E371" t="s">
        <v>1975</v>
      </c>
      <c r="F371" t="s">
        <v>58</v>
      </c>
    </row>
    <row r="372" spans="1:6" x14ac:dyDescent="0.25">
      <c r="A372" t="s">
        <v>1962</v>
      </c>
      <c r="B372" t="s">
        <v>2289</v>
      </c>
      <c r="C372" t="s">
        <v>1913</v>
      </c>
      <c r="D372" t="s">
        <v>174</v>
      </c>
      <c r="E372" t="s">
        <v>1975</v>
      </c>
      <c r="F372" t="s">
        <v>58</v>
      </c>
    </row>
    <row r="373" spans="1:6" x14ac:dyDescent="0.25">
      <c r="A373" t="s">
        <v>1962</v>
      </c>
      <c r="B373" t="s">
        <v>2290</v>
      </c>
      <c r="C373" t="s">
        <v>186</v>
      </c>
      <c r="D373" t="s">
        <v>174</v>
      </c>
      <c r="E373" t="s">
        <v>1975</v>
      </c>
      <c r="F373" t="s">
        <v>58</v>
      </c>
    </row>
    <row r="374" spans="1:6" x14ac:dyDescent="0.25">
      <c r="A374" t="s">
        <v>1962</v>
      </c>
      <c r="B374" t="s">
        <v>2291</v>
      </c>
      <c r="C374" t="s">
        <v>187</v>
      </c>
      <c r="D374" t="s">
        <v>174</v>
      </c>
      <c r="E374" t="s">
        <v>1975</v>
      </c>
      <c r="F374" t="s">
        <v>58</v>
      </c>
    </row>
    <row r="375" spans="1:6" x14ac:dyDescent="0.25">
      <c r="A375" t="s">
        <v>1962</v>
      </c>
      <c r="B375" t="s">
        <v>2292</v>
      </c>
      <c r="C375" t="s">
        <v>188</v>
      </c>
      <c r="D375" t="s">
        <v>174</v>
      </c>
      <c r="E375" t="s">
        <v>1975</v>
      </c>
      <c r="F375" t="s">
        <v>58</v>
      </c>
    </row>
    <row r="376" spans="1:6" x14ac:dyDescent="0.25">
      <c r="A376" t="s">
        <v>1962</v>
      </c>
      <c r="B376" t="s">
        <v>2293</v>
      </c>
      <c r="C376" t="s">
        <v>189</v>
      </c>
      <c r="D376" t="s">
        <v>174</v>
      </c>
      <c r="E376" t="s">
        <v>1975</v>
      </c>
      <c r="F376" t="s">
        <v>58</v>
      </c>
    </row>
    <row r="377" spans="1:6" x14ac:dyDescent="0.25">
      <c r="A377" t="s">
        <v>1962</v>
      </c>
      <c r="B377" t="s">
        <v>2294</v>
      </c>
      <c r="C377" t="s">
        <v>190</v>
      </c>
      <c r="D377" t="s">
        <v>174</v>
      </c>
      <c r="E377" t="s">
        <v>1975</v>
      </c>
      <c r="F377" t="s">
        <v>58</v>
      </c>
    </row>
    <row r="378" spans="1:6" x14ac:dyDescent="0.25">
      <c r="A378" t="s">
        <v>1962</v>
      </c>
      <c r="B378" t="s">
        <v>2295</v>
      </c>
      <c r="C378" t="s">
        <v>191</v>
      </c>
      <c r="D378" t="s">
        <v>174</v>
      </c>
      <c r="E378" t="s">
        <v>1975</v>
      </c>
      <c r="F378" t="s">
        <v>58</v>
      </c>
    </row>
    <row r="379" spans="1:6" x14ac:dyDescent="0.25">
      <c r="A379" t="s">
        <v>1962</v>
      </c>
      <c r="B379" t="s">
        <v>2296</v>
      </c>
      <c r="C379" t="s">
        <v>192</v>
      </c>
      <c r="D379" t="s">
        <v>174</v>
      </c>
      <c r="E379" t="s">
        <v>1975</v>
      </c>
      <c r="F379" t="s">
        <v>58</v>
      </c>
    </row>
    <row r="380" spans="1:6" x14ac:dyDescent="0.25">
      <c r="A380" t="s">
        <v>1962</v>
      </c>
      <c r="B380" t="s">
        <v>2297</v>
      </c>
      <c r="C380" t="s">
        <v>193</v>
      </c>
      <c r="D380" t="s">
        <v>174</v>
      </c>
      <c r="E380" t="s">
        <v>1975</v>
      </c>
      <c r="F380" t="s">
        <v>58</v>
      </c>
    </row>
    <row r="381" spans="1:6" x14ac:dyDescent="0.25">
      <c r="A381" t="s">
        <v>1962</v>
      </c>
      <c r="B381" t="s">
        <v>2298</v>
      </c>
      <c r="C381" t="s">
        <v>194</v>
      </c>
      <c r="D381" t="s">
        <v>174</v>
      </c>
      <c r="E381" t="s">
        <v>1975</v>
      </c>
      <c r="F381" t="s">
        <v>58</v>
      </c>
    </row>
    <row r="382" spans="1:6" x14ac:dyDescent="0.25">
      <c r="A382" t="s">
        <v>1962</v>
      </c>
      <c r="B382" t="s">
        <v>2299</v>
      </c>
      <c r="C382" t="s">
        <v>195</v>
      </c>
      <c r="D382" t="s">
        <v>174</v>
      </c>
      <c r="E382" t="s">
        <v>1975</v>
      </c>
      <c r="F382" t="s">
        <v>58</v>
      </c>
    </row>
    <row r="383" spans="1:6" x14ac:dyDescent="0.25">
      <c r="A383" t="s">
        <v>1962</v>
      </c>
      <c r="B383" t="s">
        <v>2300</v>
      </c>
      <c r="C383" t="s">
        <v>196</v>
      </c>
      <c r="D383" t="s">
        <v>174</v>
      </c>
      <c r="E383" t="s">
        <v>1975</v>
      </c>
      <c r="F383" t="s">
        <v>58</v>
      </c>
    </row>
    <row r="384" spans="1:6" x14ac:dyDescent="0.25">
      <c r="A384" t="s">
        <v>1962</v>
      </c>
      <c r="B384" t="s">
        <v>2301</v>
      </c>
      <c r="C384" t="s">
        <v>197</v>
      </c>
      <c r="D384" t="s">
        <v>174</v>
      </c>
      <c r="E384" t="s">
        <v>1975</v>
      </c>
      <c r="F384" t="s">
        <v>58</v>
      </c>
    </row>
    <row r="385" spans="1:6" x14ac:dyDescent="0.25">
      <c r="A385" t="s">
        <v>1962</v>
      </c>
      <c r="B385" t="s">
        <v>2302</v>
      </c>
      <c r="C385" t="s">
        <v>198</v>
      </c>
      <c r="D385" t="s">
        <v>174</v>
      </c>
      <c r="E385" t="s">
        <v>1975</v>
      </c>
      <c r="F385" t="s">
        <v>58</v>
      </c>
    </row>
    <row r="386" spans="1:6" x14ac:dyDescent="0.25">
      <c r="A386" t="s">
        <v>1962</v>
      </c>
      <c r="B386" t="s">
        <v>1962</v>
      </c>
      <c r="C386" t="s">
        <v>2303</v>
      </c>
      <c r="D386" t="s">
        <v>174</v>
      </c>
      <c r="E386" t="s">
        <v>2304</v>
      </c>
      <c r="F386" t="s">
        <v>1962</v>
      </c>
    </row>
    <row r="387" spans="1:6" x14ac:dyDescent="0.25">
      <c r="A387" t="s">
        <v>1962</v>
      </c>
      <c r="B387" t="s">
        <v>2305</v>
      </c>
      <c r="C387" t="s">
        <v>1907</v>
      </c>
      <c r="D387" t="s">
        <v>174</v>
      </c>
      <c r="E387" t="s">
        <v>1975</v>
      </c>
      <c r="F387" t="s">
        <v>38</v>
      </c>
    </row>
    <row r="388" spans="1:6" x14ac:dyDescent="0.25">
      <c r="A388" t="s">
        <v>1962</v>
      </c>
      <c r="B388" t="s">
        <v>2306</v>
      </c>
      <c r="C388" t="s">
        <v>1908</v>
      </c>
      <c r="D388" t="s">
        <v>174</v>
      </c>
      <c r="E388" t="s">
        <v>1975</v>
      </c>
      <c r="F388" t="s">
        <v>38</v>
      </c>
    </row>
    <row r="389" spans="1:6" x14ac:dyDescent="0.25">
      <c r="A389" t="s">
        <v>1962</v>
      </c>
      <c r="B389" t="s">
        <v>2307</v>
      </c>
      <c r="C389" t="s">
        <v>178</v>
      </c>
      <c r="D389" t="s">
        <v>174</v>
      </c>
      <c r="E389" t="s">
        <v>1975</v>
      </c>
      <c r="F389" t="s">
        <v>38</v>
      </c>
    </row>
    <row r="390" spans="1:6" x14ac:dyDescent="0.25">
      <c r="A390" t="s">
        <v>1962</v>
      </c>
      <c r="B390" t="s">
        <v>2308</v>
      </c>
      <c r="C390" t="s">
        <v>1909</v>
      </c>
      <c r="D390" t="s">
        <v>174</v>
      </c>
      <c r="E390" t="s">
        <v>1975</v>
      </c>
      <c r="F390" t="s">
        <v>38</v>
      </c>
    </row>
    <row r="391" spans="1:6" x14ac:dyDescent="0.25">
      <c r="A391" t="s">
        <v>1962</v>
      </c>
      <c r="B391" t="s">
        <v>2309</v>
      </c>
      <c r="C391" t="s">
        <v>180</v>
      </c>
      <c r="D391" t="s">
        <v>174</v>
      </c>
      <c r="E391" t="s">
        <v>1975</v>
      </c>
      <c r="F391" t="s">
        <v>38</v>
      </c>
    </row>
    <row r="392" spans="1:6" x14ac:dyDescent="0.25">
      <c r="A392" t="s">
        <v>1962</v>
      </c>
      <c r="B392" t="s">
        <v>2310</v>
      </c>
      <c r="C392" t="s">
        <v>1910</v>
      </c>
      <c r="D392" t="s">
        <v>174</v>
      </c>
      <c r="E392" t="s">
        <v>1975</v>
      </c>
      <c r="F392" t="s">
        <v>38</v>
      </c>
    </row>
    <row r="393" spans="1:6" x14ac:dyDescent="0.25">
      <c r="A393" t="s">
        <v>1962</v>
      </c>
      <c r="B393" t="s">
        <v>2311</v>
      </c>
      <c r="C393" t="s">
        <v>182</v>
      </c>
      <c r="D393" t="s">
        <v>174</v>
      </c>
      <c r="E393" t="s">
        <v>1975</v>
      </c>
      <c r="F393" t="s">
        <v>38</v>
      </c>
    </row>
    <row r="394" spans="1:6" x14ac:dyDescent="0.25">
      <c r="A394" t="s">
        <v>1962</v>
      </c>
      <c r="B394" t="s">
        <v>2312</v>
      </c>
      <c r="C394" t="s">
        <v>1911</v>
      </c>
      <c r="D394" t="s">
        <v>174</v>
      </c>
      <c r="E394" t="s">
        <v>1975</v>
      </c>
      <c r="F394" t="s">
        <v>38</v>
      </c>
    </row>
    <row r="395" spans="1:6" x14ac:dyDescent="0.25">
      <c r="A395" t="s">
        <v>1962</v>
      </c>
      <c r="B395" t="s">
        <v>2313</v>
      </c>
      <c r="C395" t="s">
        <v>184</v>
      </c>
      <c r="D395" t="s">
        <v>174</v>
      </c>
      <c r="E395" t="s">
        <v>1975</v>
      </c>
      <c r="F395" t="s">
        <v>38</v>
      </c>
    </row>
    <row r="396" spans="1:6" x14ac:dyDescent="0.25">
      <c r="A396" t="s">
        <v>1962</v>
      </c>
      <c r="B396" t="s">
        <v>2314</v>
      </c>
      <c r="C396" t="s">
        <v>1912</v>
      </c>
      <c r="D396" t="s">
        <v>174</v>
      </c>
      <c r="E396" t="s">
        <v>1975</v>
      </c>
      <c r="F396" t="s">
        <v>38</v>
      </c>
    </row>
    <row r="397" spans="1:6" x14ac:dyDescent="0.25">
      <c r="A397" t="s">
        <v>1962</v>
      </c>
      <c r="B397" t="s">
        <v>2315</v>
      </c>
      <c r="C397" t="s">
        <v>1913</v>
      </c>
      <c r="D397" t="s">
        <v>174</v>
      </c>
      <c r="E397" t="s">
        <v>2036</v>
      </c>
      <c r="F397" t="s">
        <v>38</v>
      </c>
    </row>
    <row r="398" spans="1:6" x14ac:dyDescent="0.25">
      <c r="A398" t="s">
        <v>1962</v>
      </c>
      <c r="B398" t="s">
        <v>2316</v>
      </c>
      <c r="C398" t="s">
        <v>186</v>
      </c>
      <c r="D398" t="s">
        <v>174</v>
      </c>
      <c r="E398" t="s">
        <v>1975</v>
      </c>
      <c r="F398" t="s">
        <v>38</v>
      </c>
    </row>
    <row r="399" spans="1:6" x14ac:dyDescent="0.25">
      <c r="A399" t="s">
        <v>1962</v>
      </c>
      <c r="B399" t="s">
        <v>2317</v>
      </c>
      <c r="C399" t="s">
        <v>187</v>
      </c>
      <c r="D399" t="s">
        <v>174</v>
      </c>
      <c r="E399" t="s">
        <v>1975</v>
      </c>
      <c r="F399" t="s">
        <v>38</v>
      </c>
    </row>
    <row r="400" spans="1:6" x14ac:dyDescent="0.25">
      <c r="A400" t="s">
        <v>1962</v>
      </c>
      <c r="B400" t="s">
        <v>2318</v>
      </c>
      <c r="C400" t="s">
        <v>188</v>
      </c>
      <c r="D400" t="s">
        <v>174</v>
      </c>
      <c r="E400" t="s">
        <v>1975</v>
      </c>
      <c r="F400" t="s">
        <v>38</v>
      </c>
    </row>
    <row r="401" spans="1:6" x14ac:dyDescent="0.25">
      <c r="A401" t="s">
        <v>1962</v>
      </c>
      <c r="B401" t="s">
        <v>2319</v>
      </c>
      <c r="C401" t="s">
        <v>189</v>
      </c>
      <c r="D401" t="s">
        <v>174</v>
      </c>
      <c r="E401" t="s">
        <v>1975</v>
      </c>
      <c r="F401" t="s">
        <v>38</v>
      </c>
    </row>
    <row r="402" spans="1:6" x14ac:dyDescent="0.25">
      <c r="A402" t="s">
        <v>1962</v>
      </c>
      <c r="B402" t="s">
        <v>2320</v>
      </c>
      <c r="C402" t="s">
        <v>190</v>
      </c>
      <c r="D402" t="s">
        <v>174</v>
      </c>
      <c r="E402" t="s">
        <v>1975</v>
      </c>
      <c r="F402" t="s">
        <v>38</v>
      </c>
    </row>
    <row r="403" spans="1:6" x14ac:dyDescent="0.25">
      <c r="A403" t="s">
        <v>1962</v>
      </c>
      <c r="B403" t="s">
        <v>2321</v>
      </c>
      <c r="C403" t="s">
        <v>191</v>
      </c>
      <c r="D403" t="s">
        <v>174</v>
      </c>
      <c r="E403" t="s">
        <v>1975</v>
      </c>
      <c r="F403" t="s">
        <v>38</v>
      </c>
    </row>
    <row r="404" spans="1:6" x14ac:dyDescent="0.25">
      <c r="A404" t="s">
        <v>1962</v>
      </c>
      <c r="B404" t="s">
        <v>2322</v>
      </c>
      <c r="C404" t="s">
        <v>192</v>
      </c>
      <c r="D404" t="s">
        <v>174</v>
      </c>
      <c r="E404" t="s">
        <v>1975</v>
      </c>
      <c r="F404" t="s">
        <v>38</v>
      </c>
    </row>
    <row r="405" spans="1:6" x14ac:dyDescent="0.25">
      <c r="A405" t="s">
        <v>1962</v>
      </c>
      <c r="B405" t="s">
        <v>2323</v>
      </c>
      <c r="C405" t="s">
        <v>193</v>
      </c>
      <c r="D405" t="s">
        <v>174</v>
      </c>
      <c r="E405" t="s">
        <v>1975</v>
      </c>
      <c r="F405" t="s">
        <v>38</v>
      </c>
    </row>
    <row r="406" spans="1:6" x14ac:dyDescent="0.25">
      <c r="A406" t="s">
        <v>1962</v>
      </c>
      <c r="B406" t="s">
        <v>2324</v>
      </c>
      <c r="C406" t="s">
        <v>194</v>
      </c>
      <c r="D406" t="s">
        <v>174</v>
      </c>
      <c r="E406" t="s">
        <v>1975</v>
      </c>
      <c r="F406" t="s">
        <v>38</v>
      </c>
    </row>
    <row r="407" spans="1:6" x14ac:dyDescent="0.25">
      <c r="A407" t="s">
        <v>1962</v>
      </c>
      <c r="B407" t="s">
        <v>2325</v>
      </c>
      <c r="C407" t="s">
        <v>195</v>
      </c>
      <c r="D407" t="s">
        <v>174</v>
      </c>
      <c r="E407" t="s">
        <v>1975</v>
      </c>
      <c r="F407" t="s">
        <v>38</v>
      </c>
    </row>
    <row r="408" spans="1:6" x14ac:dyDescent="0.25">
      <c r="A408" t="s">
        <v>1962</v>
      </c>
      <c r="B408" t="s">
        <v>2326</v>
      </c>
      <c r="C408" t="s">
        <v>196</v>
      </c>
      <c r="D408" t="s">
        <v>174</v>
      </c>
      <c r="E408" t="s">
        <v>1975</v>
      </c>
      <c r="F408" t="s">
        <v>38</v>
      </c>
    </row>
    <row r="409" spans="1:6" x14ac:dyDescent="0.25">
      <c r="A409" t="s">
        <v>1962</v>
      </c>
      <c r="B409" t="s">
        <v>2327</v>
      </c>
      <c r="C409" t="s">
        <v>197</v>
      </c>
      <c r="D409" t="s">
        <v>174</v>
      </c>
      <c r="E409" t="s">
        <v>1975</v>
      </c>
      <c r="F409" t="s">
        <v>38</v>
      </c>
    </row>
    <row r="410" spans="1:6" x14ac:dyDescent="0.25">
      <c r="A410" t="s">
        <v>1962</v>
      </c>
      <c r="B410" t="s">
        <v>2328</v>
      </c>
      <c r="C410" t="s">
        <v>198</v>
      </c>
      <c r="D410" t="s">
        <v>174</v>
      </c>
      <c r="E410" t="s">
        <v>1975</v>
      </c>
      <c r="F410" t="s">
        <v>38</v>
      </c>
    </row>
    <row r="411" spans="1:6" x14ac:dyDescent="0.25">
      <c r="A411" t="s">
        <v>1962</v>
      </c>
      <c r="B411" t="s">
        <v>1962</v>
      </c>
      <c r="C411" t="s">
        <v>2329</v>
      </c>
      <c r="D411" t="s">
        <v>174</v>
      </c>
      <c r="E411" t="s">
        <v>2330</v>
      </c>
      <c r="F411" t="s">
        <v>1962</v>
      </c>
    </row>
    <row r="412" spans="1:6" x14ac:dyDescent="0.25">
      <c r="A412" t="s">
        <v>1962</v>
      </c>
      <c r="B412" t="s">
        <v>2331</v>
      </c>
      <c r="C412" t="s">
        <v>1907</v>
      </c>
      <c r="D412" t="s">
        <v>174</v>
      </c>
      <c r="E412" t="s">
        <v>1975</v>
      </c>
      <c r="F412" t="s">
        <v>73</v>
      </c>
    </row>
    <row r="413" spans="1:6" x14ac:dyDescent="0.25">
      <c r="A413" t="s">
        <v>1962</v>
      </c>
      <c r="B413" t="s">
        <v>2332</v>
      </c>
      <c r="C413" t="s">
        <v>1908</v>
      </c>
      <c r="D413" t="s">
        <v>174</v>
      </c>
      <c r="E413" t="s">
        <v>1975</v>
      </c>
      <c r="F413" t="s">
        <v>73</v>
      </c>
    </row>
    <row r="414" spans="1:6" x14ac:dyDescent="0.25">
      <c r="A414" t="s">
        <v>1962</v>
      </c>
      <c r="B414" t="s">
        <v>2333</v>
      </c>
      <c r="C414" t="s">
        <v>178</v>
      </c>
      <c r="D414" t="s">
        <v>174</v>
      </c>
      <c r="E414" t="s">
        <v>1975</v>
      </c>
      <c r="F414" t="s">
        <v>73</v>
      </c>
    </row>
    <row r="415" spans="1:6" x14ac:dyDescent="0.25">
      <c r="A415" t="s">
        <v>1962</v>
      </c>
      <c r="B415" t="s">
        <v>2334</v>
      </c>
      <c r="C415" t="s">
        <v>1909</v>
      </c>
      <c r="D415" t="s">
        <v>174</v>
      </c>
      <c r="E415" t="s">
        <v>1975</v>
      </c>
      <c r="F415" t="s">
        <v>73</v>
      </c>
    </row>
    <row r="416" spans="1:6" x14ac:dyDescent="0.25">
      <c r="A416" t="s">
        <v>1962</v>
      </c>
      <c r="B416" t="s">
        <v>2335</v>
      </c>
      <c r="C416" t="s">
        <v>180</v>
      </c>
      <c r="D416" t="s">
        <v>174</v>
      </c>
      <c r="E416" t="s">
        <v>1975</v>
      </c>
      <c r="F416" t="s">
        <v>73</v>
      </c>
    </row>
    <row r="417" spans="1:6" x14ac:dyDescent="0.25">
      <c r="A417" t="s">
        <v>1962</v>
      </c>
      <c r="B417" t="s">
        <v>2336</v>
      </c>
      <c r="C417" t="s">
        <v>1910</v>
      </c>
      <c r="D417" t="s">
        <v>174</v>
      </c>
      <c r="E417" t="s">
        <v>1975</v>
      </c>
      <c r="F417" t="s">
        <v>73</v>
      </c>
    </row>
    <row r="418" spans="1:6" x14ac:dyDescent="0.25">
      <c r="A418" t="s">
        <v>1962</v>
      </c>
      <c r="B418" t="s">
        <v>2337</v>
      </c>
      <c r="C418" t="s">
        <v>182</v>
      </c>
      <c r="D418" t="s">
        <v>174</v>
      </c>
      <c r="E418" t="s">
        <v>1975</v>
      </c>
      <c r="F418" t="s">
        <v>73</v>
      </c>
    </row>
    <row r="419" spans="1:6" x14ac:dyDescent="0.25">
      <c r="A419" t="s">
        <v>1962</v>
      </c>
      <c r="B419" t="s">
        <v>2338</v>
      </c>
      <c r="C419" t="s">
        <v>1911</v>
      </c>
      <c r="D419" t="s">
        <v>174</v>
      </c>
      <c r="E419" t="s">
        <v>1975</v>
      </c>
      <c r="F419" t="s">
        <v>73</v>
      </c>
    </row>
    <row r="420" spans="1:6" x14ac:dyDescent="0.25">
      <c r="A420" t="s">
        <v>1962</v>
      </c>
      <c r="B420" t="s">
        <v>2339</v>
      </c>
      <c r="C420" t="s">
        <v>184</v>
      </c>
      <c r="D420" t="s">
        <v>174</v>
      </c>
      <c r="E420" t="s">
        <v>1975</v>
      </c>
      <c r="F420" t="s">
        <v>73</v>
      </c>
    </row>
    <row r="421" spans="1:6" x14ac:dyDescent="0.25">
      <c r="A421" t="s">
        <v>1962</v>
      </c>
      <c r="B421" t="s">
        <v>2340</v>
      </c>
      <c r="C421" t="s">
        <v>1912</v>
      </c>
      <c r="D421" t="s">
        <v>174</v>
      </c>
      <c r="E421" t="s">
        <v>1975</v>
      </c>
      <c r="F421" t="s">
        <v>73</v>
      </c>
    </row>
    <row r="422" spans="1:6" x14ac:dyDescent="0.25">
      <c r="A422" t="s">
        <v>1962</v>
      </c>
      <c r="B422" t="s">
        <v>2341</v>
      </c>
      <c r="C422" t="s">
        <v>1913</v>
      </c>
      <c r="D422" t="s">
        <v>174</v>
      </c>
      <c r="E422" t="s">
        <v>2002</v>
      </c>
      <c r="F422" t="s">
        <v>73</v>
      </c>
    </row>
    <row r="423" spans="1:6" x14ac:dyDescent="0.25">
      <c r="A423" t="s">
        <v>1962</v>
      </c>
      <c r="B423" t="s">
        <v>2342</v>
      </c>
      <c r="C423" t="s">
        <v>186</v>
      </c>
      <c r="D423" t="s">
        <v>174</v>
      </c>
      <c r="E423" t="s">
        <v>1975</v>
      </c>
      <c r="F423" t="s">
        <v>73</v>
      </c>
    </row>
    <row r="424" spans="1:6" x14ac:dyDescent="0.25">
      <c r="A424" t="s">
        <v>1962</v>
      </c>
      <c r="B424" t="s">
        <v>2343</v>
      </c>
      <c r="C424" t="s">
        <v>187</v>
      </c>
      <c r="D424" t="s">
        <v>174</v>
      </c>
      <c r="E424" t="s">
        <v>1975</v>
      </c>
      <c r="F424" t="s">
        <v>73</v>
      </c>
    </row>
    <row r="425" spans="1:6" x14ac:dyDescent="0.25">
      <c r="A425" t="s">
        <v>1962</v>
      </c>
      <c r="B425" t="s">
        <v>2344</v>
      </c>
      <c r="C425" t="s">
        <v>188</v>
      </c>
      <c r="D425" t="s">
        <v>174</v>
      </c>
      <c r="E425" t="s">
        <v>1975</v>
      </c>
      <c r="F425" t="s">
        <v>73</v>
      </c>
    </row>
    <row r="426" spans="1:6" x14ac:dyDescent="0.25">
      <c r="A426" t="s">
        <v>1962</v>
      </c>
      <c r="B426" t="s">
        <v>2345</v>
      </c>
      <c r="C426" t="s">
        <v>189</v>
      </c>
      <c r="D426" t="s">
        <v>174</v>
      </c>
      <c r="E426" t="s">
        <v>1975</v>
      </c>
      <c r="F426" t="s">
        <v>73</v>
      </c>
    </row>
    <row r="427" spans="1:6" x14ac:dyDescent="0.25">
      <c r="A427" t="s">
        <v>1962</v>
      </c>
      <c r="B427" t="s">
        <v>2346</v>
      </c>
      <c r="C427" t="s">
        <v>190</v>
      </c>
      <c r="D427" t="s">
        <v>174</v>
      </c>
      <c r="E427" t="s">
        <v>1975</v>
      </c>
      <c r="F427" t="s">
        <v>73</v>
      </c>
    </row>
    <row r="428" spans="1:6" x14ac:dyDescent="0.25">
      <c r="A428" t="s">
        <v>1962</v>
      </c>
      <c r="B428" t="s">
        <v>2347</v>
      </c>
      <c r="C428" t="s">
        <v>191</v>
      </c>
      <c r="D428" t="s">
        <v>174</v>
      </c>
      <c r="E428" t="s">
        <v>1975</v>
      </c>
      <c r="F428" t="s">
        <v>73</v>
      </c>
    </row>
    <row r="429" spans="1:6" x14ac:dyDescent="0.25">
      <c r="A429" t="s">
        <v>1962</v>
      </c>
      <c r="B429" t="s">
        <v>2348</v>
      </c>
      <c r="C429" t="s">
        <v>192</v>
      </c>
      <c r="D429" t="s">
        <v>174</v>
      </c>
      <c r="E429" t="s">
        <v>1975</v>
      </c>
      <c r="F429" t="s">
        <v>73</v>
      </c>
    </row>
    <row r="430" spans="1:6" x14ac:dyDescent="0.25">
      <c r="A430" t="s">
        <v>1962</v>
      </c>
      <c r="B430" t="s">
        <v>2349</v>
      </c>
      <c r="C430" t="s">
        <v>193</v>
      </c>
      <c r="D430" t="s">
        <v>174</v>
      </c>
      <c r="E430" t="s">
        <v>1975</v>
      </c>
      <c r="F430" t="s">
        <v>73</v>
      </c>
    </row>
    <row r="431" spans="1:6" x14ac:dyDescent="0.25">
      <c r="A431" t="s">
        <v>1962</v>
      </c>
      <c r="B431" t="s">
        <v>2350</v>
      </c>
      <c r="C431" t="s">
        <v>194</v>
      </c>
      <c r="D431" t="s">
        <v>174</v>
      </c>
      <c r="E431" t="s">
        <v>1975</v>
      </c>
      <c r="F431" t="s">
        <v>73</v>
      </c>
    </row>
    <row r="432" spans="1:6" x14ac:dyDescent="0.25">
      <c r="A432" t="s">
        <v>1962</v>
      </c>
      <c r="B432" t="s">
        <v>2351</v>
      </c>
      <c r="C432" t="s">
        <v>195</v>
      </c>
      <c r="D432" t="s">
        <v>174</v>
      </c>
      <c r="E432" t="s">
        <v>1975</v>
      </c>
      <c r="F432" t="s">
        <v>73</v>
      </c>
    </row>
    <row r="433" spans="1:6" x14ac:dyDescent="0.25">
      <c r="A433" t="s">
        <v>1962</v>
      </c>
      <c r="B433" t="s">
        <v>2352</v>
      </c>
      <c r="C433" t="s">
        <v>196</v>
      </c>
      <c r="D433" t="s">
        <v>174</v>
      </c>
      <c r="E433" t="s">
        <v>1975</v>
      </c>
      <c r="F433" t="s">
        <v>73</v>
      </c>
    </row>
    <row r="434" spans="1:6" x14ac:dyDescent="0.25">
      <c r="A434" t="s">
        <v>1962</v>
      </c>
      <c r="B434" t="s">
        <v>2353</v>
      </c>
      <c r="C434" t="s">
        <v>197</v>
      </c>
      <c r="D434" t="s">
        <v>174</v>
      </c>
      <c r="E434" t="s">
        <v>1975</v>
      </c>
      <c r="F434" t="s">
        <v>73</v>
      </c>
    </row>
    <row r="435" spans="1:6" x14ac:dyDescent="0.25">
      <c r="A435" t="s">
        <v>1962</v>
      </c>
      <c r="B435" t="s">
        <v>2354</v>
      </c>
      <c r="C435" t="s">
        <v>198</v>
      </c>
      <c r="D435" t="s">
        <v>174</v>
      </c>
      <c r="E435" t="s">
        <v>1975</v>
      </c>
      <c r="F435" t="s">
        <v>73</v>
      </c>
    </row>
    <row r="436" spans="1:6" x14ac:dyDescent="0.25">
      <c r="A436" t="s">
        <v>1962</v>
      </c>
      <c r="B436" t="s">
        <v>1962</v>
      </c>
      <c r="C436" t="s">
        <v>93</v>
      </c>
      <c r="D436" t="s">
        <v>174</v>
      </c>
      <c r="E436" t="s">
        <v>2355</v>
      </c>
      <c r="F436" t="s">
        <v>1962</v>
      </c>
    </row>
    <row r="437" spans="1:6" x14ac:dyDescent="0.25">
      <c r="A437" t="s">
        <v>1962</v>
      </c>
      <c r="B437" t="s">
        <v>2356</v>
      </c>
      <c r="C437" t="s">
        <v>1907</v>
      </c>
      <c r="D437" t="s">
        <v>174</v>
      </c>
      <c r="E437" t="s">
        <v>2357</v>
      </c>
      <c r="F437" t="s">
        <v>94</v>
      </c>
    </row>
    <row r="438" spans="1:6" x14ac:dyDescent="0.25">
      <c r="A438" t="s">
        <v>1962</v>
      </c>
      <c r="B438" t="s">
        <v>2358</v>
      </c>
      <c r="C438" t="s">
        <v>1908</v>
      </c>
      <c r="D438" t="s">
        <v>174</v>
      </c>
      <c r="E438" t="s">
        <v>1975</v>
      </c>
      <c r="F438" t="s">
        <v>94</v>
      </c>
    </row>
    <row r="439" spans="1:6" x14ac:dyDescent="0.25">
      <c r="A439" t="s">
        <v>1962</v>
      </c>
      <c r="B439" t="s">
        <v>2359</v>
      </c>
      <c r="C439" t="s">
        <v>178</v>
      </c>
      <c r="D439" t="s">
        <v>174</v>
      </c>
      <c r="E439" t="s">
        <v>1975</v>
      </c>
      <c r="F439" t="s">
        <v>94</v>
      </c>
    </row>
    <row r="440" spans="1:6" x14ac:dyDescent="0.25">
      <c r="A440" t="s">
        <v>1962</v>
      </c>
      <c r="B440" t="s">
        <v>2360</v>
      </c>
      <c r="C440" t="s">
        <v>1909</v>
      </c>
      <c r="D440" t="s">
        <v>174</v>
      </c>
      <c r="E440" t="s">
        <v>1975</v>
      </c>
      <c r="F440" t="s">
        <v>94</v>
      </c>
    </row>
    <row r="441" spans="1:6" x14ac:dyDescent="0.25">
      <c r="A441" t="s">
        <v>1962</v>
      </c>
      <c r="B441" t="s">
        <v>2361</v>
      </c>
      <c r="C441" t="s">
        <v>180</v>
      </c>
      <c r="D441" t="s">
        <v>174</v>
      </c>
      <c r="E441" t="s">
        <v>1975</v>
      </c>
      <c r="F441" t="s">
        <v>94</v>
      </c>
    </row>
    <row r="442" spans="1:6" x14ac:dyDescent="0.25">
      <c r="A442" t="s">
        <v>1962</v>
      </c>
      <c r="B442" t="s">
        <v>2362</v>
      </c>
      <c r="C442" t="s">
        <v>1910</v>
      </c>
      <c r="D442" t="s">
        <v>174</v>
      </c>
      <c r="E442" t="s">
        <v>2357</v>
      </c>
      <c r="F442" t="s">
        <v>94</v>
      </c>
    </row>
    <row r="443" spans="1:6" x14ac:dyDescent="0.25">
      <c r="A443" t="s">
        <v>1962</v>
      </c>
      <c r="B443" t="s">
        <v>2363</v>
      </c>
      <c r="C443" t="s">
        <v>182</v>
      </c>
      <c r="D443" t="s">
        <v>174</v>
      </c>
      <c r="E443" t="s">
        <v>2357</v>
      </c>
      <c r="F443" t="s">
        <v>94</v>
      </c>
    </row>
    <row r="444" spans="1:6" x14ac:dyDescent="0.25">
      <c r="A444" t="s">
        <v>1962</v>
      </c>
      <c r="B444" t="s">
        <v>2364</v>
      </c>
      <c r="C444" t="s">
        <v>1911</v>
      </c>
      <c r="D444" t="s">
        <v>174</v>
      </c>
      <c r="E444" t="s">
        <v>1975</v>
      </c>
      <c r="F444" t="s">
        <v>94</v>
      </c>
    </row>
    <row r="445" spans="1:6" x14ac:dyDescent="0.25">
      <c r="A445" t="s">
        <v>1962</v>
      </c>
      <c r="B445" t="s">
        <v>2365</v>
      </c>
      <c r="C445" t="s">
        <v>184</v>
      </c>
      <c r="D445" t="s">
        <v>174</v>
      </c>
      <c r="E445" t="s">
        <v>1975</v>
      </c>
      <c r="F445" t="s">
        <v>94</v>
      </c>
    </row>
    <row r="446" spans="1:6" x14ac:dyDescent="0.25">
      <c r="A446" t="s">
        <v>1962</v>
      </c>
      <c r="B446" t="s">
        <v>2366</v>
      </c>
      <c r="C446" t="s">
        <v>1912</v>
      </c>
      <c r="D446" t="s">
        <v>174</v>
      </c>
      <c r="E446" t="s">
        <v>2357</v>
      </c>
      <c r="F446" t="s">
        <v>94</v>
      </c>
    </row>
    <row r="447" spans="1:6" x14ac:dyDescent="0.25">
      <c r="A447" t="s">
        <v>1962</v>
      </c>
      <c r="B447" t="s">
        <v>2367</v>
      </c>
      <c r="C447" t="s">
        <v>1913</v>
      </c>
      <c r="D447" t="s">
        <v>174</v>
      </c>
      <c r="E447" t="s">
        <v>2368</v>
      </c>
      <c r="F447" t="s">
        <v>94</v>
      </c>
    </row>
    <row r="448" spans="1:6" x14ac:dyDescent="0.25">
      <c r="A448" t="s">
        <v>1962</v>
      </c>
      <c r="B448" t="s">
        <v>2369</v>
      </c>
      <c r="C448" t="s">
        <v>186</v>
      </c>
      <c r="D448" t="s">
        <v>174</v>
      </c>
      <c r="E448" t="s">
        <v>2357</v>
      </c>
      <c r="F448" t="s">
        <v>94</v>
      </c>
    </row>
    <row r="449" spans="1:6" x14ac:dyDescent="0.25">
      <c r="A449" t="s">
        <v>1962</v>
      </c>
      <c r="B449" t="s">
        <v>2370</v>
      </c>
      <c r="C449" t="s">
        <v>187</v>
      </c>
      <c r="D449" t="s">
        <v>174</v>
      </c>
      <c r="E449" t="s">
        <v>2357</v>
      </c>
      <c r="F449" t="s">
        <v>94</v>
      </c>
    </row>
    <row r="450" spans="1:6" x14ac:dyDescent="0.25">
      <c r="A450" t="s">
        <v>1962</v>
      </c>
      <c r="B450" t="s">
        <v>2371</v>
      </c>
      <c r="C450" t="s">
        <v>188</v>
      </c>
      <c r="D450" t="s">
        <v>174</v>
      </c>
      <c r="E450" t="s">
        <v>2357</v>
      </c>
      <c r="F450" t="s">
        <v>94</v>
      </c>
    </row>
    <row r="451" spans="1:6" x14ac:dyDescent="0.25">
      <c r="A451" t="s">
        <v>1962</v>
      </c>
      <c r="B451" t="s">
        <v>2372</v>
      </c>
      <c r="C451" t="s">
        <v>189</v>
      </c>
      <c r="D451" t="s">
        <v>174</v>
      </c>
      <c r="E451" t="s">
        <v>2357</v>
      </c>
      <c r="F451" t="s">
        <v>94</v>
      </c>
    </row>
    <row r="452" spans="1:6" x14ac:dyDescent="0.25">
      <c r="A452" t="s">
        <v>1962</v>
      </c>
      <c r="B452" t="s">
        <v>2373</v>
      </c>
      <c r="C452" t="s">
        <v>190</v>
      </c>
      <c r="D452" t="s">
        <v>174</v>
      </c>
      <c r="E452" t="s">
        <v>2357</v>
      </c>
      <c r="F452" t="s">
        <v>94</v>
      </c>
    </row>
    <row r="453" spans="1:6" x14ac:dyDescent="0.25">
      <c r="A453" t="s">
        <v>1962</v>
      </c>
      <c r="B453" t="s">
        <v>2374</v>
      </c>
      <c r="C453" t="s">
        <v>191</v>
      </c>
      <c r="D453" t="s">
        <v>174</v>
      </c>
      <c r="E453" t="s">
        <v>2357</v>
      </c>
      <c r="F453" t="s">
        <v>94</v>
      </c>
    </row>
    <row r="454" spans="1:6" x14ac:dyDescent="0.25">
      <c r="A454" t="s">
        <v>1962</v>
      </c>
      <c r="B454" t="s">
        <v>2375</v>
      </c>
      <c r="C454" t="s">
        <v>192</v>
      </c>
      <c r="D454" t="s">
        <v>174</v>
      </c>
      <c r="E454" t="s">
        <v>2022</v>
      </c>
      <c r="F454" t="s">
        <v>94</v>
      </c>
    </row>
    <row r="455" spans="1:6" x14ac:dyDescent="0.25">
      <c r="A455" t="s">
        <v>1962</v>
      </c>
      <c r="B455" t="s">
        <v>2376</v>
      </c>
      <c r="C455" t="s">
        <v>193</v>
      </c>
      <c r="D455" t="s">
        <v>174</v>
      </c>
      <c r="E455" t="s">
        <v>2002</v>
      </c>
      <c r="F455" t="s">
        <v>94</v>
      </c>
    </row>
    <row r="456" spans="1:6" x14ac:dyDescent="0.25">
      <c r="A456" t="s">
        <v>1962</v>
      </c>
      <c r="B456" t="s">
        <v>2377</v>
      </c>
      <c r="C456" t="s">
        <v>194</v>
      </c>
      <c r="D456" t="s">
        <v>174</v>
      </c>
      <c r="E456" t="s">
        <v>2024</v>
      </c>
      <c r="F456" t="s">
        <v>94</v>
      </c>
    </row>
    <row r="457" spans="1:6" x14ac:dyDescent="0.25">
      <c r="A457" t="s">
        <v>1962</v>
      </c>
      <c r="B457" t="s">
        <v>2378</v>
      </c>
      <c r="C457" t="s">
        <v>195</v>
      </c>
      <c r="D457" t="s">
        <v>174</v>
      </c>
      <c r="E457" t="s">
        <v>2024</v>
      </c>
      <c r="F457" t="s">
        <v>94</v>
      </c>
    </row>
    <row r="458" spans="1:6" x14ac:dyDescent="0.25">
      <c r="A458" t="s">
        <v>1962</v>
      </c>
      <c r="B458" t="s">
        <v>2379</v>
      </c>
      <c r="C458" t="s">
        <v>196</v>
      </c>
      <c r="D458" t="s">
        <v>174</v>
      </c>
      <c r="E458" t="s">
        <v>2024</v>
      </c>
      <c r="F458" t="s">
        <v>94</v>
      </c>
    </row>
    <row r="459" spans="1:6" x14ac:dyDescent="0.25">
      <c r="A459" t="s">
        <v>1962</v>
      </c>
      <c r="B459" t="s">
        <v>2380</v>
      </c>
      <c r="C459" t="s">
        <v>197</v>
      </c>
      <c r="D459" t="s">
        <v>174</v>
      </c>
      <c r="E459" t="s">
        <v>2002</v>
      </c>
      <c r="F459" t="s">
        <v>94</v>
      </c>
    </row>
    <row r="460" spans="1:6" x14ac:dyDescent="0.25">
      <c r="A460" t="s">
        <v>1962</v>
      </c>
      <c r="B460" t="s">
        <v>2381</v>
      </c>
      <c r="C460" t="s">
        <v>198</v>
      </c>
      <c r="D460" t="s">
        <v>174</v>
      </c>
      <c r="E460" t="s">
        <v>2002</v>
      </c>
      <c r="F460" t="s">
        <v>94</v>
      </c>
    </row>
    <row r="461" spans="1:6" x14ac:dyDescent="0.25">
      <c r="A461" t="s">
        <v>1962</v>
      </c>
      <c r="B461" t="s">
        <v>1962</v>
      </c>
      <c r="C461" t="s">
        <v>68</v>
      </c>
      <c r="D461" t="s">
        <v>174</v>
      </c>
      <c r="E461" t="s">
        <v>2382</v>
      </c>
      <c r="F461" t="s">
        <v>1962</v>
      </c>
    </row>
    <row r="462" spans="1:6" x14ac:dyDescent="0.25">
      <c r="A462" t="s">
        <v>1962</v>
      </c>
      <c r="B462" t="s">
        <v>2383</v>
      </c>
      <c r="C462" t="s">
        <v>1907</v>
      </c>
      <c r="D462" t="s">
        <v>174</v>
      </c>
      <c r="E462" t="s">
        <v>1975</v>
      </c>
      <c r="F462" t="s">
        <v>69</v>
      </c>
    </row>
    <row r="463" spans="1:6" x14ac:dyDescent="0.25">
      <c r="A463" t="s">
        <v>1962</v>
      </c>
      <c r="B463" t="s">
        <v>2384</v>
      </c>
      <c r="C463" t="s">
        <v>1908</v>
      </c>
      <c r="D463" t="s">
        <v>174</v>
      </c>
      <c r="E463" t="s">
        <v>1975</v>
      </c>
      <c r="F463" t="s">
        <v>69</v>
      </c>
    </row>
    <row r="464" spans="1:6" x14ac:dyDescent="0.25">
      <c r="A464" t="s">
        <v>1962</v>
      </c>
      <c r="B464" t="s">
        <v>2385</v>
      </c>
      <c r="C464" t="s">
        <v>178</v>
      </c>
      <c r="D464" t="s">
        <v>174</v>
      </c>
      <c r="E464" t="s">
        <v>1975</v>
      </c>
      <c r="F464" t="s">
        <v>69</v>
      </c>
    </row>
    <row r="465" spans="1:6" x14ac:dyDescent="0.25">
      <c r="A465" t="s">
        <v>1962</v>
      </c>
      <c r="B465" t="s">
        <v>2386</v>
      </c>
      <c r="C465" t="s">
        <v>1909</v>
      </c>
      <c r="D465" t="s">
        <v>174</v>
      </c>
      <c r="E465" t="s">
        <v>1975</v>
      </c>
      <c r="F465" t="s">
        <v>69</v>
      </c>
    </row>
    <row r="466" spans="1:6" x14ac:dyDescent="0.25">
      <c r="A466" t="s">
        <v>1962</v>
      </c>
      <c r="B466" t="s">
        <v>2387</v>
      </c>
      <c r="C466" t="s">
        <v>180</v>
      </c>
      <c r="D466" t="s">
        <v>174</v>
      </c>
      <c r="E466" t="s">
        <v>1975</v>
      </c>
      <c r="F466" t="s">
        <v>69</v>
      </c>
    </row>
    <row r="467" spans="1:6" x14ac:dyDescent="0.25">
      <c r="A467" t="s">
        <v>1962</v>
      </c>
      <c r="B467" t="s">
        <v>2388</v>
      </c>
      <c r="C467" t="s">
        <v>1910</v>
      </c>
      <c r="D467" t="s">
        <v>174</v>
      </c>
      <c r="E467" t="s">
        <v>1975</v>
      </c>
      <c r="F467" t="s">
        <v>69</v>
      </c>
    </row>
    <row r="468" spans="1:6" x14ac:dyDescent="0.25">
      <c r="A468" t="s">
        <v>1962</v>
      </c>
      <c r="B468" t="s">
        <v>2389</v>
      </c>
      <c r="C468" t="s">
        <v>182</v>
      </c>
      <c r="D468" t="s">
        <v>174</v>
      </c>
      <c r="E468" t="s">
        <v>1975</v>
      </c>
      <c r="F468" t="s">
        <v>69</v>
      </c>
    </row>
    <row r="469" spans="1:6" x14ac:dyDescent="0.25">
      <c r="A469" t="s">
        <v>1962</v>
      </c>
      <c r="B469" t="s">
        <v>2390</v>
      </c>
      <c r="C469" t="s">
        <v>1911</v>
      </c>
      <c r="D469" t="s">
        <v>174</v>
      </c>
      <c r="E469" t="s">
        <v>1975</v>
      </c>
      <c r="F469" t="s">
        <v>69</v>
      </c>
    </row>
    <row r="470" spans="1:6" x14ac:dyDescent="0.25">
      <c r="A470" t="s">
        <v>1962</v>
      </c>
      <c r="B470" t="s">
        <v>2391</v>
      </c>
      <c r="C470" t="s">
        <v>184</v>
      </c>
      <c r="D470" t="s">
        <v>174</v>
      </c>
      <c r="E470" t="s">
        <v>1975</v>
      </c>
      <c r="F470" t="s">
        <v>69</v>
      </c>
    </row>
    <row r="471" spans="1:6" x14ac:dyDescent="0.25">
      <c r="A471" t="s">
        <v>1962</v>
      </c>
      <c r="B471" t="s">
        <v>2392</v>
      </c>
      <c r="C471" t="s">
        <v>1912</v>
      </c>
      <c r="D471" t="s">
        <v>174</v>
      </c>
      <c r="E471" t="s">
        <v>1975</v>
      </c>
      <c r="F471" t="s">
        <v>69</v>
      </c>
    </row>
    <row r="472" spans="1:6" x14ac:dyDescent="0.25">
      <c r="A472" t="s">
        <v>1962</v>
      </c>
      <c r="B472" t="s">
        <v>2393</v>
      </c>
      <c r="C472" t="s">
        <v>1913</v>
      </c>
      <c r="D472" t="s">
        <v>174</v>
      </c>
      <c r="E472" t="s">
        <v>1975</v>
      </c>
      <c r="F472" t="s">
        <v>69</v>
      </c>
    </row>
    <row r="473" spans="1:6" x14ac:dyDescent="0.25">
      <c r="A473" t="s">
        <v>1962</v>
      </c>
      <c r="B473" t="s">
        <v>2394</v>
      </c>
      <c r="C473" t="s">
        <v>186</v>
      </c>
      <c r="D473" t="s">
        <v>174</v>
      </c>
      <c r="E473" t="s">
        <v>1975</v>
      </c>
      <c r="F473" t="s">
        <v>69</v>
      </c>
    </row>
    <row r="474" spans="1:6" x14ac:dyDescent="0.25">
      <c r="A474" t="s">
        <v>1962</v>
      </c>
      <c r="B474" t="s">
        <v>2395</v>
      </c>
      <c r="C474" t="s">
        <v>187</v>
      </c>
      <c r="D474" t="s">
        <v>174</v>
      </c>
      <c r="E474" t="s">
        <v>1975</v>
      </c>
      <c r="F474" t="s">
        <v>69</v>
      </c>
    </row>
    <row r="475" spans="1:6" x14ac:dyDescent="0.25">
      <c r="A475" t="s">
        <v>1962</v>
      </c>
      <c r="B475" t="s">
        <v>2396</v>
      </c>
      <c r="C475" t="s">
        <v>188</v>
      </c>
      <c r="D475" t="s">
        <v>174</v>
      </c>
      <c r="E475" t="s">
        <v>1975</v>
      </c>
      <c r="F475" t="s">
        <v>69</v>
      </c>
    </row>
    <row r="476" spans="1:6" x14ac:dyDescent="0.25">
      <c r="A476" t="s">
        <v>1962</v>
      </c>
      <c r="B476" t="s">
        <v>2397</v>
      </c>
      <c r="C476" t="s">
        <v>189</v>
      </c>
      <c r="D476" t="s">
        <v>174</v>
      </c>
      <c r="E476" t="s">
        <v>1975</v>
      </c>
      <c r="F476" t="s">
        <v>69</v>
      </c>
    </row>
    <row r="477" spans="1:6" x14ac:dyDescent="0.25">
      <c r="A477" t="s">
        <v>1962</v>
      </c>
      <c r="B477" t="s">
        <v>2398</v>
      </c>
      <c r="C477" t="s">
        <v>190</v>
      </c>
      <c r="D477" t="s">
        <v>174</v>
      </c>
      <c r="E477" t="s">
        <v>1975</v>
      </c>
      <c r="F477" t="s">
        <v>69</v>
      </c>
    </row>
    <row r="478" spans="1:6" x14ac:dyDescent="0.25">
      <c r="A478" t="s">
        <v>1962</v>
      </c>
      <c r="B478" t="s">
        <v>2399</v>
      </c>
      <c r="C478" t="s">
        <v>191</v>
      </c>
      <c r="D478" t="s">
        <v>174</v>
      </c>
      <c r="E478" t="s">
        <v>1975</v>
      </c>
      <c r="F478" t="s">
        <v>69</v>
      </c>
    </row>
    <row r="479" spans="1:6" x14ac:dyDescent="0.25">
      <c r="A479" t="s">
        <v>1962</v>
      </c>
      <c r="B479" t="s">
        <v>2400</v>
      </c>
      <c r="C479" t="s">
        <v>192</v>
      </c>
      <c r="D479" t="s">
        <v>174</v>
      </c>
      <c r="E479" t="s">
        <v>1975</v>
      </c>
      <c r="F479" t="s">
        <v>69</v>
      </c>
    </row>
    <row r="480" spans="1:6" x14ac:dyDescent="0.25">
      <c r="A480" t="s">
        <v>1962</v>
      </c>
      <c r="B480" t="s">
        <v>2401</v>
      </c>
      <c r="C480" t="s">
        <v>193</v>
      </c>
      <c r="D480" t="s">
        <v>174</v>
      </c>
      <c r="E480" t="s">
        <v>1975</v>
      </c>
      <c r="F480" t="s">
        <v>69</v>
      </c>
    </row>
    <row r="481" spans="1:6" x14ac:dyDescent="0.25">
      <c r="A481" t="s">
        <v>1962</v>
      </c>
      <c r="B481" t="s">
        <v>2402</v>
      </c>
      <c r="C481" t="s">
        <v>194</v>
      </c>
      <c r="D481" t="s">
        <v>174</v>
      </c>
      <c r="E481" t="s">
        <v>1975</v>
      </c>
      <c r="F481" t="s">
        <v>69</v>
      </c>
    </row>
    <row r="482" spans="1:6" x14ac:dyDescent="0.25">
      <c r="A482" t="s">
        <v>1962</v>
      </c>
      <c r="B482" t="s">
        <v>2403</v>
      </c>
      <c r="C482" t="s">
        <v>195</v>
      </c>
      <c r="D482" t="s">
        <v>174</v>
      </c>
      <c r="E482" t="s">
        <v>1975</v>
      </c>
      <c r="F482" t="s">
        <v>69</v>
      </c>
    </row>
    <row r="483" spans="1:6" x14ac:dyDescent="0.25">
      <c r="A483" t="s">
        <v>1962</v>
      </c>
      <c r="B483" t="s">
        <v>2404</v>
      </c>
      <c r="C483" t="s">
        <v>196</v>
      </c>
      <c r="D483" t="s">
        <v>174</v>
      </c>
      <c r="E483" t="s">
        <v>1975</v>
      </c>
      <c r="F483" t="s">
        <v>69</v>
      </c>
    </row>
    <row r="484" spans="1:6" x14ac:dyDescent="0.25">
      <c r="A484" t="s">
        <v>1962</v>
      </c>
      <c r="B484" t="s">
        <v>2405</v>
      </c>
      <c r="C484" t="s">
        <v>197</v>
      </c>
      <c r="D484" t="s">
        <v>174</v>
      </c>
      <c r="E484" t="s">
        <v>1975</v>
      </c>
      <c r="F484" t="s">
        <v>69</v>
      </c>
    </row>
    <row r="485" spans="1:6" x14ac:dyDescent="0.25">
      <c r="A485" t="s">
        <v>1962</v>
      </c>
      <c r="B485" t="s">
        <v>2406</v>
      </c>
      <c r="C485" t="s">
        <v>198</v>
      </c>
      <c r="D485" t="s">
        <v>174</v>
      </c>
      <c r="E485" t="s">
        <v>1975</v>
      </c>
      <c r="F485" t="s">
        <v>69</v>
      </c>
    </row>
    <row r="486" spans="1:6" x14ac:dyDescent="0.25">
      <c r="A486" t="s">
        <v>1962</v>
      </c>
      <c r="B486" t="s">
        <v>1962</v>
      </c>
      <c r="C486" t="s">
        <v>2407</v>
      </c>
      <c r="D486" t="s">
        <v>174</v>
      </c>
      <c r="E486" t="s">
        <v>2408</v>
      </c>
      <c r="F486" t="s">
        <v>1962</v>
      </c>
    </row>
    <row r="487" spans="1:6" x14ac:dyDescent="0.25">
      <c r="A487" t="s">
        <v>1962</v>
      </c>
      <c r="B487" t="s">
        <v>2409</v>
      </c>
      <c r="C487" t="s">
        <v>1907</v>
      </c>
      <c r="D487" t="s">
        <v>174</v>
      </c>
      <c r="E487" t="s">
        <v>1975</v>
      </c>
      <c r="F487" t="s">
        <v>75</v>
      </c>
    </row>
    <row r="488" spans="1:6" x14ac:dyDescent="0.25">
      <c r="A488" t="s">
        <v>1962</v>
      </c>
      <c r="B488" t="s">
        <v>2410</v>
      </c>
      <c r="C488" t="s">
        <v>1908</v>
      </c>
      <c r="D488" t="s">
        <v>174</v>
      </c>
      <c r="E488" t="s">
        <v>1975</v>
      </c>
      <c r="F488" t="s">
        <v>75</v>
      </c>
    </row>
    <row r="489" spans="1:6" x14ac:dyDescent="0.25">
      <c r="A489" t="s">
        <v>1962</v>
      </c>
      <c r="B489" t="s">
        <v>2411</v>
      </c>
      <c r="C489" t="s">
        <v>178</v>
      </c>
      <c r="D489" t="s">
        <v>174</v>
      </c>
      <c r="E489" t="s">
        <v>1975</v>
      </c>
      <c r="F489" t="s">
        <v>75</v>
      </c>
    </row>
    <row r="490" spans="1:6" x14ac:dyDescent="0.25">
      <c r="A490" t="s">
        <v>1962</v>
      </c>
      <c r="B490" t="s">
        <v>2412</v>
      </c>
      <c r="C490" t="s">
        <v>1909</v>
      </c>
      <c r="D490" t="s">
        <v>174</v>
      </c>
      <c r="E490" t="s">
        <v>1975</v>
      </c>
      <c r="F490" t="s">
        <v>75</v>
      </c>
    </row>
    <row r="491" spans="1:6" x14ac:dyDescent="0.25">
      <c r="A491" t="s">
        <v>1962</v>
      </c>
      <c r="B491" t="s">
        <v>2413</v>
      </c>
      <c r="C491" t="s">
        <v>180</v>
      </c>
      <c r="D491" t="s">
        <v>174</v>
      </c>
      <c r="E491" t="s">
        <v>1975</v>
      </c>
      <c r="F491" t="s">
        <v>75</v>
      </c>
    </row>
    <row r="492" spans="1:6" x14ac:dyDescent="0.25">
      <c r="A492" t="s">
        <v>1962</v>
      </c>
      <c r="B492" t="s">
        <v>2414</v>
      </c>
      <c r="C492" t="s">
        <v>1910</v>
      </c>
      <c r="D492" t="s">
        <v>174</v>
      </c>
      <c r="E492" t="s">
        <v>1975</v>
      </c>
      <c r="F492" t="s">
        <v>75</v>
      </c>
    </row>
    <row r="493" spans="1:6" x14ac:dyDescent="0.25">
      <c r="A493" t="s">
        <v>1962</v>
      </c>
      <c r="B493" t="s">
        <v>2415</v>
      </c>
      <c r="C493" t="s">
        <v>182</v>
      </c>
      <c r="D493" t="s">
        <v>174</v>
      </c>
      <c r="E493" t="s">
        <v>1975</v>
      </c>
      <c r="F493" t="s">
        <v>75</v>
      </c>
    </row>
    <row r="494" spans="1:6" x14ac:dyDescent="0.25">
      <c r="A494" t="s">
        <v>1962</v>
      </c>
      <c r="B494" t="s">
        <v>2416</v>
      </c>
      <c r="C494" t="s">
        <v>1911</v>
      </c>
      <c r="D494" t="s">
        <v>174</v>
      </c>
      <c r="E494" t="s">
        <v>1975</v>
      </c>
      <c r="F494" t="s">
        <v>75</v>
      </c>
    </row>
    <row r="495" spans="1:6" x14ac:dyDescent="0.25">
      <c r="A495" t="s">
        <v>1962</v>
      </c>
      <c r="B495" t="s">
        <v>2417</v>
      </c>
      <c r="C495" t="s">
        <v>184</v>
      </c>
      <c r="D495" t="s">
        <v>174</v>
      </c>
      <c r="E495" t="s">
        <v>1975</v>
      </c>
      <c r="F495" t="s">
        <v>75</v>
      </c>
    </row>
    <row r="496" spans="1:6" x14ac:dyDescent="0.25">
      <c r="A496" t="s">
        <v>1962</v>
      </c>
      <c r="B496" t="s">
        <v>2418</v>
      </c>
      <c r="C496" t="s">
        <v>1912</v>
      </c>
      <c r="D496" t="s">
        <v>174</v>
      </c>
      <c r="E496" t="s">
        <v>1975</v>
      </c>
      <c r="F496" t="s">
        <v>75</v>
      </c>
    </row>
    <row r="497" spans="1:6" x14ac:dyDescent="0.25">
      <c r="A497" t="s">
        <v>1962</v>
      </c>
      <c r="B497" t="s">
        <v>2419</v>
      </c>
      <c r="C497" t="s">
        <v>1913</v>
      </c>
      <c r="D497" t="s">
        <v>174</v>
      </c>
      <c r="E497" t="s">
        <v>1975</v>
      </c>
      <c r="F497" t="s">
        <v>75</v>
      </c>
    </row>
    <row r="498" spans="1:6" x14ac:dyDescent="0.25">
      <c r="A498" t="s">
        <v>1962</v>
      </c>
      <c r="B498" t="s">
        <v>2420</v>
      </c>
      <c r="C498" t="s">
        <v>186</v>
      </c>
      <c r="D498" t="s">
        <v>174</v>
      </c>
      <c r="E498" t="s">
        <v>1975</v>
      </c>
      <c r="F498" t="s">
        <v>75</v>
      </c>
    </row>
    <row r="499" spans="1:6" x14ac:dyDescent="0.25">
      <c r="A499" t="s">
        <v>1962</v>
      </c>
      <c r="B499" t="s">
        <v>2421</v>
      </c>
      <c r="C499" t="s">
        <v>187</v>
      </c>
      <c r="D499" t="s">
        <v>174</v>
      </c>
      <c r="E499" t="s">
        <v>1975</v>
      </c>
      <c r="F499" t="s">
        <v>75</v>
      </c>
    </row>
    <row r="500" spans="1:6" x14ac:dyDescent="0.25">
      <c r="A500" t="s">
        <v>1962</v>
      </c>
      <c r="B500" t="s">
        <v>2422</v>
      </c>
      <c r="C500" t="s">
        <v>188</v>
      </c>
      <c r="D500" t="s">
        <v>174</v>
      </c>
      <c r="E500" t="s">
        <v>1975</v>
      </c>
      <c r="F500" t="s">
        <v>75</v>
      </c>
    </row>
    <row r="501" spans="1:6" x14ac:dyDescent="0.25">
      <c r="A501" t="s">
        <v>1962</v>
      </c>
      <c r="B501" t="s">
        <v>2423</v>
      </c>
      <c r="C501" t="s">
        <v>189</v>
      </c>
      <c r="D501" t="s">
        <v>174</v>
      </c>
      <c r="E501" t="s">
        <v>1975</v>
      </c>
      <c r="F501" t="s">
        <v>75</v>
      </c>
    </row>
    <row r="502" spans="1:6" x14ac:dyDescent="0.25">
      <c r="A502" t="s">
        <v>1962</v>
      </c>
      <c r="B502" t="s">
        <v>2424</v>
      </c>
      <c r="C502" t="s">
        <v>190</v>
      </c>
      <c r="D502" t="s">
        <v>174</v>
      </c>
      <c r="E502" t="s">
        <v>1975</v>
      </c>
      <c r="F502" t="s">
        <v>75</v>
      </c>
    </row>
    <row r="503" spans="1:6" x14ac:dyDescent="0.25">
      <c r="A503" t="s">
        <v>1962</v>
      </c>
      <c r="B503" t="s">
        <v>2425</v>
      </c>
      <c r="C503" t="s">
        <v>191</v>
      </c>
      <c r="D503" t="s">
        <v>174</v>
      </c>
      <c r="E503" t="s">
        <v>1975</v>
      </c>
      <c r="F503" t="s">
        <v>75</v>
      </c>
    </row>
    <row r="504" spans="1:6" x14ac:dyDescent="0.25">
      <c r="A504" t="s">
        <v>1962</v>
      </c>
      <c r="B504" t="s">
        <v>2426</v>
      </c>
      <c r="C504" t="s">
        <v>192</v>
      </c>
      <c r="D504" t="s">
        <v>174</v>
      </c>
      <c r="E504" t="s">
        <v>1975</v>
      </c>
      <c r="F504" t="s">
        <v>75</v>
      </c>
    </row>
    <row r="505" spans="1:6" x14ac:dyDescent="0.25">
      <c r="A505" t="s">
        <v>1962</v>
      </c>
      <c r="B505" t="s">
        <v>2427</v>
      </c>
      <c r="C505" t="s">
        <v>193</v>
      </c>
      <c r="D505" t="s">
        <v>174</v>
      </c>
      <c r="E505" t="s">
        <v>1975</v>
      </c>
      <c r="F505" t="s">
        <v>75</v>
      </c>
    </row>
    <row r="506" spans="1:6" x14ac:dyDescent="0.25">
      <c r="A506" t="s">
        <v>1962</v>
      </c>
      <c r="B506" t="s">
        <v>2428</v>
      </c>
      <c r="C506" t="s">
        <v>194</v>
      </c>
      <c r="D506" t="s">
        <v>174</v>
      </c>
      <c r="E506" t="s">
        <v>1975</v>
      </c>
      <c r="F506" t="s">
        <v>75</v>
      </c>
    </row>
    <row r="507" spans="1:6" x14ac:dyDescent="0.25">
      <c r="A507" t="s">
        <v>1962</v>
      </c>
      <c r="B507" t="s">
        <v>2429</v>
      </c>
      <c r="C507" t="s">
        <v>195</v>
      </c>
      <c r="D507" t="s">
        <v>174</v>
      </c>
      <c r="E507" t="s">
        <v>1975</v>
      </c>
      <c r="F507" t="s">
        <v>75</v>
      </c>
    </row>
    <row r="508" spans="1:6" x14ac:dyDescent="0.25">
      <c r="A508" t="s">
        <v>1962</v>
      </c>
      <c r="B508" t="s">
        <v>2430</v>
      </c>
      <c r="C508" t="s">
        <v>196</v>
      </c>
      <c r="D508" t="s">
        <v>174</v>
      </c>
      <c r="E508" t="s">
        <v>1975</v>
      </c>
      <c r="F508" t="s">
        <v>75</v>
      </c>
    </row>
    <row r="509" spans="1:6" x14ac:dyDescent="0.25">
      <c r="A509" t="s">
        <v>1962</v>
      </c>
      <c r="B509" t="s">
        <v>2431</v>
      </c>
      <c r="C509" t="s">
        <v>197</v>
      </c>
      <c r="D509" t="s">
        <v>174</v>
      </c>
      <c r="E509" t="s">
        <v>1975</v>
      </c>
      <c r="F509" t="s">
        <v>75</v>
      </c>
    </row>
    <row r="510" spans="1:6" x14ac:dyDescent="0.25">
      <c r="A510" t="s">
        <v>1962</v>
      </c>
      <c r="B510" t="s">
        <v>2432</v>
      </c>
      <c r="C510" t="s">
        <v>198</v>
      </c>
      <c r="D510" t="s">
        <v>174</v>
      </c>
      <c r="E510" t="s">
        <v>1975</v>
      </c>
      <c r="F510" t="s">
        <v>75</v>
      </c>
    </row>
    <row r="511" spans="1:6" x14ac:dyDescent="0.25">
      <c r="A511" t="s">
        <v>1962</v>
      </c>
      <c r="B511" t="s">
        <v>1962</v>
      </c>
      <c r="C511" t="s">
        <v>24</v>
      </c>
      <c r="D511" t="s">
        <v>174</v>
      </c>
      <c r="E511" t="s">
        <v>2433</v>
      </c>
      <c r="F511" t="s">
        <v>1962</v>
      </c>
    </row>
    <row r="512" spans="1:6" x14ac:dyDescent="0.25">
      <c r="A512" t="s">
        <v>1962</v>
      </c>
      <c r="B512" t="s">
        <v>2434</v>
      </c>
      <c r="C512" t="s">
        <v>1907</v>
      </c>
      <c r="D512" t="s">
        <v>174</v>
      </c>
      <c r="E512" t="s">
        <v>1975</v>
      </c>
      <c r="F512" t="s">
        <v>25</v>
      </c>
    </row>
    <row r="513" spans="1:6" x14ac:dyDescent="0.25">
      <c r="A513" t="s">
        <v>1962</v>
      </c>
      <c r="B513" t="s">
        <v>2435</v>
      </c>
      <c r="C513" t="s">
        <v>1908</v>
      </c>
      <c r="D513" t="s">
        <v>174</v>
      </c>
      <c r="E513" t="s">
        <v>1975</v>
      </c>
      <c r="F513" t="s">
        <v>25</v>
      </c>
    </row>
    <row r="514" spans="1:6" x14ac:dyDescent="0.25">
      <c r="A514" t="s">
        <v>1962</v>
      </c>
      <c r="B514" t="s">
        <v>2436</v>
      </c>
      <c r="C514" t="s">
        <v>178</v>
      </c>
      <c r="D514" t="s">
        <v>174</v>
      </c>
      <c r="E514" t="s">
        <v>1975</v>
      </c>
      <c r="F514" t="s">
        <v>25</v>
      </c>
    </row>
    <row r="515" spans="1:6" x14ac:dyDescent="0.25">
      <c r="A515" t="s">
        <v>1962</v>
      </c>
      <c r="B515" t="s">
        <v>2437</v>
      </c>
      <c r="C515" t="s">
        <v>1909</v>
      </c>
      <c r="D515" t="s">
        <v>174</v>
      </c>
      <c r="E515" t="s">
        <v>1975</v>
      </c>
      <c r="F515" t="s">
        <v>25</v>
      </c>
    </row>
    <row r="516" spans="1:6" x14ac:dyDescent="0.25">
      <c r="A516" t="s">
        <v>1962</v>
      </c>
      <c r="B516" t="s">
        <v>2438</v>
      </c>
      <c r="C516" t="s">
        <v>180</v>
      </c>
      <c r="D516" t="s">
        <v>174</v>
      </c>
      <c r="E516" t="s">
        <v>1975</v>
      </c>
      <c r="F516" t="s">
        <v>25</v>
      </c>
    </row>
    <row r="517" spans="1:6" x14ac:dyDescent="0.25">
      <c r="A517" t="s">
        <v>1962</v>
      </c>
      <c r="B517" t="s">
        <v>2439</v>
      </c>
      <c r="C517" t="s">
        <v>1910</v>
      </c>
      <c r="D517" t="s">
        <v>174</v>
      </c>
      <c r="E517" t="s">
        <v>1975</v>
      </c>
      <c r="F517" t="s">
        <v>25</v>
      </c>
    </row>
    <row r="518" spans="1:6" x14ac:dyDescent="0.25">
      <c r="A518" t="s">
        <v>1962</v>
      </c>
      <c r="B518" t="s">
        <v>2440</v>
      </c>
      <c r="C518" t="s">
        <v>182</v>
      </c>
      <c r="D518" t="s">
        <v>174</v>
      </c>
      <c r="E518" t="s">
        <v>1975</v>
      </c>
      <c r="F518" t="s">
        <v>25</v>
      </c>
    </row>
    <row r="519" spans="1:6" x14ac:dyDescent="0.25">
      <c r="A519" t="s">
        <v>1962</v>
      </c>
      <c r="B519" t="s">
        <v>2441</v>
      </c>
      <c r="C519" t="s">
        <v>1911</v>
      </c>
      <c r="D519" t="s">
        <v>174</v>
      </c>
      <c r="E519" t="s">
        <v>1975</v>
      </c>
      <c r="F519" t="s">
        <v>25</v>
      </c>
    </row>
    <row r="520" spans="1:6" x14ac:dyDescent="0.25">
      <c r="A520" t="s">
        <v>1962</v>
      </c>
      <c r="B520" t="s">
        <v>2442</v>
      </c>
      <c r="C520" t="s">
        <v>184</v>
      </c>
      <c r="D520" t="s">
        <v>174</v>
      </c>
      <c r="E520" t="s">
        <v>1975</v>
      </c>
      <c r="F520" t="s">
        <v>25</v>
      </c>
    </row>
    <row r="521" spans="1:6" x14ac:dyDescent="0.25">
      <c r="A521" t="s">
        <v>1962</v>
      </c>
      <c r="B521" t="s">
        <v>2443</v>
      </c>
      <c r="C521" t="s">
        <v>1912</v>
      </c>
      <c r="D521" t="s">
        <v>174</v>
      </c>
      <c r="E521" t="s">
        <v>1975</v>
      </c>
      <c r="F521" t="s">
        <v>25</v>
      </c>
    </row>
    <row r="522" spans="1:6" x14ac:dyDescent="0.25">
      <c r="A522" t="s">
        <v>1962</v>
      </c>
      <c r="B522" t="s">
        <v>2444</v>
      </c>
      <c r="C522" t="s">
        <v>1913</v>
      </c>
      <c r="D522" t="s">
        <v>174</v>
      </c>
      <c r="E522" t="s">
        <v>2036</v>
      </c>
      <c r="F522" t="s">
        <v>25</v>
      </c>
    </row>
    <row r="523" spans="1:6" x14ac:dyDescent="0.25">
      <c r="A523" t="s">
        <v>1962</v>
      </c>
      <c r="B523" t="s">
        <v>2445</v>
      </c>
      <c r="C523" t="s">
        <v>186</v>
      </c>
      <c r="D523" t="s">
        <v>174</v>
      </c>
      <c r="E523" t="s">
        <v>1975</v>
      </c>
      <c r="F523" t="s">
        <v>25</v>
      </c>
    </row>
    <row r="524" spans="1:6" x14ac:dyDescent="0.25">
      <c r="A524" t="s">
        <v>1962</v>
      </c>
      <c r="B524" t="s">
        <v>2446</v>
      </c>
      <c r="C524" t="s">
        <v>187</v>
      </c>
      <c r="D524" t="s">
        <v>174</v>
      </c>
      <c r="E524" t="s">
        <v>1975</v>
      </c>
      <c r="F524" t="s">
        <v>25</v>
      </c>
    </row>
    <row r="525" spans="1:6" x14ac:dyDescent="0.25">
      <c r="A525" t="s">
        <v>1962</v>
      </c>
      <c r="B525" t="s">
        <v>2447</v>
      </c>
      <c r="C525" t="s">
        <v>188</v>
      </c>
      <c r="D525" t="s">
        <v>174</v>
      </c>
      <c r="E525" t="s">
        <v>1975</v>
      </c>
      <c r="F525" t="s">
        <v>25</v>
      </c>
    </row>
    <row r="526" spans="1:6" x14ac:dyDescent="0.25">
      <c r="A526" t="s">
        <v>1962</v>
      </c>
      <c r="B526" t="s">
        <v>2448</v>
      </c>
      <c r="C526" t="s">
        <v>189</v>
      </c>
      <c r="D526" t="s">
        <v>174</v>
      </c>
      <c r="E526" t="s">
        <v>1975</v>
      </c>
      <c r="F526" t="s">
        <v>25</v>
      </c>
    </row>
    <row r="527" spans="1:6" x14ac:dyDescent="0.25">
      <c r="A527" t="s">
        <v>1962</v>
      </c>
      <c r="B527" t="s">
        <v>2449</v>
      </c>
      <c r="C527" t="s">
        <v>190</v>
      </c>
      <c r="D527" t="s">
        <v>174</v>
      </c>
      <c r="E527" t="s">
        <v>1975</v>
      </c>
      <c r="F527" t="s">
        <v>25</v>
      </c>
    </row>
    <row r="528" spans="1:6" x14ac:dyDescent="0.25">
      <c r="A528" t="s">
        <v>1962</v>
      </c>
      <c r="B528" t="s">
        <v>2450</v>
      </c>
      <c r="C528" t="s">
        <v>191</v>
      </c>
      <c r="D528" t="s">
        <v>174</v>
      </c>
      <c r="E528" t="s">
        <v>1975</v>
      </c>
      <c r="F528" t="s">
        <v>25</v>
      </c>
    </row>
    <row r="529" spans="1:6" x14ac:dyDescent="0.25">
      <c r="A529" t="s">
        <v>1962</v>
      </c>
      <c r="B529" t="s">
        <v>2451</v>
      </c>
      <c r="C529" t="s">
        <v>192</v>
      </c>
      <c r="D529" t="s">
        <v>174</v>
      </c>
      <c r="E529" t="s">
        <v>1975</v>
      </c>
      <c r="F529" t="s">
        <v>25</v>
      </c>
    </row>
    <row r="530" spans="1:6" x14ac:dyDescent="0.25">
      <c r="A530" t="s">
        <v>1962</v>
      </c>
      <c r="B530" t="s">
        <v>2452</v>
      </c>
      <c r="C530" t="s">
        <v>193</v>
      </c>
      <c r="D530" t="s">
        <v>174</v>
      </c>
      <c r="E530" t="s">
        <v>1975</v>
      </c>
      <c r="F530" t="s">
        <v>25</v>
      </c>
    </row>
    <row r="531" spans="1:6" x14ac:dyDescent="0.25">
      <c r="A531" t="s">
        <v>1962</v>
      </c>
      <c r="B531" t="s">
        <v>2453</v>
      </c>
      <c r="C531" t="s">
        <v>194</v>
      </c>
      <c r="D531" t="s">
        <v>174</v>
      </c>
      <c r="E531" t="s">
        <v>1975</v>
      </c>
      <c r="F531" t="s">
        <v>25</v>
      </c>
    </row>
    <row r="532" spans="1:6" x14ac:dyDescent="0.25">
      <c r="A532" t="s">
        <v>1962</v>
      </c>
      <c r="B532" t="s">
        <v>2454</v>
      </c>
      <c r="C532" t="s">
        <v>195</v>
      </c>
      <c r="D532" t="s">
        <v>174</v>
      </c>
      <c r="E532" t="s">
        <v>1975</v>
      </c>
      <c r="F532" t="s">
        <v>25</v>
      </c>
    </row>
    <row r="533" spans="1:6" x14ac:dyDescent="0.25">
      <c r="A533" t="s">
        <v>1962</v>
      </c>
      <c r="B533" t="s">
        <v>2455</v>
      </c>
      <c r="C533" t="s">
        <v>196</v>
      </c>
      <c r="D533" t="s">
        <v>174</v>
      </c>
      <c r="E533" t="s">
        <v>1975</v>
      </c>
      <c r="F533" t="s">
        <v>25</v>
      </c>
    </row>
    <row r="534" spans="1:6" x14ac:dyDescent="0.25">
      <c r="A534" t="s">
        <v>1962</v>
      </c>
      <c r="B534" t="s">
        <v>2456</v>
      </c>
      <c r="C534" t="s">
        <v>197</v>
      </c>
      <c r="D534" t="s">
        <v>174</v>
      </c>
      <c r="E534" t="s">
        <v>1975</v>
      </c>
      <c r="F534" t="s">
        <v>25</v>
      </c>
    </row>
    <row r="535" spans="1:6" x14ac:dyDescent="0.25">
      <c r="A535" t="s">
        <v>1962</v>
      </c>
      <c r="B535" t="s">
        <v>2457</v>
      </c>
      <c r="C535" t="s">
        <v>198</v>
      </c>
      <c r="D535" t="s">
        <v>174</v>
      </c>
      <c r="E535" t="s">
        <v>1975</v>
      </c>
      <c r="F535" t="s">
        <v>25</v>
      </c>
    </row>
    <row r="536" spans="1:6" x14ac:dyDescent="0.25">
      <c r="A536" t="s">
        <v>1962</v>
      </c>
      <c r="B536" t="s">
        <v>1962</v>
      </c>
      <c r="C536" t="s">
        <v>2458</v>
      </c>
      <c r="D536" t="s">
        <v>174</v>
      </c>
      <c r="E536" t="s">
        <v>2459</v>
      </c>
      <c r="F536" t="s">
        <v>1962</v>
      </c>
    </row>
    <row r="537" spans="1:6" x14ac:dyDescent="0.25">
      <c r="A537" t="s">
        <v>1962</v>
      </c>
      <c r="B537" t="s">
        <v>2460</v>
      </c>
      <c r="C537" t="s">
        <v>1907</v>
      </c>
      <c r="D537" t="s">
        <v>174</v>
      </c>
      <c r="E537" t="s">
        <v>1975</v>
      </c>
      <c r="F537" t="s">
        <v>50</v>
      </c>
    </row>
    <row r="538" spans="1:6" x14ac:dyDescent="0.25">
      <c r="A538" t="s">
        <v>1962</v>
      </c>
      <c r="B538" t="s">
        <v>2461</v>
      </c>
      <c r="C538" t="s">
        <v>1908</v>
      </c>
      <c r="D538" t="s">
        <v>174</v>
      </c>
      <c r="E538" t="s">
        <v>1975</v>
      </c>
      <c r="F538" t="s">
        <v>50</v>
      </c>
    </row>
    <row r="539" spans="1:6" x14ac:dyDescent="0.25">
      <c r="A539" t="s">
        <v>1962</v>
      </c>
      <c r="B539" t="s">
        <v>2462</v>
      </c>
      <c r="C539" t="s">
        <v>178</v>
      </c>
      <c r="D539" t="s">
        <v>174</v>
      </c>
      <c r="E539" t="s">
        <v>1975</v>
      </c>
      <c r="F539" t="s">
        <v>50</v>
      </c>
    </row>
    <row r="540" spans="1:6" x14ac:dyDescent="0.25">
      <c r="A540" t="s">
        <v>1962</v>
      </c>
      <c r="B540" t="s">
        <v>2463</v>
      </c>
      <c r="C540" t="s">
        <v>1909</v>
      </c>
      <c r="D540" t="s">
        <v>174</v>
      </c>
      <c r="E540" t="s">
        <v>1975</v>
      </c>
      <c r="F540" t="s">
        <v>50</v>
      </c>
    </row>
    <row r="541" spans="1:6" x14ac:dyDescent="0.25">
      <c r="A541" t="s">
        <v>1962</v>
      </c>
      <c r="B541" t="s">
        <v>2464</v>
      </c>
      <c r="C541" t="s">
        <v>180</v>
      </c>
      <c r="D541" t="s">
        <v>174</v>
      </c>
      <c r="E541" t="s">
        <v>1975</v>
      </c>
      <c r="F541" t="s">
        <v>50</v>
      </c>
    </row>
    <row r="542" spans="1:6" x14ac:dyDescent="0.25">
      <c r="A542" t="s">
        <v>1962</v>
      </c>
      <c r="B542" t="s">
        <v>2465</v>
      </c>
      <c r="C542" t="s">
        <v>1910</v>
      </c>
      <c r="D542" t="s">
        <v>174</v>
      </c>
      <c r="E542" t="s">
        <v>1975</v>
      </c>
      <c r="F542" t="s">
        <v>50</v>
      </c>
    </row>
    <row r="543" spans="1:6" x14ac:dyDescent="0.25">
      <c r="A543" t="s">
        <v>1962</v>
      </c>
      <c r="B543" t="s">
        <v>2466</v>
      </c>
      <c r="C543" t="s">
        <v>182</v>
      </c>
      <c r="D543" t="s">
        <v>174</v>
      </c>
      <c r="E543" t="s">
        <v>1975</v>
      </c>
      <c r="F543" t="s">
        <v>50</v>
      </c>
    </row>
    <row r="544" spans="1:6" x14ac:dyDescent="0.25">
      <c r="A544" t="s">
        <v>1962</v>
      </c>
      <c r="B544" t="s">
        <v>2467</v>
      </c>
      <c r="C544" t="s">
        <v>1911</v>
      </c>
      <c r="D544" t="s">
        <v>174</v>
      </c>
      <c r="E544" t="s">
        <v>1975</v>
      </c>
      <c r="F544" t="s">
        <v>50</v>
      </c>
    </row>
    <row r="545" spans="1:6" x14ac:dyDescent="0.25">
      <c r="A545" t="s">
        <v>1962</v>
      </c>
      <c r="B545" t="s">
        <v>2468</v>
      </c>
      <c r="C545" t="s">
        <v>184</v>
      </c>
      <c r="D545" t="s">
        <v>174</v>
      </c>
      <c r="E545" t="s">
        <v>1975</v>
      </c>
      <c r="F545" t="s">
        <v>50</v>
      </c>
    </row>
    <row r="546" spans="1:6" x14ac:dyDescent="0.25">
      <c r="A546" t="s">
        <v>1962</v>
      </c>
      <c r="B546" t="s">
        <v>2469</v>
      </c>
      <c r="C546" t="s">
        <v>1912</v>
      </c>
      <c r="D546" t="s">
        <v>174</v>
      </c>
      <c r="E546" t="s">
        <v>1975</v>
      </c>
      <c r="F546" t="s">
        <v>50</v>
      </c>
    </row>
    <row r="547" spans="1:6" x14ac:dyDescent="0.25">
      <c r="A547" t="s">
        <v>1962</v>
      </c>
      <c r="B547" t="s">
        <v>2470</v>
      </c>
      <c r="C547" t="s">
        <v>1913</v>
      </c>
      <c r="D547" t="s">
        <v>174</v>
      </c>
      <c r="E547" t="s">
        <v>2031</v>
      </c>
      <c r="F547" t="s">
        <v>50</v>
      </c>
    </row>
    <row r="548" spans="1:6" x14ac:dyDescent="0.25">
      <c r="A548" t="s">
        <v>1962</v>
      </c>
      <c r="B548" t="s">
        <v>2471</v>
      </c>
      <c r="C548" t="s">
        <v>186</v>
      </c>
      <c r="D548" t="s">
        <v>174</v>
      </c>
      <c r="E548" t="s">
        <v>1975</v>
      </c>
      <c r="F548" t="s">
        <v>50</v>
      </c>
    </row>
    <row r="549" spans="1:6" x14ac:dyDescent="0.25">
      <c r="A549" t="s">
        <v>1962</v>
      </c>
      <c r="B549" t="s">
        <v>2472</v>
      </c>
      <c r="C549" t="s">
        <v>187</v>
      </c>
      <c r="D549" t="s">
        <v>174</v>
      </c>
      <c r="E549" t="s">
        <v>1975</v>
      </c>
      <c r="F549" t="s">
        <v>50</v>
      </c>
    </row>
    <row r="550" spans="1:6" x14ac:dyDescent="0.25">
      <c r="A550" t="s">
        <v>1962</v>
      </c>
      <c r="B550" t="s">
        <v>2473</v>
      </c>
      <c r="C550" t="s">
        <v>188</v>
      </c>
      <c r="D550" t="s">
        <v>174</v>
      </c>
      <c r="E550" t="s">
        <v>1975</v>
      </c>
      <c r="F550" t="s">
        <v>50</v>
      </c>
    </row>
    <row r="551" spans="1:6" x14ac:dyDescent="0.25">
      <c r="A551" t="s">
        <v>1962</v>
      </c>
      <c r="B551" t="s">
        <v>2474</v>
      </c>
      <c r="C551" t="s">
        <v>189</v>
      </c>
      <c r="D551" t="s">
        <v>174</v>
      </c>
      <c r="E551" t="s">
        <v>1975</v>
      </c>
      <c r="F551" t="s">
        <v>50</v>
      </c>
    </row>
    <row r="552" spans="1:6" x14ac:dyDescent="0.25">
      <c r="A552" t="s">
        <v>1962</v>
      </c>
      <c r="B552" t="s">
        <v>2475</v>
      </c>
      <c r="C552" t="s">
        <v>190</v>
      </c>
      <c r="D552" t="s">
        <v>174</v>
      </c>
      <c r="E552" t="s">
        <v>1975</v>
      </c>
      <c r="F552" t="s">
        <v>50</v>
      </c>
    </row>
    <row r="553" spans="1:6" x14ac:dyDescent="0.25">
      <c r="A553" t="s">
        <v>1962</v>
      </c>
      <c r="B553" t="s">
        <v>2476</v>
      </c>
      <c r="C553" t="s">
        <v>191</v>
      </c>
      <c r="D553" t="s">
        <v>174</v>
      </c>
      <c r="E553" t="s">
        <v>1975</v>
      </c>
      <c r="F553" t="s">
        <v>50</v>
      </c>
    </row>
    <row r="554" spans="1:6" x14ac:dyDescent="0.25">
      <c r="A554" t="s">
        <v>1962</v>
      </c>
      <c r="B554" t="s">
        <v>2477</v>
      </c>
      <c r="C554" t="s">
        <v>192</v>
      </c>
      <c r="D554" t="s">
        <v>174</v>
      </c>
      <c r="E554" t="s">
        <v>1975</v>
      </c>
      <c r="F554" t="s">
        <v>50</v>
      </c>
    </row>
    <row r="555" spans="1:6" x14ac:dyDescent="0.25">
      <c r="A555" t="s">
        <v>1962</v>
      </c>
      <c r="B555" t="s">
        <v>2478</v>
      </c>
      <c r="C555" t="s">
        <v>193</v>
      </c>
      <c r="D555" t="s">
        <v>174</v>
      </c>
      <c r="E555" t="s">
        <v>1975</v>
      </c>
      <c r="F555" t="s">
        <v>50</v>
      </c>
    </row>
    <row r="556" spans="1:6" x14ac:dyDescent="0.25">
      <c r="A556" t="s">
        <v>1962</v>
      </c>
      <c r="B556" t="s">
        <v>2479</v>
      </c>
      <c r="C556" t="s">
        <v>194</v>
      </c>
      <c r="D556" t="s">
        <v>174</v>
      </c>
      <c r="E556" t="s">
        <v>1975</v>
      </c>
      <c r="F556" t="s">
        <v>50</v>
      </c>
    </row>
    <row r="557" spans="1:6" x14ac:dyDescent="0.25">
      <c r="A557" t="s">
        <v>1962</v>
      </c>
      <c r="B557" t="s">
        <v>2480</v>
      </c>
      <c r="C557" t="s">
        <v>195</v>
      </c>
      <c r="D557" t="s">
        <v>174</v>
      </c>
      <c r="E557" t="s">
        <v>1975</v>
      </c>
      <c r="F557" t="s">
        <v>50</v>
      </c>
    </row>
    <row r="558" spans="1:6" x14ac:dyDescent="0.25">
      <c r="A558" t="s">
        <v>1962</v>
      </c>
      <c r="B558" t="s">
        <v>2481</v>
      </c>
      <c r="C558" t="s">
        <v>196</v>
      </c>
      <c r="D558" t="s">
        <v>174</v>
      </c>
      <c r="E558" t="s">
        <v>1975</v>
      </c>
      <c r="F558" t="s">
        <v>50</v>
      </c>
    </row>
    <row r="559" spans="1:6" x14ac:dyDescent="0.25">
      <c r="A559" t="s">
        <v>1962</v>
      </c>
      <c r="B559" t="s">
        <v>2482</v>
      </c>
      <c r="C559" t="s">
        <v>197</v>
      </c>
      <c r="D559" t="s">
        <v>174</v>
      </c>
      <c r="E559" t="s">
        <v>1975</v>
      </c>
      <c r="F559" t="s">
        <v>50</v>
      </c>
    </row>
    <row r="560" spans="1:6" x14ac:dyDescent="0.25">
      <c r="A560" t="s">
        <v>1962</v>
      </c>
      <c r="B560" t="s">
        <v>2483</v>
      </c>
      <c r="C560" t="s">
        <v>198</v>
      </c>
      <c r="D560" t="s">
        <v>174</v>
      </c>
      <c r="E560" t="s">
        <v>1975</v>
      </c>
      <c r="F560" t="s">
        <v>50</v>
      </c>
    </row>
    <row r="561" spans="1:6" x14ac:dyDescent="0.25">
      <c r="A561" t="s">
        <v>1962</v>
      </c>
      <c r="B561" t="s">
        <v>1962</v>
      </c>
      <c r="C561" t="s">
        <v>59</v>
      </c>
      <c r="D561" t="s">
        <v>174</v>
      </c>
      <c r="E561" t="s">
        <v>2484</v>
      </c>
      <c r="F561" t="s">
        <v>1962</v>
      </c>
    </row>
    <row r="562" spans="1:6" x14ac:dyDescent="0.25">
      <c r="A562" t="s">
        <v>1962</v>
      </c>
      <c r="B562" t="s">
        <v>2485</v>
      </c>
      <c r="C562" t="s">
        <v>1907</v>
      </c>
      <c r="D562" t="s">
        <v>174</v>
      </c>
      <c r="E562" t="s">
        <v>1975</v>
      </c>
      <c r="F562" t="s">
        <v>60</v>
      </c>
    </row>
    <row r="563" spans="1:6" x14ac:dyDescent="0.25">
      <c r="A563" t="s">
        <v>1962</v>
      </c>
      <c r="B563" t="s">
        <v>2486</v>
      </c>
      <c r="C563" t="s">
        <v>1908</v>
      </c>
      <c r="D563" t="s">
        <v>174</v>
      </c>
      <c r="E563" t="s">
        <v>1975</v>
      </c>
      <c r="F563" t="s">
        <v>60</v>
      </c>
    </row>
    <row r="564" spans="1:6" x14ac:dyDescent="0.25">
      <c r="A564" t="s">
        <v>1962</v>
      </c>
      <c r="B564" t="s">
        <v>2487</v>
      </c>
      <c r="C564" t="s">
        <v>178</v>
      </c>
      <c r="D564" t="s">
        <v>174</v>
      </c>
      <c r="E564" t="s">
        <v>1975</v>
      </c>
      <c r="F564" t="s">
        <v>60</v>
      </c>
    </row>
    <row r="565" spans="1:6" x14ac:dyDescent="0.25">
      <c r="A565" t="s">
        <v>1962</v>
      </c>
      <c r="B565" t="s">
        <v>2488</v>
      </c>
      <c r="C565" t="s">
        <v>1909</v>
      </c>
      <c r="D565" t="s">
        <v>174</v>
      </c>
      <c r="E565" t="s">
        <v>1975</v>
      </c>
      <c r="F565" t="s">
        <v>60</v>
      </c>
    </row>
    <row r="566" spans="1:6" x14ac:dyDescent="0.25">
      <c r="A566" t="s">
        <v>1962</v>
      </c>
      <c r="B566" t="s">
        <v>2489</v>
      </c>
      <c r="C566" t="s">
        <v>180</v>
      </c>
      <c r="D566" t="s">
        <v>174</v>
      </c>
      <c r="E566" t="s">
        <v>1975</v>
      </c>
      <c r="F566" t="s">
        <v>60</v>
      </c>
    </row>
    <row r="567" spans="1:6" x14ac:dyDescent="0.25">
      <c r="A567" t="s">
        <v>1962</v>
      </c>
      <c r="B567" t="s">
        <v>2490</v>
      </c>
      <c r="C567" t="s">
        <v>1910</v>
      </c>
      <c r="D567" t="s">
        <v>174</v>
      </c>
      <c r="E567" t="s">
        <v>1975</v>
      </c>
      <c r="F567" t="s">
        <v>60</v>
      </c>
    </row>
    <row r="568" spans="1:6" x14ac:dyDescent="0.25">
      <c r="A568" t="s">
        <v>1962</v>
      </c>
      <c r="B568" t="s">
        <v>2491</v>
      </c>
      <c r="C568" t="s">
        <v>182</v>
      </c>
      <c r="D568" t="s">
        <v>174</v>
      </c>
      <c r="E568" t="s">
        <v>1975</v>
      </c>
      <c r="F568" t="s">
        <v>60</v>
      </c>
    </row>
    <row r="569" spans="1:6" x14ac:dyDescent="0.25">
      <c r="A569" t="s">
        <v>1962</v>
      </c>
      <c r="B569" t="s">
        <v>2492</v>
      </c>
      <c r="C569" t="s">
        <v>1911</v>
      </c>
      <c r="D569" t="s">
        <v>174</v>
      </c>
      <c r="E569" t="s">
        <v>1975</v>
      </c>
      <c r="F569" t="s">
        <v>60</v>
      </c>
    </row>
    <row r="570" spans="1:6" x14ac:dyDescent="0.25">
      <c r="A570" t="s">
        <v>1962</v>
      </c>
      <c r="B570" t="s">
        <v>2493</v>
      </c>
      <c r="C570" t="s">
        <v>184</v>
      </c>
      <c r="D570" t="s">
        <v>174</v>
      </c>
      <c r="E570" t="s">
        <v>1975</v>
      </c>
      <c r="F570" t="s">
        <v>60</v>
      </c>
    </row>
    <row r="571" spans="1:6" x14ac:dyDescent="0.25">
      <c r="A571" t="s">
        <v>1962</v>
      </c>
      <c r="B571" t="s">
        <v>2494</v>
      </c>
      <c r="C571" t="s">
        <v>1912</v>
      </c>
      <c r="D571" t="s">
        <v>174</v>
      </c>
      <c r="E571" t="s">
        <v>1975</v>
      </c>
      <c r="F571" t="s">
        <v>60</v>
      </c>
    </row>
    <row r="572" spans="1:6" x14ac:dyDescent="0.25">
      <c r="A572" t="s">
        <v>1962</v>
      </c>
      <c r="B572" t="s">
        <v>2495</v>
      </c>
      <c r="C572" t="s">
        <v>1913</v>
      </c>
      <c r="D572" t="s">
        <v>174</v>
      </c>
      <c r="E572" t="s">
        <v>1975</v>
      </c>
      <c r="F572" t="s">
        <v>60</v>
      </c>
    </row>
    <row r="573" spans="1:6" x14ac:dyDescent="0.25">
      <c r="A573" t="s">
        <v>1962</v>
      </c>
      <c r="B573" t="s">
        <v>2496</v>
      </c>
      <c r="C573" t="s">
        <v>186</v>
      </c>
      <c r="D573" t="s">
        <v>174</v>
      </c>
      <c r="E573" t="s">
        <v>1975</v>
      </c>
      <c r="F573" t="s">
        <v>60</v>
      </c>
    </row>
    <row r="574" spans="1:6" x14ac:dyDescent="0.25">
      <c r="A574" t="s">
        <v>1962</v>
      </c>
      <c r="B574" t="s">
        <v>2497</v>
      </c>
      <c r="C574" t="s">
        <v>187</v>
      </c>
      <c r="D574" t="s">
        <v>174</v>
      </c>
      <c r="E574" t="s">
        <v>1975</v>
      </c>
      <c r="F574" t="s">
        <v>60</v>
      </c>
    </row>
    <row r="575" spans="1:6" x14ac:dyDescent="0.25">
      <c r="A575" t="s">
        <v>1962</v>
      </c>
      <c r="B575" t="s">
        <v>2498</v>
      </c>
      <c r="C575" t="s">
        <v>188</v>
      </c>
      <c r="D575" t="s">
        <v>174</v>
      </c>
      <c r="E575" t="s">
        <v>1975</v>
      </c>
      <c r="F575" t="s">
        <v>60</v>
      </c>
    </row>
    <row r="576" spans="1:6" x14ac:dyDescent="0.25">
      <c r="A576" t="s">
        <v>1962</v>
      </c>
      <c r="B576" t="s">
        <v>2499</v>
      </c>
      <c r="C576" t="s">
        <v>189</v>
      </c>
      <c r="D576" t="s">
        <v>174</v>
      </c>
      <c r="E576" t="s">
        <v>1975</v>
      </c>
      <c r="F576" t="s">
        <v>60</v>
      </c>
    </row>
    <row r="577" spans="1:6" x14ac:dyDescent="0.25">
      <c r="A577" t="s">
        <v>1962</v>
      </c>
      <c r="B577" t="s">
        <v>2500</v>
      </c>
      <c r="C577" t="s">
        <v>190</v>
      </c>
      <c r="D577" t="s">
        <v>174</v>
      </c>
      <c r="E577" t="s">
        <v>1975</v>
      </c>
      <c r="F577" t="s">
        <v>60</v>
      </c>
    </row>
    <row r="578" spans="1:6" x14ac:dyDescent="0.25">
      <c r="A578" t="s">
        <v>1962</v>
      </c>
      <c r="B578" t="s">
        <v>2501</v>
      </c>
      <c r="C578" t="s">
        <v>191</v>
      </c>
      <c r="D578" t="s">
        <v>174</v>
      </c>
      <c r="E578" t="s">
        <v>1975</v>
      </c>
      <c r="F578" t="s">
        <v>60</v>
      </c>
    </row>
    <row r="579" spans="1:6" x14ac:dyDescent="0.25">
      <c r="A579" t="s">
        <v>1962</v>
      </c>
      <c r="B579" t="s">
        <v>2502</v>
      </c>
      <c r="C579" t="s">
        <v>192</v>
      </c>
      <c r="D579" t="s">
        <v>174</v>
      </c>
      <c r="E579" t="s">
        <v>1975</v>
      </c>
      <c r="F579" t="s">
        <v>60</v>
      </c>
    </row>
    <row r="580" spans="1:6" x14ac:dyDescent="0.25">
      <c r="A580" t="s">
        <v>1962</v>
      </c>
      <c r="B580" t="s">
        <v>2503</v>
      </c>
      <c r="C580" t="s">
        <v>193</v>
      </c>
      <c r="D580" t="s">
        <v>174</v>
      </c>
      <c r="E580" t="s">
        <v>1975</v>
      </c>
      <c r="F580" t="s">
        <v>60</v>
      </c>
    </row>
    <row r="581" spans="1:6" x14ac:dyDescent="0.25">
      <c r="A581" t="s">
        <v>1962</v>
      </c>
      <c r="B581" t="s">
        <v>2504</v>
      </c>
      <c r="C581" t="s">
        <v>194</v>
      </c>
      <c r="D581" t="s">
        <v>174</v>
      </c>
      <c r="E581" t="s">
        <v>1975</v>
      </c>
      <c r="F581" t="s">
        <v>60</v>
      </c>
    </row>
    <row r="582" spans="1:6" x14ac:dyDescent="0.25">
      <c r="A582" t="s">
        <v>1962</v>
      </c>
      <c r="B582" t="s">
        <v>2505</v>
      </c>
      <c r="C582" t="s">
        <v>195</v>
      </c>
      <c r="D582" t="s">
        <v>174</v>
      </c>
      <c r="E582" t="s">
        <v>1975</v>
      </c>
      <c r="F582" t="s">
        <v>60</v>
      </c>
    </row>
    <row r="583" spans="1:6" x14ac:dyDescent="0.25">
      <c r="A583" t="s">
        <v>1962</v>
      </c>
      <c r="B583" t="s">
        <v>2506</v>
      </c>
      <c r="C583" t="s">
        <v>196</v>
      </c>
      <c r="D583" t="s">
        <v>174</v>
      </c>
      <c r="E583" t="s">
        <v>1975</v>
      </c>
      <c r="F583" t="s">
        <v>60</v>
      </c>
    </row>
    <row r="584" spans="1:6" x14ac:dyDescent="0.25">
      <c r="A584" t="s">
        <v>1962</v>
      </c>
      <c r="B584" t="s">
        <v>2507</v>
      </c>
      <c r="C584" t="s">
        <v>197</v>
      </c>
      <c r="D584" t="s">
        <v>174</v>
      </c>
      <c r="E584" t="s">
        <v>1975</v>
      </c>
      <c r="F584" t="s">
        <v>60</v>
      </c>
    </row>
    <row r="585" spans="1:6" x14ac:dyDescent="0.25">
      <c r="A585" t="s">
        <v>1962</v>
      </c>
      <c r="B585" t="s">
        <v>2508</v>
      </c>
      <c r="C585" t="s">
        <v>198</v>
      </c>
      <c r="D585" t="s">
        <v>174</v>
      </c>
      <c r="E585" t="s">
        <v>1975</v>
      </c>
      <c r="F585" t="s">
        <v>60</v>
      </c>
    </row>
    <row r="586" spans="1:6" x14ac:dyDescent="0.25">
      <c r="A586" t="s">
        <v>1962</v>
      </c>
      <c r="B586" t="s">
        <v>1962</v>
      </c>
      <c r="C586" t="s">
        <v>2509</v>
      </c>
      <c r="D586" t="s">
        <v>174</v>
      </c>
      <c r="E586" t="s">
        <v>2510</v>
      </c>
      <c r="F586" t="s">
        <v>1962</v>
      </c>
    </row>
    <row r="587" spans="1:6" x14ac:dyDescent="0.25">
      <c r="A587" t="s">
        <v>1962</v>
      </c>
      <c r="B587" t="s">
        <v>2511</v>
      </c>
      <c r="C587" t="s">
        <v>1907</v>
      </c>
      <c r="D587" t="s">
        <v>174</v>
      </c>
      <c r="E587" t="s">
        <v>1975</v>
      </c>
      <c r="F587" t="s">
        <v>71</v>
      </c>
    </row>
    <row r="588" spans="1:6" x14ac:dyDescent="0.25">
      <c r="A588" t="s">
        <v>1962</v>
      </c>
      <c r="B588" t="s">
        <v>2512</v>
      </c>
      <c r="C588" t="s">
        <v>1908</v>
      </c>
      <c r="D588" t="s">
        <v>174</v>
      </c>
      <c r="E588" t="s">
        <v>1975</v>
      </c>
      <c r="F588" t="s">
        <v>71</v>
      </c>
    </row>
    <row r="589" spans="1:6" x14ac:dyDescent="0.25">
      <c r="A589" t="s">
        <v>1962</v>
      </c>
      <c r="B589" t="s">
        <v>2513</v>
      </c>
      <c r="C589" t="s">
        <v>178</v>
      </c>
      <c r="D589" t="s">
        <v>174</v>
      </c>
      <c r="E589" t="s">
        <v>1975</v>
      </c>
      <c r="F589" t="s">
        <v>71</v>
      </c>
    </row>
    <row r="590" spans="1:6" x14ac:dyDescent="0.25">
      <c r="A590" t="s">
        <v>1962</v>
      </c>
      <c r="B590" t="s">
        <v>2514</v>
      </c>
      <c r="C590" t="s">
        <v>1909</v>
      </c>
      <c r="D590" t="s">
        <v>174</v>
      </c>
      <c r="E590" t="s">
        <v>1975</v>
      </c>
      <c r="F590" t="s">
        <v>71</v>
      </c>
    </row>
    <row r="591" spans="1:6" x14ac:dyDescent="0.25">
      <c r="A591" t="s">
        <v>1962</v>
      </c>
      <c r="B591" t="s">
        <v>2515</v>
      </c>
      <c r="C591" t="s">
        <v>180</v>
      </c>
      <c r="D591" t="s">
        <v>174</v>
      </c>
      <c r="E591" t="s">
        <v>1975</v>
      </c>
      <c r="F591" t="s">
        <v>71</v>
      </c>
    </row>
    <row r="592" spans="1:6" x14ac:dyDescent="0.25">
      <c r="A592" t="s">
        <v>1962</v>
      </c>
      <c r="B592" t="s">
        <v>2516</v>
      </c>
      <c r="C592" t="s">
        <v>1910</v>
      </c>
      <c r="D592" t="s">
        <v>174</v>
      </c>
      <c r="E592" t="s">
        <v>1975</v>
      </c>
      <c r="F592" t="s">
        <v>71</v>
      </c>
    </row>
    <row r="593" spans="1:6" x14ac:dyDescent="0.25">
      <c r="A593" t="s">
        <v>1962</v>
      </c>
      <c r="B593" t="s">
        <v>2517</v>
      </c>
      <c r="C593" t="s">
        <v>182</v>
      </c>
      <c r="D593" t="s">
        <v>174</v>
      </c>
      <c r="E593" t="s">
        <v>1975</v>
      </c>
      <c r="F593" t="s">
        <v>71</v>
      </c>
    </row>
    <row r="594" spans="1:6" x14ac:dyDescent="0.25">
      <c r="A594" t="s">
        <v>1962</v>
      </c>
      <c r="B594" t="s">
        <v>2518</v>
      </c>
      <c r="C594" t="s">
        <v>1911</v>
      </c>
      <c r="D594" t="s">
        <v>174</v>
      </c>
      <c r="E594" t="s">
        <v>1975</v>
      </c>
      <c r="F594" t="s">
        <v>71</v>
      </c>
    </row>
    <row r="595" spans="1:6" x14ac:dyDescent="0.25">
      <c r="A595" t="s">
        <v>1962</v>
      </c>
      <c r="B595" t="s">
        <v>2519</v>
      </c>
      <c r="C595" t="s">
        <v>184</v>
      </c>
      <c r="D595" t="s">
        <v>174</v>
      </c>
      <c r="E595" t="s">
        <v>1975</v>
      </c>
      <c r="F595" t="s">
        <v>71</v>
      </c>
    </row>
    <row r="596" spans="1:6" x14ac:dyDescent="0.25">
      <c r="A596" t="s">
        <v>1962</v>
      </c>
      <c r="B596" t="s">
        <v>2520</v>
      </c>
      <c r="C596" t="s">
        <v>1912</v>
      </c>
      <c r="D596" t="s">
        <v>174</v>
      </c>
      <c r="E596" t="s">
        <v>1975</v>
      </c>
      <c r="F596" t="s">
        <v>71</v>
      </c>
    </row>
    <row r="597" spans="1:6" x14ac:dyDescent="0.25">
      <c r="A597" t="s">
        <v>1962</v>
      </c>
      <c r="B597" t="s">
        <v>2521</v>
      </c>
      <c r="C597" t="s">
        <v>1913</v>
      </c>
      <c r="D597" t="s">
        <v>174</v>
      </c>
      <c r="E597" t="s">
        <v>2036</v>
      </c>
      <c r="F597" t="s">
        <v>71</v>
      </c>
    </row>
    <row r="598" spans="1:6" x14ac:dyDescent="0.25">
      <c r="A598" t="s">
        <v>1962</v>
      </c>
      <c r="B598" t="s">
        <v>2522</v>
      </c>
      <c r="C598" t="s">
        <v>186</v>
      </c>
      <c r="D598" t="s">
        <v>174</v>
      </c>
      <c r="E598" t="s">
        <v>1975</v>
      </c>
      <c r="F598" t="s">
        <v>71</v>
      </c>
    </row>
    <row r="599" spans="1:6" x14ac:dyDescent="0.25">
      <c r="A599" t="s">
        <v>1962</v>
      </c>
      <c r="B599" t="s">
        <v>2523</v>
      </c>
      <c r="C599" t="s">
        <v>187</v>
      </c>
      <c r="D599" t="s">
        <v>174</v>
      </c>
      <c r="E599" t="s">
        <v>1975</v>
      </c>
      <c r="F599" t="s">
        <v>71</v>
      </c>
    </row>
    <row r="600" spans="1:6" x14ac:dyDescent="0.25">
      <c r="A600" t="s">
        <v>1962</v>
      </c>
      <c r="B600" t="s">
        <v>2524</v>
      </c>
      <c r="C600" t="s">
        <v>188</v>
      </c>
      <c r="D600" t="s">
        <v>174</v>
      </c>
      <c r="E600" t="s">
        <v>1975</v>
      </c>
      <c r="F600" t="s">
        <v>71</v>
      </c>
    </row>
    <row r="601" spans="1:6" x14ac:dyDescent="0.25">
      <c r="A601" t="s">
        <v>1962</v>
      </c>
      <c r="B601" t="s">
        <v>2525</v>
      </c>
      <c r="C601" t="s">
        <v>189</v>
      </c>
      <c r="D601" t="s">
        <v>174</v>
      </c>
      <c r="E601" t="s">
        <v>1975</v>
      </c>
      <c r="F601" t="s">
        <v>71</v>
      </c>
    </row>
    <row r="602" spans="1:6" x14ac:dyDescent="0.25">
      <c r="A602" t="s">
        <v>1962</v>
      </c>
      <c r="B602" t="s">
        <v>2526</v>
      </c>
      <c r="C602" t="s">
        <v>190</v>
      </c>
      <c r="D602" t="s">
        <v>174</v>
      </c>
      <c r="E602" t="s">
        <v>1975</v>
      </c>
      <c r="F602" t="s">
        <v>71</v>
      </c>
    </row>
    <row r="603" spans="1:6" x14ac:dyDescent="0.25">
      <c r="A603" t="s">
        <v>1962</v>
      </c>
      <c r="B603" t="s">
        <v>2527</v>
      </c>
      <c r="C603" t="s">
        <v>191</v>
      </c>
      <c r="D603" t="s">
        <v>174</v>
      </c>
      <c r="E603" t="s">
        <v>1975</v>
      </c>
      <c r="F603" t="s">
        <v>71</v>
      </c>
    </row>
    <row r="604" spans="1:6" x14ac:dyDescent="0.25">
      <c r="A604" t="s">
        <v>1962</v>
      </c>
      <c r="B604" t="s">
        <v>2528</v>
      </c>
      <c r="C604" t="s">
        <v>192</v>
      </c>
      <c r="D604" t="s">
        <v>174</v>
      </c>
      <c r="E604" t="s">
        <v>1975</v>
      </c>
      <c r="F604" t="s">
        <v>71</v>
      </c>
    </row>
    <row r="605" spans="1:6" x14ac:dyDescent="0.25">
      <c r="A605" t="s">
        <v>1962</v>
      </c>
      <c r="B605" t="s">
        <v>2529</v>
      </c>
      <c r="C605" t="s">
        <v>193</v>
      </c>
      <c r="D605" t="s">
        <v>174</v>
      </c>
      <c r="E605" t="s">
        <v>1975</v>
      </c>
      <c r="F605" t="s">
        <v>71</v>
      </c>
    </row>
    <row r="606" spans="1:6" x14ac:dyDescent="0.25">
      <c r="A606" t="s">
        <v>1962</v>
      </c>
      <c r="B606" t="s">
        <v>2530</v>
      </c>
      <c r="C606" t="s">
        <v>194</v>
      </c>
      <c r="D606" t="s">
        <v>174</v>
      </c>
      <c r="E606" t="s">
        <v>1975</v>
      </c>
      <c r="F606" t="s">
        <v>71</v>
      </c>
    </row>
    <row r="607" spans="1:6" x14ac:dyDescent="0.25">
      <c r="A607" t="s">
        <v>1962</v>
      </c>
      <c r="B607" t="s">
        <v>2531</v>
      </c>
      <c r="C607" t="s">
        <v>195</v>
      </c>
      <c r="D607" t="s">
        <v>174</v>
      </c>
      <c r="E607" t="s">
        <v>1975</v>
      </c>
      <c r="F607" t="s">
        <v>71</v>
      </c>
    </row>
    <row r="608" spans="1:6" x14ac:dyDescent="0.25">
      <c r="A608" t="s">
        <v>1962</v>
      </c>
      <c r="B608" t="s">
        <v>2532</v>
      </c>
      <c r="C608" t="s">
        <v>196</v>
      </c>
      <c r="D608" t="s">
        <v>174</v>
      </c>
      <c r="E608" t="s">
        <v>1975</v>
      </c>
      <c r="F608" t="s">
        <v>71</v>
      </c>
    </row>
    <row r="609" spans="1:6" x14ac:dyDescent="0.25">
      <c r="A609" t="s">
        <v>1962</v>
      </c>
      <c r="B609" t="s">
        <v>2533</v>
      </c>
      <c r="C609" t="s">
        <v>197</v>
      </c>
      <c r="D609" t="s">
        <v>174</v>
      </c>
      <c r="E609" t="s">
        <v>1975</v>
      </c>
      <c r="F609" t="s">
        <v>71</v>
      </c>
    </row>
    <row r="610" spans="1:6" x14ac:dyDescent="0.25">
      <c r="A610" t="s">
        <v>1962</v>
      </c>
      <c r="B610" t="s">
        <v>2534</v>
      </c>
      <c r="C610" t="s">
        <v>198</v>
      </c>
      <c r="D610" t="s">
        <v>174</v>
      </c>
      <c r="E610" t="s">
        <v>1975</v>
      </c>
      <c r="F610" t="s">
        <v>71</v>
      </c>
    </row>
    <row r="611" spans="1:6" x14ac:dyDescent="0.25">
      <c r="A611" t="s">
        <v>1962</v>
      </c>
      <c r="B611" t="s">
        <v>1962</v>
      </c>
      <c r="C611" t="s">
        <v>2535</v>
      </c>
      <c r="D611" t="s">
        <v>174</v>
      </c>
      <c r="E611" t="s">
        <v>2536</v>
      </c>
      <c r="F611" t="s">
        <v>1962</v>
      </c>
    </row>
    <row r="612" spans="1:6" x14ac:dyDescent="0.25">
      <c r="A612" t="s">
        <v>1962</v>
      </c>
      <c r="B612" t="s">
        <v>2537</v>
      </c>
      <c r="C612" t="s">
        <v>1907</v>
      </c>
      <c r="D612" t="s">
        <v>174</v>
      </c>
      <c r="E612" t="s">
        <v>2002</v>
      </c>
      <c r="F612" t="s">
        <v>31</v>
      </c>
    </row>
    <row r="613" spans="1:6" x14ac:dyDescent="0.25">
      <c r="A613" t="s">
        <v>1962</v>
      </c>
      <c r="B613" t="s">
        <v>2538</v>
      </c>
      <c r="C613" t="s">
        <v>1908</v>
      </c>
      <c r="D613" t="s">
        <v>174</v>
      </c>
      <c r="E613" t="s">
        <v>1975</v>
      </c>
      <c r="F613" t="s">
        <v>31</v>
      </c>
    </row>
    <row r="614" spans="1:6" x14ac:dyDescent="0.25">
      <c r="A614" t="s">
        <v>1962</v>
      </c>
      <c r="B614" t="s">
        <v>2539</v>
      </c>
      <c r="C614" t="s">
        <v>178</v>
      </c>
      <c r="D614" t="s">
        <v>174</v>
      </c>
      <c r="E614" t="s">
        <v>1975</v>
      </c>
      <c r="F614" t="s">
        <v>31</v>
      </c>
    </row>
    <row r="615" spans="1:6" x14ac:dyDescent="0.25">
      <c r="A615" t="s">
        <v>1962</v>
      </c>
      <c r="B615" t="s">
        <v>2540</v>
      </c>
      <c r="C615" t="s">
        <v>1909</v>
      </c>
      <c r="D615" t="s">
        <v>174</v>
      </c>
      <c r="E615" t="s">
        <v>1975</v>
      </c>
      <c r="F615" t="s">
        <v>31</v>
      </c>
    </row>
    <row r="616" spans="1:6" x14ac:dyDescent="0.25">
      <c r="A616" t="s">
        <v>1962</v>
      </c>
      <c r="B616" t="s">
        <v>2541</v>
      </c>
      <c r="C616" t="s">
        <v>180</v>
      </c>
      <c r="D616" t="s">
        <v>174</v>
      </c>
      <c r="E616" t="s">
        <v>1975</v>
      </c>
      <c r="F616" t="s">
        <v>31</v>
      </c>
    </row>
    <row r="617" spans="1:6" x14ac:dyDescent="0.25">
      <c r="A617" t="s">
        <v>1962</v>
      </c>
      <c r="B617" t="s">
        <v>2542</v>
      </c>
      <c r="C617" t="s">
        <v>1910</v>
      </c>
      <c r="D617" t="s">
        <v>174</v>
      </c>
      <c r="E617" t="s">
        <v>2002</v>
      </c>
      <c r="F617" t="s">
        <v>31</v>
      </c>
    </row>
    <row r="618" spans="1:6" x14ac:dyDescent="0.25">
      <c r="A618" t="s">
        <v>1962</v>
      </c>
      <c r="B618" t="s">
        <v>2543</v>
      </c>
      <c r="C618" t="s">
        <v>182</v>
      </c>
      <c r="D618" t="s">
        <v>174</v>
      </c>
      <c r="E618" t="s">
        <v>2002</v>
      </c>
      <c r="F618" t="s">
        <v>31</v>
      </c>
    </row>
    <row r="619" spans="1:6" x14ac:dyDescent="0.25">
      <c r="A619" t="s">
        <v>1962</v>
      </c>
      <c r="B619" t="s">
        <v>2544</v>
      </c>
      <c r="C619" t="s">
        <v>1911</v>
      </c>
      <c r="D619" t="s">
        <v>174</v>
      </c>
      <c r="E619" t="s">
        <v>1975</v>
      </c>
      <c r="F619" t="s">
        <v>31</v>
      </c>
    </row>
    <row r="620" spans="1:6" x14ac:dyDescent="0.25">
      <c r="A620" t="s">
        <v>1962</v>
      </c>
      <c r="B620" t="s">
        <v>2545</v>
      </c>
      <c r="C620" t="s">
        <v>184</v>
      </c>
      <c r="D620" t="s">
        <v>174</v>
      </c>
      <c r="E620" t="s">
        <v>1975</v>
      </c>
      <c r="F620" t="s">
        <v>31</v>
      </c>
    </row>
    <row r="621" spans="1:6" x14ac:dyDescent="0.25">
      <c r="A621" t="s">
        <v>1962</v>
      </c>
      <c r="B621" t="s">
        <v>2546</v>
      </c>
      <c r="C621" t="s">
        <v>1912</v>
      </c>
      <c r="D621" t="s">
        <v>174</v>
      </c>
      <c r="E621" t="s">
        <v>2002</v>
      </c>
      <c r="F621" t="s">
        <v>31</v>
      </c>
    </row>
    <row r="622" spans="1:6" x14ac:dyDescent="0.25">
      <c r="A622" t="s">
        <v>1962</v>
      </c>
      <c r="B622" t="s">
        <v>2547</v>
      </c>
      <c r="C622" t="s">
        <v>1913</v>
      </c>
      <c r="D622" t="s">
        <v>174</v>
      </c>
      <c r="E622" t="s">
        <v>2049</v>
      </c>
      <c r="F622" t="s">
        <v>31</v>
      </c>
    </row>
    <row r="623" spans="1:6" x14ac:dyDescent="0.25">
      <c r="A623" t="s">
        <v>1962</v>
      </c>
      <c r="B623" t="s">
        <v>2548</v>
      </c>
      <c r="C623" t="s">
        <v>186</v>
      </c>
      <c r="D623" t="s">
        <v>174</v>
      </c>
      <c r="E623" t="s">
        <v>2002</v>
      </c>
      <c r="F623" t="s">
        <v>31</v>
      </c>
    </row>
    <row r="624" spans="1:6" x14ac:dyDescent="0.25">
      <c r="A624" t="s">
        <v>1962</v>
      </c>
      <c r="B624" t="s">
        <v>2549</v>
      </c>
      <c r="C624" t="s">
        <v>187</v>
      </c>
      <c r="D624" t="s">
        <v>174</v>
      </c>
      <c r="E624" t="s">
        <v>2002</v>
      </c>
      <c r="F624" t="s">
        <v>31</v>
      </c>
    </row>
    <row r="625" spans="1:6" x14ac:dyDescent="0.25">
      <c r="A625" t="s">
        <v>1962</v>
      </c>
      <c r="B625" t="s">
        <v>2550</v>
      </c>
      <c r="C625" t="s">
        <v>188</v>
      </c>
      <c r="D625" t="s">
        <v>174</v>
      </c>
      <c r="E625" t="s">
        <v>2002</v>
      </c>
      <c r="F625" t="s">
        <v>31</v>
      </c>
    </row>
    <row r="626" spans="1:6" x14ac:dyDescent="0.25">
      <c r="A626" t="s">
        <v>1962</v>
      </c>
      <c r="B626" t="s">
        <v>2551</v>
      </c>
      <c r="C626" t="s">
        <v>189</v>
      </c>
      <c r="D626" t="s">
        <v>174</v>
      </c>
      <c r="E626" t="s">
        <v>2002</v>
      </c>
      <c r="F626" t="s">
        <v>31</v>
      </c>
    </row>
    <row r="627" spans="1:6" x14ac:dyDescent="0.25">
      <c r="A627" t="s">
        <v>1962</v>
      </c>
      <c r="B627" t="s">
        <v>2552</v>
      </c>
      <c r="C627" t="s">
        <v>190</v>
      </c>
      <c r="D627" t="s">
        <v>174</v>
      </c>
      <c r="E627" t="s">
        <v>2002</v>
      </c>
      <c r="F627" t="s">
        <v>31</v>
      </c>
    </row>
    <row r="628" spans="1:6" x14ac:dyDescent="0.25">
      <c r="A628" t="s">
        <v>1962</v>
      </c>
      <c r="B628" t="s">
        <v>2553</v>
      </c>
      <c r="C628" t="s">
        <v>191</v>
      </c>
      <c r="D628" t="s">
        <v>174</v>
      </c>
      <c r="E628" t="s">
        <v>2002</v>
      </c>
      <c r="F628" t="s">
        <v>31</v>
      </c>
    </row>
    <row r="629" spans="1:6" x14ac:dyDescent="0.25">
      <c r="A629" t="s">
        <v>1962</v>
      </c>
      <c r="B629" t="s">
        <v>2554</v>
      </c>
      <c r="C629" t="s">
        <v>192</v>
      </c>
      <c r="D629" t="s">
        <v>174</v>
      </c>
      <c r="E629" t="s">
        <v>2002</v>
      </c>
      <c r="F629" t="s">
        <v>31</v>
      </c>
    </row>
    <row r="630" spans="1:6" x14ac:dyDescent="0.25">
      <c r="A630" t="s">
        <v>1962</v>
      </c>
      <c r="B630" t="s">
        <v>2555</v>
      </c>
      <c r="C630" t="s">
        <v>193</v>
      </c>
      <c r="D630" t="s">
        <v>174</v>
      </c>
      <c r="E630" t="s">
        <v>1975</v>
      </c>
      <c r="F630" t="s">
        <v>31</v>
      </c>
    </row>
    <row r="631" spans="1:6" x14ac:dyDescent="0.25">
      <c r="A631" t="s">
        <v>1962</v>
      </c>
      <c r="B631" t="s">
        <v>2556</v>
      </c>
      <c r="C631" t="s">
        <v>194</v>
      </c>
      <c r="D631" t="s">
        <v>174</v>
      </c>
      <c r="E631" t="s">
        <v>2002</v>
      </c>
      <c r="F631" t="s">
        <v>31</v>
      </c>
    </row>
    <row r="632" spans="1:6" x14ac:dyDescent="0.25">
      <c r="A632" t="s">
        <v>1962</v>
      </c>
      <c r="B632" t="s">
        <v>2557</v>
      </c>
      <c r="C632" t="s">
        <v>195</v>
      </c>
      <c r="D632" t="s">
        <v>174</v>
      </c>
      <c r="E632" t="s">
        <v>2002</v>
      </c>
      <c r="F632" t="s">
        <v>31</v>
      </c>
    </row>
    <row r="633" spans="1:6" x14ac:dyDescent="0.25">
      <c r="A633" t="s">
        <v>1962</v>
      </c>
      <c r="B633" t="s">
        <v>2558</v>
      </c>
      <c r="C633" t="s">
        <v>196</v>
      </c>
      <c r="D633" t="s">
        <v>174</v>
      </c>
      <c r="E633" t="s">
        <v>2002</v>
      </c>
      <c r="F633" t="s">
        <v>31</v>
      </c>
    </row>
    <row r="634" spans="1:6" x14ac:dyDescent="0.25">
      <c r="A634" t="s">
        <v>1962</v>
      </c>
      <c r="B634" t="s">
        <v>2559</v>
      </c>
      <c r="C634" t="s">
        <v>197</v>
      </c>
      <c r="D634" t="s">
        <v>174</v>
      </c>
      <c r="E634" t="s">
        <v>1975</v>
      </c>
      <c r="F634" t="s">
        <v>31</v>
      </c>
    </row>
    <row r="635" spans="1:6" x14ac:dyDescent="0.25">
      <c r="A635" t="s">
        <v>1962</v>
      </c>
      <c r="B635" t="s">
        <v>2560</v>
      </c>
      <c r="C635" t="s">
        <v>198</v>
      </c>
      <c r="D635" t="s">
        <v>174</v>
      </c>
      <c r="E635" t="s">
        <v>1975</v>
      </c>
      <c r="F635" t="s">
        <v>31</v>
      </c>
    </row>
    <row r="636" spans="1:6" x14ac:dyDescent="0.25">
      <c r="A636" t="s">
        <v>1962</v>
      </c>
      <c r="B636" t="s">
        <v>1962</v>
      </c>
      <c r="C636" t="s">
        <v>2561</v>
      </c>
      <c r="D636" t="s">
        <v>174</v>
      </c>
      <c r="E636" t="s">
        <v>2562</v>
      </c>
      <c r="F636" t="s">
        <v>1962</v>
      </c>
    </row>
    <row r="637" spans="1:6" x14ac:dyDescent="0.25">
      <c r="A637" t="s">
        <v>1962</v>
      </c>
      <c r="B637" t="s">
        <v>2563</v>
      </c>
      <c r="C637" t="s">
        <v>1907</v>
      </c>
      <c r="D637" t="s">
        <v>174</v>
      </c>
      <c r="E637" t="s">
        <v>1975</v>
      </c>
      <c r="F637" t="s">
        <v>49</v>
      </c>
    </row>
    <row r="638" spans="1:6" x14ac:dyDescent="0.25">
      <c r="A638" t="s">
        <v>1962</v>
      </c>
      <c r="B638" t="s">
        <v>2564</v>
      </c>
      <c r="C638" t="s">
        <v>1908</v>
      </c>
      <c r="D638" t="s">
        <v>174</v>
      </c>
      <c r="E638" t="s">
        <v>1975</v>
      </c>
      <c r="F638" t="s">
        <v>49</v>
      </c>
    </row>
    <row r="639" spans="1:6" x14ac:dyDescent="0.25">
      <c r="A639" t="s">
        <v>1962</v>
      </c>
      <c r="B639" t="s">
        <v>2565</v>
      </c>
      <c r="C639" t="s">
        <v>178</v>
      </c>
      <c r="D639" t="s">
        <v>174</v>
      </c>
      <c r="E639" t="s">
        <v>1975</v>
      </c>
      <c r="F639" t="s">
        <v>49</v>
      </c>
    </row>
    <row r="640" spans="1:6" x14ac:dyDescent="0.25">
      <c r="A640" t="s">
        <v>1962</v>
      </c>
      <c r="B640" t="s">
        <v>2566</v>
      </c>
      <c r="C640" t="s">
        <v>1909</v>
      </c>
      <c r="D640" t="s">
        <v>174</v>
      </c>
      <c r="E640" t="s">
        <v>1975</v>
      </c>
      <c r="F640" t="s">
        <v>49</v>
      </c>
    </row>
    <row r="641" spans="1:6" x14ac:dyDescent="0.25">
      <c r="A641" t="s">
        <v>1962</v>
      </c>
      <c r="B641" t="s">
        <v>2567</v>
      </c>
      <c r="C641" t="s">
        <v>180</v>
      </c>
      <c r="D641" t="s">
        <v>174</v>
      </c>
      <c r="E641" t="s">
        <v>1975</v>
      </c>
      <c r="F641" t="s">
        <v>49</v>
      </c>
    </row>
    <row r="642" spans="1:6" x14ac:dyDescent="0.25">
      <c r="A642" t="s">
        <v>1962</v>
      </c>
      <c r="B642" t="s">
        <v>2568</v>
      </c>
      <c r="C642" t="s">
        <v>1910</v>
      </c>
      <c r="D642" t="s">
        <v>174</v>
      </c>
      <c r="E642" t="s">
        <v>1975</v>
      </c>
      <c r="F642" t="s">
        <v>49</v>
      </c>
    </row>
    <row r="643" spans="1:6" x14ac:dyDescent="0.25">
      <c r="A643" t="s">
        <v>1962</v>
      </c>
      <c r="B643" t="s">
        <v>2569</v>
      </c>
      <c r="C643" t="s">
        <v>182</v>
      </c>
      <c r="D643" t="s">
        <v>174</v>
      </c>
      <c r="E643" t="s">
        <v>1975</v>
      </c>
      <c r="F643" t="s">
        <v>49</v>
      </c>
    </row>
    <row r="644" spans="1:6" x14ac:dyDescent="0.25">
      <c r="A644" t="s">
        <v>1962</v>
      </c>
      <c r="B644" t="s">
        <v>2570</v>
      </c>
      <c r="C644" t="s">
        <v>1911</v>
      </c>
      <c r="D644" t="s">
        <v>174</v>
      </c>
      <c r="E644" t="s">
        <v>1975</v>
      </c>
      <c r="F644" t="s">
        <v>49</v>
      </c>
    </row>
    <row r="645" spans="1:6" x14ac:dyDescent="0.25">
      <c r="A645" t="s">
        <v>1962</v>
      </c>
      <c r="B645" t="s">
        <v>2571</v>
      </c>
      <c r="C645" t="s">
        <v>184</v>
      </c>
      <c r="D645" t="s">
        <v>174</v>
      </c>
      <c r="E645" t="s">
        <v>1975</v>
      </c>
      <c r="F645" t="s">
        <v>49</v>
      </c>
    </row>
    <row r="646" spans="1:6" x14ac:dyDescent="0.25">
      <c r="A646" t="s">
        <v>1962</v>
      </c>
      <c r="B646" t="s">
        <v>2572</v>
      </c>
      <c r="C646" t="s">
        <v>1912</v>
      </c>
      <c r="D646" t="s">
        <v>174</v>
      </c>
      <c r="E646" t="s">
        <v>1975</v>
      </c>
      <c r="F646" t="s">
        <v>49</v>
      </c>
    </row>
    <row r="647" spans="1:6" x14ac:dyDescent="0.25">
      <c r="A647" t="s">
        <v>1962</v>
      </c>
      <c r="B647" t="s">
        <v>2573</v>
      </c>
      <c r="C647" t="s">
        <v>1913</v>
      </c>
      <c r="D647" t="s">
        <v>174</v>
      </c>
      <c r="E647" t="s">
        <v>2019</v>
      </c>
      <c r="F647" t="s">
        <v>49</v>
      </c>
    </row>
    <row r="648" spans="1:6" x14ac:dyDescent="0.25">
      <c r="A648" t="s">
        <v>1962</v>
      </c>
      <c r="B648" t="s">
        <v>2574</v>
      </c>
      <c r="C648" t="s">
        <v>186</v>
      </c>
      <c r="D648" t="s">
        <v>174</v>
      </c>
      <c r="E648" t="s">
        <v>1975</v>
      </c>
      <c r="F648" t="s">
        <v>49</v>
      </c>
    </row>
    <row r="649" spans="1:6" x14ac:dyDescent="0.25">
      <c r="A649" t="s">
        <v>1962</v>
      </c>
      <c r="B649" t="s">
        <v>2575</v>
      </c>
      <c r="C649" t="s">
        <v>187</v>
      </c>
      <c r="D649" t="s">
        <v>174</v>
      </c>
      <c r="E649" t="s">
        <v>1975</v>
      </c>
      <c r="F649" t="s">
        <v>49</v>
      </c>
    </row>
    <row r="650" spans="1:6" x14ac:dyDescent="0.25">
      <c r="A650" t="s">
        <v>1962</v>
      </c>
      <c r="B650" t="s">
        <v>2576</v>
      </c>
      <c r="C650" t="s">
        <v>188</v>
      </c>
      <c r="D650" t="s">
        <v>174</v>
      </c>
      <c r="E650" t="s">
        <v>1975</v>
      </c>
      <c r="F650" t="s">
        <v>49</v>
      </c>
    </row>
    <row r="651" spans="1:6" x14ac:dyDescent="0.25">
      <c r="A651" t="s">
        <v>1962</v>
      </c>
      <c r="B651" t="s">
        <v>2577</v>
      </c>
      <c r="C651" t="s">
        <v>189</v>
      </c>
      <c r="D651" t="s">
        <v>174</v>
      </c>
      <c r="E651" t="s">
        <v>1975</v>
      </c>
      <c r="F651" t="s">
        <v>49</v>
      </c>
    </row>
    <row r="652" spans="1:6" x14ac:dyDescent="0.25">
      <c r="A652" t="s">
        <v>1962</v>
      </c>
      <c r="B652" t="s">
        <v>2578</v>
      </c>
      <c r="C652" t="s">
        <v>190</v>
      </c>
      <c r="D652" t="s">
        <v>174</v>
      </c>
      <c r="E652" t="s">
        <v>1975</v>
      </c>
      <c r="F652" t="s">
        <v>49</v>
      </c>
    </row>
    <row r="653" spans="1:6" x14ac:dyDescent="0.25">
      <c r="A653" t="s">
        <v>1962</v>
      </c>
      <c r="B653" t="s">
        <v>2579</v>
      </c>
      <c r="C653" t="s">
        <v>191</v>
      </c>
      <c r="D653" t="s">
        <v>174</v>
      </c>
      <c r="E653" t="s">
        <v>1975</v>
      </c>
      <c r="F653" t="s">
        <v>49</v>
      </c>
    </row>
    <row r="654" spans="1:6" x14ac:dyDescent="0.25">
      <c r="A654" t="s">
        <v>1962</v>
      </c>
      <c r="B654" t="s">
        <v>2580</v>
      </c>
      <c r="C654" t="s">
        <v>192</v>
      </c>
      <c r="D654" t="s">
        <v>174</v>
      </c>
      <c r="E654" t="s">
        <v>1975</v>
      </c>
      <c r="F654" t="s">
        <v>49</v>
      </c>
    </row>
    <row r="655" spans="1:6" x14ac:dyDescent="0.25">
      <c r="A655" t="s">
        <v>1962</v>
      </c>
      <c r="B655" t="s">
        <v>2581</v>
      </c>
      <c r="C655" t="s">
        <v>193</v>
      </c>
      <c r="D655" t="s">
        <v>174</v>
      </c>
      <c r="E655" t="s">
        <v>1975</v>
      </c>
      <c r="F655" t="s">
        <v>49</v>
      </c>
    </row>
    <row r="656" spans="1:6" x14ac:dyDescent="0.25">
      <c r="A656" t="s">
        <v>1962</v>
      </c>
      <c r="B656" t="s">
        <v>2582</v>
      </c>
      <c r="C656" t="s">
        <v>194</v>
      </c>
      <c r="D656" t="s">
        <v>174</v>
      </c>
      <c r="E656" t="s">
        <v>1975</v>
      </c>
      <c r="F656" t="s">
        <v>49</v>
      </c>
    </row>
    <row r="657" spans="1:6" x14ac:dyDescent="0.25">
      <c r="A657" t="s">
        <v>1962</v>
      </c>
      <c r="B657" t="s">
        <v>2583</v>
      </c>
      <c r="C657" t="s">
        <v>195</v>
      </c>
      <c r="D657" t="s">
        <v>174</v>
      </c>
      <c r="E657" t="s">
        <v>1975</v>
      </c>
      <c r="F657" t="s">
        <v>49</v>
      </c>
    </row>
    <row r="658" spans="1:6" x14ac:dyDescent="0.25">
      <c r="A658" t="s">
        <v>1962</v>
      </c>
      <c r="B658" t="s">
        <v>2584</v>
      </c>
      <c r="C658" t="s">
        <v>196</v>
      </c>
      <c r="D658" t="s">
        <v>174</v>
      </c>
      <c r="E658" t="s">
        <v>1975</v>
      </c>
      <c r="F658" t="s">
        <v>49</v>
      </c>
    </row>
    <row r="659" spans="1:6" x14ac:dyDescent="0.25">
      <c r="A659" t="s">
        <v>1962</v>
      </c>
      <c r="B659" t="s">
        <v>2585</v>
      </c>
      <c r="C659" t="s">
        <v>197</v>
      </c>
      <c r="D659" t="s">
        <v>174</v>
      </c>
      <c r="E659" t="s">
        <v>1975</v>
      </c>
      <c r="F659" t="s">
        <v>49</v>
      </c>
    </row>
    <row r="660" spans="1:6" x14ac:dyDescent="0.25">
      <c r="A660" t="s">
        <v>1962</v>
      </c>
      <c r="B660" t="s">
        <v>2586</v>
      </c>
      <c r="C660" t="s">
        <v>198</v>
      </c>
      <c r="D660" t="s">
        <v>174</v>
      </c>
      <c r="E660" t="s">
        <v>1975</v>
      </c>
      <c r="F660" t="s">
        <v>49</v>
      </c>
    </row>
    <row r="661" spans="1:6" x14ac:dyDescent="0.25">
      <c r="A661" t="s">
        <v>1962</v>
      </c>
      <c r="B661" t="s">
        <v>1962</v>
      </c>
      <c r="C661" t="s">
        <v>51</v>
      </c>
      <c r="D661" t="s">
        <v>174</v>
      </c>
      <c r="E661" t="s">
        <v>2587</v>
      </c>
      <c r="F661" t="s">
        <v>1962</v>
      </c>
    </row>
    <row r="662" spans="1:6" x14ac:dyDescent="0.25">
      <c r="A662" t="s">
        <v>1962</v>
      </c>
      <c r="B662" t="s">
        <v>2588</v>
      </c>
      <c r="C662" t="s">
        <v>1907</v>
      </c>
      <c r="D662" t="s">
        <v>174</v>
      </c>
      <c r="E662" t="s">
        <v>1975</v>
      </c>
      <c r="F662" t="s">
        <v>52</v>
      </c>
    </row>
    <row r="663" spans="1:6" x14ac:dyDescent="0.25">
      <c r="A663" t="s">
        <v>1962</v>
      </c>
      <c r="B663" t="s">
        <v>2589</v>
      </c>
      <c r="C663" t="s">
        <v>1908</v>
      </c>
      <c r="D663" t="s">
        <v>174</v>
      </c>
      <c r="E663" t="s">
        <v>1975</v>
      </c>
      <c r="F663" t="s">
        <v>52</v>
      </c>
    </row>
    <row r="664" spans="1:6" x14ac:dyDescent="0.25">
      <c r="A664" t="s">
        <v>1962</v>
      </c>
      <c r="B664" t="s">
        <v>2590</v>
      </c>
      <c r="C664" t="s">
        <v>178</v>
      </c>
      <c r="D664" t="s">
        <v>174</v>
      </c>
      <c r="E664" t="s">
        <v>1975</v>
      </c>
      <c r="F664" t="s">
        <v>52</v>
      </c>
    </row>
    <row r="665" spans="1:6" x14ac:dyDescent="0.25">
      <c r="A665" t="s">
        <v>1962</v>
      </c>
      <c r="B665" t="s">
        <v>2591</v>
      </c>
      <c r="C665" t="s">
        <v>1909</v>
      </c>
      <c r="D665" t="s">
        <v>174</v>
      </c>
      <c r="E665" t="s">
        <v>1975</v>
      </c>
      <c r="F665" t="s">
        <v>52</v>
      </c>
    </row>
    <row r="666" spans="1:6" x14ac:dyDescent="0.25">
      <c r="A666" t="s">
        <v>1962</v>
      </c>
      <c r="B666" t="s">
        <v>2592</v>
      </c>
      <c r="C666" t="s">
        <v>180</v>
      </c>
      <c r="D666" t="s">
        <v>174</v>
      </c>
      <c r="E666" t="s">
        <v>1975</v>
      </c>
      <c r="F666" t="s">
        <v>52</v>
      </c>
    </row>
    <row r="667" spans="1:6" x14ac:dyDescent="0.25">
      <c r="A667" t="s">
        <v>1962</v>
      </c>
      <c r="B667" t="s">
        <v>2593</v>
      </c>
      <c r="C667" t="s">
        <v>1910</v>
      </c>
      <c r="D667" t="s">
        <v>174</v>
      </c>
      <c r="E667" t="s">
        <v>1975</v>
      </c>
      <c r="F667" t="s">
        <v>52</v>
      </c>
    </row>
    <row r="668" spans="1:6" x14ac:dyDescent="0.25">
      <c r="A668" t="s">
        <v>1962</v>
      </c>
      <c r="B668" t="s">
        <v>2594</v>
      </c>
      <c r="C668" t="s">
        <v>182</v>
      </c>
      <c r="D668" t="s">
        <v>174</v>
      </c>
      <c r="E668" t="s">
        <v>1975</v>
      </c>
      <c r="F668" t="s">
        <v>52</v>
      </c>
    </row>
    <row r="669" spans="1:6" x14ac:dyDescent="0.25">
      <c r="A669" t="s">
        <v>1962</v>
      </c>
      <c r="B669" t="s">
        <v>2595</v>
      </c>
      <c r="C669" t="s">
        <v>1911</v>
      </c>
      <c r="D669" t="s">
        <v>174</v>
      </c>
      <c r="E669" t="s">
        <v>1975</v>
      </c>
      <c r="F669" t="s">
        <v>52</v>
      </c>
    </row>
    <row r="670" spans="1:6" x14ac:dyDescent="0.25">
      <c r="A670" t="s">
        <v>1962</v>
      </c>
      <c r="B670" t="s">
        <v>2596</v>
      </c>
      <c r="C670" t="s">
        <v>184</v>
      </c>
      <c r="D670" t="s">
        <v>174</v>
      </c>
      <c r="E670" t="s">
        <v>1975</v>
      </c>
      <c r="F670" t="s">
        <v>52</v>
      </c>
    </row>
    <row r="671" spans="1:6" x14ac:dyDescent="0.25">
      <c r="A671" t="s">
        <v>1962</v>
      </c>
      <c r="B671" t="s">
        <v>2597</v>
      </c>
      <c r="C671" t="s">
        <v>1912</v>
      </c>
      <c r="D671" t="s">
        <v>174</v>
      </c>
      <c r="E671" t="s">
        <v>1975</v>
      </c>
      <c r="F671" t="s">
        <v>52</v>
      </c>
    </row>
    <row r="672" spans="1:6" x14ac:dyDescent="0.25">
      <c r="A672" t="s">
        <v>1962</v>
      </c>
      <c r="B672" t="s">
        <v>2598</v>
      </c>
      <c r="C672" t="s">
        <v>1913</v>
      </c>
      <c r="D672" t="s">
        <v>174</v>
      </c>
      <c r="E672" t="s">
        <v>1975</v>
      </c>
      <c r="F672" t="s">
        <v>52</v>
      </c>
    </row>
    <row r="673" spans="1:6" x14ac:dyDescent="0.25">
      <c r="A673" t="s">
        <v>1962</v>
      </c>
      <c r="B673" t="s">
        <v>2599</v>
      </c>
      <c r="C673" t="s">
        <v>186</v>
      </c>
      <c r="D673" t="s">
        <v>174</v>
      </c>
      <c r="E673" t="s">
        <v>1975</v>
      </c>
      <c r="F673" t="s">
        <v>52</v>
      </c>
    </row>
    <row r="674" spans="1:6" x14ac:dyDescent="0.25">
      <c r="A674" t="s">
        <v>1962</v>
      </c>
      <c r="B674" t="s">
        <v>2600</v>
      </c>
      <c r="C674" t="s">
        <v>187</v>
      </c>
      <c r="D674" t="s">
        <v>174</v>
      </c>
      <c r="E674" t="s">
        <v>1975</v>
      </c>
      <c r="F674" t="s">
        <v>52</v>
      </c>
    </row>
    <row r="675" spans="1:6" x14ac:dyDescent="0.25">
      <c r="A675" t="s">
        <v>1962</v>
      </c>
      <c r="B675" t="s">
        <v>2601</v>
      </c>
      <c r="C675" t="s">
        <v>188</v>
      </c>
      <c r="D675" t="s">
        <v>174</v>
      </c>
      <c r="E675" t="s">
        <v>1975</v>
      </c>
      <c r="F675" t="s">
        <v>52</v>
      </c>
    </row>
    <row r="676" spans="1:6" x14ac:dyDescent="0.25">
      <c r="A676" t="s">
        <v>1962</v>
      </c>
      <c r="B676" t="s">
        <v>2602</v>
      </c>
      <c r="C676" t="s">
        <v>189</v>
      </c>
      <c r="D676" t="s">
        <v>174</v>
      </c>
      <c r="E676" t="s">
        <v>1975</v>
      </c>
      <c r="F676" t="s">
        <v>52</v>
      </c>
    </row>
    <row r="677" spans="1:6" x14ac:dyDescent="0.25">
      <c r="A677" t="s">
        <v>1962</v>
      </c>
      <c r="B677" t="s">
        <v>2603</v>
      </c>
      <c r="C677" t="s">
        <v>190</v>
      </c>
      <c r="D677" t="s">
        <v>174</v>
      </c>
      <c r="E677" t="s">
        <v>1975</v>
      </c>
      <c r="F677" t="s">
        <v>52</v>
      </c>
    </row>
    <row r="678" spans="1:6" x14ac:dyDescent="0.25">
      <c r="A678" t="s">
        <v>1962</v>
      </c>
      <c r="B678" t="s">
        <v>2604</v>
      </c>
      <c r="C678" t="s">
        <v>191</v>
      </c>
      <c r="D678" t="s">
        <v>174</v>
      </c>
      <c r="E678" t="s">
        <v>1975</v>
      </c>
      <c r="F678" t="s">
        <v>52</v>
      </c>
    </row>
    <row r="679" spans="1:6" x14ac:dyDescent="0.25">
      <c r="A679" t="s">
        <v>1962</v>
      </c>
      <c r="B679" t="s">
        <v>2605</v>
      </c>
      <c r="C679" t="s">
        <v>192</v>
      </c>
      <c r="D679" t="s">
        <v>174</v>
      </c>
      <c r="E679" t="s">
        <v>1975</v>
      </c>
      <c r="F679" t="s">
        <v>52</v>
      </c>
    </row>
    <row r="680" spans="1:6" x14ac:dyDescent="0.25">
      <c r="A680" t="s">
        <v>1962</v>
      </c>
      <c r="B680" t="s">
        <v>2606</v>
      </c>
      <c r="C680" t="s">
        <v>193</v>
      </c>
      <c r="D680" t="s">
        <v>174</v>
      </c>
      <c r="E680" t="s">
        <v>1975</v>
      </c>
      <c r="F680" t="s">
        <v>52</v>
      </c>
    </row>
    <row r="681" spans="1:6" x14ac:dyDescent="0.25">
      <c r="A681" t="s">
        <v>1962</v>
      </c>
      <c r="B681" t="s">
        <v>2607</v>
      </c>
      <c r="C681" t="s">
        <v>194</v>
      </c>
      <c r="D681" t="s">
        <v>174</v>
      </c>
      <c r="E681" t="s">
        <v>1975</v>
      </c>
      <c r="F681" t="s">
        <v>52</v>
      </c>
    </row>
    <row r="682" spans="1:6" x14ac:dyDescent="0.25">
      <c r="A682" t="s">
        <v>1962</v>
      </c>
      <c r="B682" t="s">
        <v>2608</v>
      </c>
      <c r="C682" t="s">
        <v>195</v>
      </c>
      <c r="D682" t="s">
        <v>174</v>
      </c>
      <c r="E682" t="s">
        <v>1975</v>
      </c>
      <c r="F682" t="s">
        <v>52</v>
      </c>
    </row>
    <row r="683" spans="1:6" x14ac:dyDescent="0.25">
      <c r="A683" t="s">
        <v>1962</v>
      </c>
      <c r="B683" t="s">
        <v>2609</v>
      </c>
      <c r="C683" t="s">
        <v>196</v>
      </c>
      <c r="D683" t="s">
        <v>174</v>
      </c>
      <c r="E683" t="s">
        <v>1975</v>
      </c>
      <c r="F683" t="s">
        <v>52</v>
      </c>
    </row>
    <row r="684" spans="1:6" x14ac:dyDescent="0.25">
      <c r="A684" t="s">
        <v>1962</v>
      </c>
      <c r="B684" t="s">
        <v>2610</v>
      </c>
      <c r="C684" t="s">
        <v>197</v>
      </c>
      <c r="D684" t="s">
        <v>174</v>
      </c>
      <c r="E684" t="s">
        <v>1975</v>
      </c>
      <c r="F684" t="s">
        <v>52</v>
      </c>
    </row>
    <row r="685" spans="1:6" x14ac:dyDescent="0.25">
      <c r="A685" t="s">
        <v>1962</v>
      </c>
      <c r="B685" t="s">
        <v>2611</v>
      </c>
      <c r="C685" t="s">
        <v>198</v>
      </c>
      <c r="D685" t="s">
        <v>174</v>
      </c>
      <c r="E685" t="s">
        <v>1975</v>
      </c>
      <c r="F685" t="s">
        <v>52</v>
      </c>
    </row>
    <row r="686" spans="1:6" x14ac:dyDescent="0.25">
      <c r="A686" t="s">
        <v>1962</v>
      </c>
      <c r="B686" t="s">
        <v>1962</v>
      </c>
      <c r="C686" t="s">
        <v>32</v>
      </c>
      <c r="D686" t="s">
        <v>174</v>
      </c>
      <c r="E686" t="s">
        <v>2612</v>
      </c>
      <c r="F686" t="s">
        <v>1962</v>
      </c>
    </row>
    <row r="687" spans="1:6" x14ac:dyDescent="0.25">
      <c r="A687" t="s">
        <v>1962</v>
      </c>
      <c r="B687" t="s">
        <v>2613</v>
      </c>
      <c r="C687" t="s">
        <v>1907</v>
      </c>
      <c r="D687" t="s">
        <v>174</v>
      </c>
      <c r="E687" t="s">
        <v>1975</v>
      </c>
      <c r="F687" t="s">
        <v>33</v>
      </c>
    </row>
    <row r="688" spans="1:6" x14ac:dyDescent="0.25">
      <c r="A688" t="s">
        <v>1962</v>
      </c>
      <c r="B688" t="s">
        <v>2614</v>
      </c>
      <c r="C688" t="s">
        <v>1908</v>
      </c>
      <c r="D688" t="s">
        <v>174</v>
      </c>
      <c r="E688" t="s">
        <v>1975</v>
      </c>
      <c r="F688" t="s">
        <v>33</v>
      </c>
    </row>
    <row r="689" spans="1:6" x14ac:dyDescent="0.25">
      <c r="A689" t="s">
        <v>1962</v>
      </c>
      <c r="B689" t="s">
        <v>2615</v>
      </c>
      <c r="C689" t="s">
        <v>178</v>
      </c>
      <c r="D689" t="s">
        <v>174</v>
      </c>
      <c r="E689" t="s">
        <v>1975</v>
      </c>
      <c r="F689" t="s">
        <v>33</v>
      </c>
    </row>
    <row r="690" spans="1:6" x14ac:dyDescent="0.25">
      <c r="A690" t="s">
        <v>1962</v>
      </c>
      <c r="B690" t="s">
        <v>2616</v>
      </c>
      <c r="C690" t="s">
        <v>1909</v>
      </c>
      <c r="D690" t="s">
        <v>174</v>
      </c>
      <c r="E690" t="s">
        <v>1975</v>
      </c>
      <c r="F690" t="s">
        <v>33</v>
      </c>
    </row>
    <row r="691" spans="1:6" x14ac:dyDescent="0.25">
      <c r="A691" t="s">
        <v>1962</v>
      </c>
      <c r="B691" t="s">
        <v>2617</v>
      </c>
      <c r="C691" t="s">
        <v>180</v>
      </c>
      <c r="D691" t="s">
        <v>174</v>
      </c>
      <c r="E691" t="s">
        <v>1975</v>
      </c>
      <c r="F691" t="s">
        <v>33</v>
      </c>
    </row>
    <row r="692" spans="1:6" x14ac:dyDescent="0.25">
      <c r="A692" t="s">
        <v>1962</v>
      </c>
      <c r="B692" t="s">
        <v>2618</v>
      </c>
      <c r="C692" t="s">
        <v>1910</v>
      </c>
      <c r="D692" t="s">
        <v>174</v>
      </c>
      <c r="E692" t="s">
        <v>1975</v>
      </c>
      <c r="F692" t="s">
        <v>33</v>
      </c>
    </row>
    <row r="693" spans="1:6" x14ac:dyDescent="0.25">
      <c r="A693" t="s">
        <v>1962</v>
      </c>
      <c r="B693" t="s">
        <v>2619</v>
      </c>
      <c r="C693" t="s">
        <v>182</v>
      </c>
      <c r="D693" t="s">
        <v>174</v>
      </c>
      <c r="E693" t="s">
        <v>1975</v>
      </c>
      <c r="F693" t="s">
        <v>33</v>
      </c>
    </row>
    <row r="694" spans="1:6" x14ac:dyDescent="0.25">
      <c r="A694" t="s">
        <v>1962</v>
      </c>
      <c r="B694" t="s">
        <v>2620</v>
      </c>
      <c r="C694" t="s">
        <v>1911</v>
      </c>
      <c r="D694" t="s">
        <v>174</v>
      </c>
      <c r="E694" t="s">
        <v>1975</v>
      </c>
      <c r="F694" t="s">
        <v>33</v>
      </c>
    </row>
    <row r="695" spans="1:6" x14ac:dyDescent="0.25">
      <c r="A695" t="s">
        <v>1962</v>
      </c>
      <c r="B695" t="s">
        <v>2621</v>
      </c>
      <c r="C695" t="s">
        <v>184</v>
      </c>
      <c r="D695" t="s">
        <v>174</v>
      </c>
      <c r="E695" t="s">
        <v>1975</v>
      </c>
      <c r="F695" t="s">
        <v>33</v>
      </c>
    </row>
    <row r="696" spans="1:6" x14ac:dyDescent="0.25">
      <c r="A696" t="s">
        <v>1962</v>
      </c>
      <c r="B696" t="s">
        <v>2622</v>
      </c>
      <c r="C696" t="s">
        <v>1912</v>
      </c>
      <c r="D696" t="s">
        <v>174</v>
      </c>
      <c r="E696" t="s">
        <v>1975</v>
      </c>
      <c r="F696" t="s">
        <v>33</v>
      </c>
    </row>
    <row r="697" spans="1:6" x14ac:dyDescent="0.25">
      <c r="A697" t="s">
        <v>1962</v>
      </c>
      <c r="B697" t="s">
        <v>2623</v>
      </c>
      <c r="C697" t="s">
        <v>1913</v>
      </c>
      <c r="D697" t="s">
        <v>174</v>
      </c>
      <c r="E697" t="s">
        <v>2002</v>
      </c>
      <c r="F697" t="s">
        <v>33</v>
      </c>
    </row>
    <row r="698" spans="1:6" x14ac:dyDescent="0.25">
      <c r="A698" t="s">
        <v>1962</v>
      </c>
      <c r="B698" t="s">
        <v>2624</v>
      </c>
      <c r="C698" t="s">
        <v>186</v>
      </c>
      <c r="D698" t="s">
        <v>174</v>
      </c>
      <c r="E698" t="s">
        <v>1975</v>
      </c>
      <c r="F698" t="s">
        <v>33</v>
      </c>
    </row>
    <row r="699" spans="1:6" x14ac:dyDescent="0.25">
      <c r="A699" t="s">
        <v>1962</v>
      </c>
      <c r="B699" t="s">
        <v>2625</v>
      </c>
      <c r="C699" t="s">
        <v>187</v>
      </c>
      <c r="D699" t="s">
        <v>174</v>
      </c>
      <c r="E699" t="s">
        <v>1975</v>
      </c>
      <c r="F699" t="s">
        <v>33</v>
      </c>
    </row>
    <row r="700" spans="1:6" x14ac:dyDescent="0.25">
      <c r="A700" t="s">
        <v>1962</v>
      </c>
      <c r="B700" t="s">
        <v>2626</v>
      </c>
      <c r="C700" t="s">
        <v>188</v>
      </c>
      <c r="D700" t="s">
        <v>174</v>
      </c>
      <c r="E700" t="s">
        <v>1975</v>
      </c>
      <c r="F700" t="s">
        <v>33</v>
      </c>
    </row>
    <row r="701" spans="1:6" x14ac:dyDescent="0.25">
      <c r="A701" t="s">
        <v>1962</v>
      </c>
      <c r="B701" t="s">
        <v>2627</v>
      </c>
      <c r="C701" t="s">
        <v>189</v>
      </c>
      <c r="D701" t="s">
        <v>174</v>
      </c>
      <c r="E701" t="s">
        <v>1975</v>
      </c>
      <c r="F701" t="s">
        <v>33</v>
      </c>
    </row>
    <row r="702" spans="1:6" x14ac:dyDescent="0.25">
      <c r="A702" t="s">
        <v>1962</v>
      </c>
      <c r="B702" t="s">
        <v>2628</v>
      </c>
      <c r="C702" t="s">
        <v>190</v>
      </c>
      <c r="D702" t="s">
        <v>174</v>
      </c>
      <c r="E702" t="s">
        <v>1975</v>
      </c>
      <c r="F702" t="s">
        <v>33</v>
      </c>
    </row>
    <row r="703" spans="1:6" x14ac:dyDescent="0.25">
      <c r="A703" t="s">
        <v>1962</v>
      </c>
      <c r="B703" t="s">
        <v>2629</v>
      </c>
      <c r="C703" t="s">
        <v>191</v>
      </c>
      <c r="D703" t="s">
        <v>174</v>
      </c>
      <c r="E703" t="s">
        <v>1975</v>
      </c>
      <c r="F703" t="s">
        <v>33</v>
      </c>
    </row>
    <row r="704" spans="1:6" x14ac:dyDescent="0.25">
      <c r="A704" t="s">
        <v>1962</v>
      </c>
      <c r="B704" t="s">
        <v>2630</v>
      </c>
      <c r="C704" t="s">
        <v>192</v>
      </c>
      <c r="D704" t="s">
        <v>174</v>
      </c>
      <c r="E704" t="s">
        <v>1975</v>
      </c>
      <c r="F704" t="s">
        <v>33</v>
      </c>
    </row>
    <row r="705" spans="1:6" x14ac:dyDescent="0.25">
      <c r="A705" t="s">
        <v>1962</v>
      </c>
      <c r="B705" t="s">
        <v>2631</v>
      </c>
      <c r="C705" t="s">
        <v>193</v>
      </c>
      <c r="D705" t="s">
        <v>174</v>
      </c>
      <c r="E705" t="s">
        <v>1975</v>
      </c>
      <c r="F705" t="s">
        <v>33</v>
      </c>
    </row>
    <row r="706" spans="1:6" x14ac:dyDescent="0.25">
      <c r="A706" t="s">
        <v>1962</v>
      </c>
      <c r="B706" t="s">
        <v>2632</v>
      </c>
      <c r="C706" t="s">
        <v>194</v>
      </c>
      <c r="D706" t="s">
        <v>174</v>
      </c>
      <c r="E706" t="s">
        <v>1975</v>
      </c>
      <c r="F706" t="s">
        <v>33</v>
      </c>
    </row>
    <row r="707" spans="1:6" x14ac:dyDescent="0.25">
      <c r="A707" t="s">
        <v>1962</v>
      </c>
      <c r="B707" t="s">
        <v>2633</v>
      </c>
      <c r="C707" t="s">
        <v>195</v>
      </c>
      <c r="D707" t="s">
        <v>174</v>
      </c>
      <c r="E707" t="s">
        <v>1975</v>
      </c>
      <c r="F707" t="s">
        <v>33</v>
      </c>
    </row>
    <row r="708" spans="1:6" x14ac:dyDescent="0.25">
      <c r="A708" t="s">
        <v>1962</v>
      </c>
      <c r="B708" t="s">
        <v>2634</v>
      </c>
      <c r="C708" t="s">
        <v>196</v>
      </c>
      <c r="D708" t="s">
        <v>174</v>
      </c>
      <c r="E708" t="s">
        <v>1975</v>
      </c>
      <c r="F708" t="s">
        <v>33</v>
      </c>
    </row>
    <row r="709" spans="1:6" x14ac:dyDescent="0.25">
      <c r="A709" t="s">
        <v>1962</v>
      </c>
      <c r="B709" t="s">
        <v>2635</v>
      </c>
      <c r="C709" t="s">
        <v>197</v>
      </c>
      <c r="D709" t="s">
        <v>174</v>
      </c>
      <c r="E709" t="s">
        <v>1975</v>
      </c>
      <c r="F709" t="s">
        <v>33</v>
      </c>
    </row>
    <row r="710" spans="1:6" x14ac:dyDescent="0.25">
      <c r="A710" t="s">
        <v>1962</v>
      </c>
      <c r="B710" t="s">
        <v>2636</v>
      </c>
      <c r="C710" t="s">
        <v>198</v>
      </c>
      <c r="D710" t="s">
        <v>174</v>
      </c>
      <c r="E710" t="s">
        <v>1975</v>
      </c>
      <c r="F710" t="s">
        <v>33</v>
      </c>
    </row>
    <row r="711" spans="1:6" x14ac:dyDescent="0.25">
      <c r="A711" t="s">
        <v>1962</v>
      </c>
      <c r="B711" t="s">
        <v>1962</v>
      </c>
      <c r="C711" t="s">
        <v>2637</v>
      </c>
      <c r="D711" t="s">
        <v>174</v>
      </c>
      <c r="E711" t="s">
        <v>2638</v>
      </c>
      <c r="F711" t="s">
        <v>1962</v>
      </c>
    </row>
    <row r="712" spans="1:6" x14ac:dyDescent="0.25">
      <c r="A712" t="s">
        <v>1962</v>
      </c>
      <c r="B712" t="s">
        <v>2639</v>
      </c>
      <c r="C712" t="s">
        <v>1907</v>
      </c>
      <c r="D712" t="s">
        <v>174</v>
      </c>
      <c r="E712" t="s">
        <v>1975</v>
      </c>
      <c r="F712" t="s">
        <v>63</v>
      </c>
    </row>
    <row r="713" spans="1:6" x14ac:dyDescent="0.25">
      <c r="A713" t="s">
        <v>1962</v>
      </c>
      <c r="B713" t="s">
        <v>2640</v>
      </c>
      <c r="C713" t="s">
        <v>1908</v>
      </c>
      <c r="D713" t="s">
        <v>174</v>
      </c>
      <c r="E713" t="s">
        <v>1975</v>
      </c>
      <c r="F713" t="s">
        <v>63</v>
      </c>
    </row>
    <row r="714" spans="1:6" x14ac:dyDescent="0.25">
      <c r="A714" t="s">
        <v>1962</v>
      </c>
      <c r="B714" t="s">
        <v>2641</v>
      </c>
      <c r="C714" t="s">
        <v>178</v>
      </c>
      <c r="D714" t="s">
        <v>174</v>
      </c>
      <c r="E714" t="s">
        <v>1975</v>
      </c>
      <c r="F714" t="s">
        <v>63</v>
      </c>
    </row>
    <row r="715" spans="1:6" x14ac:dyDescent="0.25">
      <c r="A715" t="s">
        <v>1962</v>
      </c>
      <c r="B715" t="s">
        <v>2642</v>
      </c>
      <c r="C715" t="s">
        <v>1909</v>
      </c>
      <c r="D715" t="s">
        <v>174</v>
      </c>
      <c r="E715" t="s">
        <v>1975</v>
      </c>
      <c r="F715" t="s">
        <v>63</v>
      </c>
    </row>
    <row r="716" spans="1:6" x14ac:dyDescent="0.25">
      <c r="A716" t="s">
        <v>1962</v>
      </c>
      <c r="B716" t="s">
        <v>2643</v>
      </c>
      <c r="C716" t="s">
        <v>180</v>
      </c>
      <c r="D716" t="s">
        <v>174</v>
      </c>
      <c r="E716" t="s">
        <v>1975</v>
      </c>
      <c r="F716" t="s">
        <v>63</v>
      </c>
    </row>
    <row r="717" spans="1:6" x14ac:dyDescent="0.25">
      <c r="A717" t="s">
        <v>1962</v>
      </c>
      <c r="B717" t="s">
        <v>2644</v>
      </c>
      <c r="C717" t="s">
        <v>1910</v>
      </c>
      <c r="D717" t="s">
        <v>174</v>
      </c>
      <c r="E717" t="s">
        <v>1975</v>
      </c>
      <c r="F717" t="s">
        <v>63</v>
      </c>
    </row>
    <row r="718" spans="1:6" x14ac:dyDescent="0.25">
      <c r="A718" t="s">
        <v>1962</v>
      </c>
      <c r="B718" t="s">
        <v>2645</v>
      </c>
      <c r="C718" t="s">
        <v>182</v>
      </c>
      <c r="D718" t="s">
        <v>174</v>
      </c>
      <c r="E718" t="s">
        <v>1975</v>
      </c>
      <c r="F718" t="s">
        <v>63</v>
      </c>
    </row>
    <row r="719" spans="1:6" x14ac:dyDescent="0.25">
      <c r="A719" t="s">
        <v>1962</v>
      </c>
      <c r="B719" t="s">
        <v>2646</v>
      </c>
      <c r="C719" t="s">
        <v>1911</v>
      </c>
      <c r="D719" t="s">
        <v>174</v>
      </c>
      <c r="E719" t="s">
        <v>1975</v>
      </c>
      <c r="F719" t="s">
        <v>63</v>
      </c>
    </row>
    <row r="720" spans="1:6" x14ac:dyDescent="0.25">
      <c r="A720" t="s">
        <v>1962</v>
      </c>
      <c r="B720" t="s">
        <v>2647</v>
      </c>
      <c r="C720" t="s">
        <v>184</v>
      </c>
      <c r="D720" t="s">
        <v>174</v>
      </c>
      <c r="E720" t="s">
        <v>1975</v>
      </c>
      <c r="F720" t="s">
        <v>63</v>
      </c>
    </row>
    <row r="721" spans="1:6" x14ac:dyDescent="0.25">
      <c r="A721" t="s">
        <v>1962</v>
      </c>
      <c r="B721" t="s">
        <v>2648</v>
      </c>
      <c r="C721" t="s">
        <v>1912</v>
      </c>
      <c r="D721" t="s">
        <v>174</v>
      </c>
      <c r="E721" t="s">
        <v>1975</v>
      </c>
      <c r="F721" t="s">
        <v>63</v>
      </c>
    </row>
    <row r="722" spans="1:6" x14ac:dyDescent="0.25">
      <c r="A722" t="s">
        <v>1962</v>
      </c>
      <c r="B722" t="s">
        <v>2649</v>
      </c>
      <c r="C722" t="s">
        <v>1913</v>
      </c>
      <c r="D722" t="s">
        <v>174</v>
      </c>
      <c r="E722" t="s">
        <v>1975</v>
      </c>
      <c r="F722" t="s">
        <v>63</v>
      </c>
    </row>
    <row r="723" spans="1:6" x14ac:dyDescent="0.25">
      <c r="A723" t="s">
        <v>1962</v>
      </c>
      <c r="B723" t="s">
        <v>2650</v>
      </c>
      <c r="C723" t="s">
        <v>186</v>
      </c>
      <c r="D723" t="s">
        <v>174</v>
      </c>
      <c r="E723" t="s">
        <v>1975</v>
      </c>
      <c r="F723" t="s">
        <v>63</v>
      </c>
    </row>
    <row r="724" spans="1:6" x14ac:dyDescent="0.25">
      <c r="A724" t="s">
        <v>1962</v>
      </c>
      <c r="B724" t="s">
        <v>2651</v>
      </c>
      <c r="C724" t="s">
        <v>187</v>
      </c>
      <c r="D724" t="s">
        <v>174</v>
      </c>
      <c r="E724" t="s">
        <v>1975</v>
      </c>
      <c r="F724" t="s">
        <v>63</v>
      </c>
    </row>
    <row r="725" spans="1:6" x14ac:dyDescent="0.25">
      <c r="A725" t="s">
        <v>1962</v>
      </c>
      <c r="B725" t="s">
        <v>2652</v>
      </c>
      <c r="C725" t="s">
        <v>188</v>
      </c>
      <c r="D725" t="s">
        <v>174</v>
      </c>
      <c r="E725" t="s">
        <v>1975</v>
      </c>
      <c r="F725" t="s">
        <v>63</v>
      </c>
    </row>
    <row r="726" spans="1:6" x14ac:dyDescent="0.25">
      <c r="A726" t="s">
        <v>1962</v>
      </c>
      <c r="B726" t="s">
        <v>2653</v>
      </c>
      <c r="C726" t="s">
        <v>189</v>
      </c>
      <c r="D726" t="s">
        <v>174</v>
      </c>
      <c r="E726" t="s">
        <v>1975</v>
      </c>
      <c r="F726" t="s">
        <v>63</v>
      </c>
    </row>
    <row r="727" spans="1:6" x14ac:dyDescent="0.25">
      <c r="A727" t="s">
        <v>1962</v>
      </c>
      <c r="B727" t="s">
        <v>2654</v>
      </c>
      <c r="C727" t="s">
        <v>190</v>
      </c>
      <c r="D727" t="s">
        <v>174</v>
      </c>
      <c r="E727" t="s">
        <v>1975</v>
      </c>
      <c r="F727" t="s">
        <v>63</v>
      </c>
    </row>
    <row r="728" spans="1:6" x14ac:dyDescent="0.25">
      <c r="A728" t="s">
        <v>1962</v>
      </c>
      <c r="B728" t="s">
        <v>2655</v>
      </c>
      <c r="C728" t="s">
        <v>191</v>
      </c>
      <c r="D728" t="s">
        <v>174</v>
      </c>
      <c r="E728" t="s">
        <v>1975</v>
      </c>
      <c r="F728" t="s">
        <v>63</v>
      </c>
    </row>
    <row r="729" spans="1:6" x14ac:dyDescent="0.25">
      <c r="A729" t="s">
        <v>1962</v>
      </c>
      <c r="B729" t="s">
        <v>2656</v>
      </c>
      <c r="C729" t="s">
        <v>192</v>
      </c>
      <c r="D729" t="s">
        <v>174</v>
      </c>
      <c r="E729" t="s">
        <v>1975</v>
      </c>
      <c r="F729" t="s">
        <v>63</v>
      </c>
    </row>
    <row r="730" spans="1:6" x14ac:dyDescent="0.25">
      <c r="A730" t="s">
        <v>1962</v>
      </c>
      <c r="B730" t="s">
        <v>2657</v>
      </c>
      <c r="C730" t="s">
        <v>193</v>
      </c>
      <c r="D730" t="s">
        <v>174</v>
      </c>
      <c r="E730" t="s">
        <v>1975</v>
      </c>
      <c r="F730" t="s">
        <v>63</v>
      </c>
    </row>
    <row r="731" spans="1:6" x14ac:dyDescent="0.25">
      <c r="A731" t="s">
        <v>1962</v>
      </c>
      <c r="B731" t="s">
        <v>2658</v>
      </c>
      <c r="C731" t="s">
        <v>194</v>
      </c>
      <c r="D731" t="s">
        <v>174</v>
      </c>
      <c r="E731" t="s">
        <v>1975</v>
      </c>
      <c r="F731" t="s">
        <v>63</v>
      </c>
    </row>
    <row r="732" spans="1:6" x14ac:dyDescent="0.25">
      <c r="A732" t="s">
        <v>1962</v>
      </c>
      <c r="B732" t="s">
        <v>2659</v>
      </c>
      <c r="C732" t="s">
        <v>195</v>
      </c>
      <c r="D732" t="s">
        <v>174</v>
      </c>
      <c r="E732" t="s">
        <v>1975</v>
      </c>
      <c r="F732" t="s">
        <v>63</v>
      </c>
    </row>
    <row r="733" spans="1:6" x14ac:dyDescent="0.25">
      <c r="A733" t="s">
        <v>1962</v>
      </c>
      <c r="B733" t="s">
        <v>2660</v>
      </c>
      <c r="C733" t="s">
        <v>196</v>
      </c>
      <c r="D733" t="s">
        <v>174</v>
      </c>
      <c r="E733" t="s">
        <v>1975</v>
      </c>
      <c r="F733" t="s">
        <v>63</v>
      </c>
    </row>
    <row r="734" spans="1:6" x14ac:dyDescent="0.25">
      <c r="A734" t="s">
        <v>1962</v>
      </c>
      <c r="B734" t="s">
        <v>2661</v>
      </c>
      <c r="C734" t="s">
        <v>197</v>
      </c>
      <c r="D734" t="s">
        <v>174</v>
      </c>
      <c r="E734" t="s">
        <v>1975</v>
      </c>
      <c r="F734" t="s">
        <v>63</v>
      </c>
    </row>
    <row r="735" spans="1:6" x14ac:dyDescent="0.25">
      <c r="A735" t="s">
        <v>1962</v>
      </c>
      <c r="B735" t="s">
        <v>2662</v>
      </c>
      <c r="C735" t="s">
        <v>198</v>
      </c>
      <c r="D735" t="s">
        <v>174</v>
      </c>
      <c r="E735" t="s">
        <v>1975</v>
      </c>
      <c r="F735" t="s">
        <v>63</v>
      </c>
    </row>
    <row r="736" spans="1:6" x14ac:dyDescent="0.25">
      <c r="A736" t="s">
        <v>1962</v>
      </c>
      <c r="B736" t="s">
        <v>1962</v>
      </c>
      <c r="C736" t="s">
        <v>1863</v>
      </c>
      <c r="D736" t="s">
        <v>174</v>
      </c>
      <c r="E736" t="s">
        <v>2663</v>
      </c>
      <c r="F736" t="s">
        <v>1962</v>
      </c>
    </row>
    <row r="737" spans="1:6" x14ac:dyDescent="0.25">
      <c r="A737" t="s">
        <v>1962</v>
      </c>
      <c r="B737" t="s">
        <v>2664</v>
      </c>
      <c r="C737" t="s">
        <v>1907</v>
      </c>
      <c r="D737" t="s">
        <v>174</v>
      </c>
      <c r="E737" t="s">
        <v>1975</v>
      </c>
      <c r="F737" t="s">
        <v>81</v>
      </c>
    </row>
    <row r="738" spans="1:6" x14ac:dyDescent="0.25">
      <c r="A738" t="s">
        <v>1962</v>
      </c>
      <c r="B738" t="s">
        <v>2665</v>
      </c>
      <c r="C738" t="s">
        <v>1908</v>
      </c>
      <c r="D738" t="s">
        <v>174</v>
      </c>
      <c r="E738" t="s">
        <v>1975</v>
      </c>
      <c r="F738" t="s">
        <v>81</v>
      </c>
    </row>
    <row r="739" spans="1:6" x14ac:dyDescent="0.25">
      <c r="A739" t="s">
        <v>1962</v>
      </c>
      <c r="B739" t="s">
        <v>2666</v>
      </c>
      <c r="C739" t="s">
        <v>178</v>
      </c>
      <c r="D739" t="s">
        <v>174</v>
      </c>
      <c r="E739" t="s">
        <v>1975</v>
      </c>
      <c r="F739" t="s">
        <v>81</v>
      </c>
    </row>
    <row r="740" spans="1:6" x14ac:dyDescent="0.25">
      <c r="A740" t="s">
        <v>1962</v>
      </c>
      <c r="B740" t="s">
        <v>2667</v>
      </c>
      <c r="C740" t="s">
        <v>1909</v>
      </c>
      <c r="D740" t="s">
        <v>174</v>
      </c>
      <c r="E740" t="s">
        <v>1975</v>
      </c>
      <c r="F740" t="s">
        <v>81</v>
      </c>
    </row>
    <row r="741" spans="1:6" x14ac:dyDescent="0.25">
      <c r="A741" t="s">
        <v>1962</v>
      </c>
      <c r="B741" t="s">
        <v>2668</v>
      </c>
      <c r="C741" t="s">
        <v>180</v>
      </c>
      <c r="D741" t="s">
        <v>174</v>
      </c>
      <c r="E741" t="s">
        <v>1975</v>
      </c>
      <c r="F741" t="s">
        <v>81</v>
      </c>
    </row>
    <row r="742" spans="1:6" x14ac:dyDescent="0.25">
      <c r="A742" t="s">
        <v>1962</v>
      </c>
      <c r="B742" t="s">
        <v>2669</v>
      </c>
      <c r="C742" t="s">
        <v>1910</v>
      </c>
      <c r="D742" t="s">
        <v>174</v>
      </c>
      <c r="E742" t="s">
        <v>1975</v>
      </c>
      <c r="F742" t="s">
        <v>81</v>
      </c>
    </row>
    <row r="743" spans="1:6" x14ac:dyDescent="0.25">
      <c r="A743" t="s">
        <v>1962</v>
      </c>
      <c r="B743" t="s">
        <v>2670</v>
      </c>
      <c r="C743" t="s">
        <v>182</v>
      </c>
      <c r="D743" t="s">
        <v>174</v>
      </c>
      <c r="E743" t="s">
        <v>1975</v>
      </c>
      <c r="F743" t="s">
        <v>81</v>
      </c>
    </row>
    <row r="744" spans="1:6" x14ac:dyDescent="0.25">
      <c r="A744" t="s">
        <v>1962</v>
      </c>
      <c r="B744" t="s">
        <v>2671</v>
      </c>
      <c r="C744" t="s">
        <v>1911</v>
      </c>
      <c r="D744" t="s">
        <v>174</v>
      </c>
      <c r="E744" t="s">
        <v>1975</v>
      </c>
      <c r="F744" t="s">
        <v>81</v>
      </c>
    </row>
    <row r="745" spans="1:6" x14ac:dyDescent="0.25">
      <c r="A745" t="s">
        <v>1962</v>
      </c>
      <c r="B745" t="s">
        <v>2672</v>
      </c>
      <c r="C745" t="s">
        <v>184</v>
      </c>
      <c r="D745" t="s">
        <v>174</v>
      </c>
      <c r="E745" t="s">
        <v>1975</v>
      </c>
      <c r="F745" t="s">
        <v>81</v>
      </c>
    </row>
    <row r="746" spans="1:6" x14ac:dyDescent="0.25">
      <c r="A746" t="s">
        <v>1962</v>
      </c>
      <c r="B746" t="s">
        <v>2673</v>
      </c>
      <c r="C746" t="s">
        <v>1912</v>
      </c>
      <c r="D746" t="s">
        <v>174</v>
      </c>
      <c r="E746" t="s">
        <v>1975</v>
      </c>
      <c r="F746" t="s">
        <v>81</v>
      </c>
    </row>
    <row r="747" spans="1:6" x14ac:dyDescent="0.25">
      <c r="A747" t="s">
        <v>1962</v>
      </c>
      <c r="B747" t="s">
        <v>2674</v>
      </c>
      <c r="C747" t="s">
        <v>1913</v>
      </c>
      <c r="D747" t="s">
        <v>174</v>
      </c>
      <c r="E747" t="s">
        <v>1975</v>
      </c>
      <c r="F747" t="s">
        <v>81</v>
      </c>
    </row>
    <row r="748" spans="1:6" x14ac:dyDescent="0.25">
      <c r="A748" t="s">
        <v>1962</v>
      </c>
      <c r="B748" t="s">
        <v>2675</v>
      </c>
      <c r="C748" t="s">
        <v>186</v>
      </c>
      <c r="D748" t="s">
        <v>174</v>
      </c>
      <c r="E748" t="s">
        <v>1975</v>
      </c>
      <c r="F748" t="s">
        <v>81</v>
      </c>
    </row>
    <row r="749" spans="1:6" x14ac:dyDescent="0.25">
      <c r="A749" t="s">
        <v>1962</v>
      </c>
      <c r="B749" t="s">
        <v>2676</v>
      </c>
      <c r="C749" t="s">
        <v>187</v>
      </c>
      <c r="D749" t="s">
        <v>174</v>
      </c>
      <c r="E749" t="s">
        <v>1975</v>
      </c>
      <c r="F749" t="s">
        <v>81</v>
      </c>
    </row>
    <row r="750" spans="1:6" x14ac:dyDescent="0.25">
      <c r="A750" t="s">
        <v>1962</v>
      </c>
      <c r="B750" t="s">
        <v>2677</v>
      </c>
      <c r="C750" t="s">
        <v>188</v>
      </c>
      <c r="D750" t="s">
        <v>174</v>
      </c>
      <c r="E750" t="s">
        <v>1975</v>
      </c>
      <c r="F750" t="s">
        <v>81</v>
      </c>
    </row>
    <row r="751" spans="1:6" x14ac:dyDescent="0.25">
      <c r="A751" t="s">
        <v>1962</v>
      </c>
      <c r="B751" t="s">
        <v>2678</v>
      </c>
      <c r="C751" t="s">
        <v>189</v>
      </c>
      <c r="D751" t="s">
        <v>174</v>
      </c>
      <c r="E751" t="s">
        <v>1975</v>
      </c>
      <c r="F751" t="s">
        <v>81</v>
      </c>
    </row>
    <row r="752" spans="1:6" x14ac:dyDescent="0.25">
      <c r="A752" t="s">
        <v>1962</v>
      </c>
      <c r="B752" t="s">
        <v>2679</v>
      </c>
      <c r="C752" t="s">
        <v>190</v>
      </c>
      <c r="D752" t="s">
        <v>174</v>
      </c>
      <c r="E752" t="s">
        <v>1975</v>
      </c>
      <c r="F752" t="s">
        <v>81</v>
      </c>
    </row>
    <row r="753" spans="1:6" x14ac:dyDescent="0.25">
      <c r="A753" t="s">
        <v>1962</v>
      </c>
      <c r="B753" t="s">
        <v>2680</v>
      </c>
      <c r="C753" t="s">
        <v>191</v>
      </c>
      <c r="D753" t="s">
        <v>174</v>
      </c>
      <c r="E753" t="s">
        <v>1975</v>
      </c>
      <c r="F753" t="s">
        <v>81</v>
      </c>
    </row>
    <row r="754" spans="1:6" x14ac:dyDescent="0.25">
      <c r="A754" t="s">
        <v>1962</v>
      </c>
      <c r="B754" t="s">
        <v>2681</v>
      </c>
      <c r="C754" t="s">
        <v>192</v>
      </c>
      <c r="D754" t="s">
        <v>174</v>
      </c>
      <c r="E754" t="s">
        <v>1975</v>
      </c>
      <c r="F754" t="s">
        <v>81</v>
      </c>
    </row>
    <row r="755" spans="1:6" x14ac:dyDescent="0.25">
      <c r="A755" t="s">
        <v>1962</v>
      </c>
      <c r="B755" t="s">
        <v>2682</v>
      </c>
      <c r="C755" t="s">
        <v>193</v>
      </c>
      <c r="D755" t="s">
        <v>174</v>
      </c>
      <c r="E755" t="s">
        <v>1975</v>
      </c>
      <c r="F755" t="s">
        <v>81</v>
      </c>
    </row>
    <row r="756" spans="1:6" x14ac:dyDescent="0.25">
      <c r="A756" t="s">
        <v>1962</v>
      </c>
      <c r="B756" t="s">
        <v>2683</v>
      </c>
      <c r="C756" t="s">
        <v>194</v>
      </c>
      <c r="D756" t="s">
        <v>174</v>
      </c>
      <c r="E756" t="s">
        <v>1975</v>
      </c>
      <c r="F756" t="s">
        <v>81</v>
      </c>
    </row>
    <row r="757" spans="1:6" x14ac:dyDescent="0.25">
      <c r="A757" t="s">
        <v>1962</v>
      </c>
      <c r="B757" t="s">
        <v>2684</v>
      </c>
      <c r="C757" t="s">
        <v>195</v>
      </c>
      <c r="D757" t="s">
        <v>174</v>
      </c>
      <c r="E757" t="s">
        <v>1975</v>
      </c>
      <c r="F757" t="s">
        <v>81</v>
      </c>
    </row>
    <row r="758" spans="1:6" x14ac:dyDescent="0.25">
      <c r="A758" t="s">
        <v>1962</v>
      </c>
      <c r="B758" t="s">
        <v>2685</v>
      </c>
      <c r="C758" t="s">
        <v>196</v>
      </c>
      <c r="D758" t="s">
        <v>174</v>
      </c>
      <c r="E758" t="s">
        <v>1975</v>
      </c>
      <c r="F758" t="s">
        <v>81</v>
      </c>
    </row>
    <row r="759" spans="1:6" x14ac:dyDescent="0.25">
      <c r="A759" t="s">
        <v>1962</v>
      </c>
      <c r="B759" t="s">
        <v>2686</v>
      </c>
      <c r="C759" t="s">
        <v>197</v>
      </c>
      <c r="D759" t="s">
        <v>174</v>
      </c>
      <c r="E759" t="s">
        <v>1975</v>
      </c>
      <c r="F759" t="s">
        <v>81</v>
      </c>
    </row>
    <row r="760" spans="1:6" x14ac:dyDescent="0.25">
      <c r="A760" t="s">
        <v>1962</v>
      </c>
      <c r="B760" t="s">
        <v>2687</v>
      </c>
      <c r="C760" t="s">
        <v>198</v>
      </c>
      <c r="D760" t="s">
        <v>174</v>
      </c>
      <c r="E760" t="s">
        <v>1975</v>
      </c>
      <c r="F760" t="s">
        <v>81</v>
      </c>
    </row>
    <row r="761" spans="1:6" x14ac:dyDescent="0.25">
      <c r="A761" t="s">
        <v>1962</v>
      </c>
      <c r="B761" t="s">
        <v>1962</v>
      </c>
      <c r="C761" t="s">
        <v>163</v>
      </c>
      <c r="D761" t="s">
        <v>174</v>
      </c>
      <c r="E761" t="s">
        <v>2688</v>
      </c>
      <c r="F761" t="s">
        <v>1962</v>
      </c>
    </row>
    <row r="762" spans="1:6" x14ac:dyDescent="0.25">
      <c r="A762" t="s">
        <v>1962</v>
      </c>
      <c r="B762" t="s">
        <v>2689</v>
      </c>
      <c r="C762" t="s">
        <v>1907</v>
      </c>
      <c r="D762" t="s">
        <v>174</v>
      </c>
      <c r="E762" t="s">
        <v>1975</v>
      </c>
      <c r="F762" t="s">
        <v>34</v>
      </c>
    </row>
    <row r="763" spans="1:6" x14ac:dyDescent="0.25">
      <c r="A763" t="s">
        <v>1962</v>
      </c>
      <c r="B763" t="s">
        <v>2690</v>
      </c>
      <c r="C763" t="s">
        <v>1908</v>
      </c>
      <c r="D763" t="s">
        <v>174</v>
      </c>
      <c r="E763" t="s">
        <v>1975</v>
      </c>
      <c r="F763" t="s">
        <v>34</v>
      </c>
    </row>
    <row r="764" spans="1:6" x14ac:dyDescent="0.25">
      <c r="A764" t="s">
        <v>1962</v>
      </c>
      <c r="B764" t="s">
        <v>2691</v>
      </c>
      <c r="C764" t="s">
        <v>178</v>
      </c>
      <c r="D764" t="s">
        <v>174</v>
      </c>
      <c r="E764" t="s">
        <v>1975</v>
      </c>
      <c r="F764" t="s">
        <v>34</v>
      </c>
    </row>
    <row r="765" spans="1:6" x14ac:dyDescent="0.25">
      <c r="A765" t="s">
        <v>1962</v>
      </c>
      <c r="B765" t="s">
        <v>2692</v>
      </c>
      <c r="C765" t="s">
        <v>1909</v>
      </c>
      <c r="D765" t="s">
        <v>174</v>
      </c>
      <c r="E765" t="s">
        <v>1975</v>
      </c>
      <c r="F765" t="s">
        <v>34</v>
      </c>
    </row>
    <row r="766" spans="1:6" x14ac:dyDescent="0.25">
      <c r="A766" t="s">
        <v>1962</v>
      </c>
      <c r="B766" t="s">
        <v>2693</v>
      </c>
      <c r="C766" t="s">
        <v>180</v>
      </c>
      <c r="D766" t="s">
        <v>174</v>
      </c>
      <c r="E766" t="s">
        <v>1975</v>
      </c>
      <c r="F766" t="s">
        <v>34</v>
      </c>
    </row>
    <row r="767" spans="1:6" x14ac:dyDescent="0.25">
      <c r="A767" t="s">
        <v>1962</v>
      </c>
      <c r="B767" t="s">
        <v>2694</v>
      </c>
      <c r="C767" t="s">
        <v>1910</v>
      </c>
      <c r="D767" t="s">
        <v>174</v>
      </c>
      <c r="E767" t="s">
        <v>1975</v>
      </c>
      <c r="F767" t="s">
        <v>34</v>
      </c>
    </row>
    <row r="768" spans="1:6" x14ac:dyDescent="0.25">
      <c r="A768" t="s">
        <v>1962</v>
      </c>
      <c r="B768" t="s">
        <v>2695</v>
      </c>
      <c r="C768" t="s">
        <v>182</v>
      </c>
      <c r="D768" t="s">
        <v>174</v>
      </c>
      <c r="E768" t="s">
        <v>1975</v>
      </c>
      <c r="F768" t="s">
        <v>34</v>
      </c>
    </row>
    <row r="769" spans="1:6" x14ac:dyDescent="0.25">
      <c r="A769" t="s">
        <v>1962</v>
      </c>
      <c r="B769" t="s">
        <v>2696</v>
      </c>
      <c r="C769" t="s">
        <v>1911</v>
      </c>
      <c r="D769" t="s">
        <v>174</v>
      </c>
      <c r="E769" t="s">
        <v>1975</v>
      </c>
      <c r="F769" t="s">
        <v>34</v>
      </c>
    </row>
    <row r="770" spans="1:6" x14ac:dyDescent="0.25">
      <c r="A770" t="s">
        <v>1962</v>
      </c>
      <c r="B770" t="s">
        <v>2697</v>
      </c>
      <c r="C770" t="s">
        <v>184</v>
      </c>
      <c r="D770" t="s">
        <v>174</v>
      </c>
      <c r="E770" t="s">
        <v>1975</v>
      </c>
      <c r="F770" t="s">
        <v>34</v>
      </c>
    </row>
    <row r="771" spans="1:6" x14ac:dyDescent="0.25">
      <c r="A771" t="s">
        <v>1962</v>
      </c>
      <c r="B771" t="s">
        <v>2698</v>
      </c>
      <c r="C771" t="s">
        <v>1912</v>
      </c>
      <c r="D771" t="s">
        <v>174</v>
      </c>
      <c r="E771" t="s">
        <v>1975</v>
      </c>
      <c r="F771" t="s">
        <v>34</v>
      </c>
    </row>
    <row r="772" spans="1:6" x14ac:dyDescent="0.25">
      <c r="A772" t="s">
        <v>1962</v>
      </c>
      <c r="B772" t="s">
        <v>2699</v>
      </c>
      <c r="C772" t="s">
        <v>1913</v>
      </c>
      <c r="D772" t="s">
        <v>174</v>
      </c>
      <c r="E772" t="s">
        <v>2036</v>
      </c>
      <c r="F772" t="s">
        <v>34</v>
      </c>
    </row>
    <row r="773" spans="1:6" x14ac:dyDescent="0.25">
      <c r="A773" t="s">
        <v>1962</v>
      </c>
      <c r="B773" t="s">
        <v>2700</v>
      </c>
      <c r="C773" t="s">
        <v>186</v>
      </c>
      <c r="D773" t="s">
        <v>174</v>
      </c>
      <c r="E773" t="s">
        <v>1975</v>
      </c>
      <c r="F773" t="s">
        <v>34</v>
      </c>
    </row>
    <row r="774" spans="1:6" x14ac:dyDescent="0.25">
      <c r="A774" t="s">
        <v>1962</v>
      </c>
      <c r="B774" t="s">
        <v>2701</v>
      </c>
      <c r="C774" t="s">
        <v>187</v>
      </c>
      <c r="D774" t="s">
        <v>174</v>
      </c>
      <c r="E774" t="s">
        <v>1975</v>
      </c>
      <c r="F774" t="s">
        <v>34</v>
      </c>
    </row>
    <row r="775" spans="1:6" x14ac:dyDescent="0.25">
      <c r="A775" t="s">
        <v>1962</v>
      </c>
      <c r="B775" t="s">
        <v>2702</v>
      </c>
      <c r="C775" t="s">
        <v>188</v>
      </c>
      <c r="D775" t="s">
        <v>174</v>
      </c>
      <c r="E775" t="s">
        <v>1975</v>
      </c>
      <c r="F775" t="s">
        <v>34</v>
      </c>
    </row>
    <row r="776" spans="1:6" x14ac:dyDescent="0.25">
      <c r="A776" t="s">
        <v>1962</v>
      </c>
      <c r="B776" t="s">
        <v>2703</v>
      </c>
      <c r="C776" t="s">
        <v>189</v>
      </c>
      <c r="D776" t="s">
        <v>174</v>
      </c>
      <c r="E776" t="s">
        <v>1975</v>
      </c>
      <c r="F776" t="s">
        <v>34</v>
      </c>
    </row>
    <row r="777" spans="1:6" x14ac:dyDescent="0.25">
      <c r="A777" t="s">
        <v>1962</v>
      </c>
      <c r="B777" t="s">
        <v>2704</v>
      </c>
      <c r="C777" t="s">
        <v>190</v>
      </c>
      <c r="D777" t="s">
        <v>174</v>
      </c>
      <c r="E777" t="s">
        <v>1975</v>
      </c>
      <c r="F777" t="s">
        <v>34</v>
      </c>
    </row>
    <row r="778" spans="1:6" x14ac:dyDescent="0.25">
      <c r="A778" t="s">
        <v>1962</v>
      </c>
      <c r="B778" t="s">
        <v>2705</v>
      </c>
      <c r="C778" t="s">
        <v>191</v>
      </c>
      <c r="D778" t="s">
        <v>174</v>
      </c>
      <c r="E778" t="s">
        <v>1975</v>
      </c>
      <c r="F778" t="s">
        <v>34</v>
      </c>
    </row>
    <row r="779" spans="1:6" x14ac:dyDescent="0.25">
      <c r="A779" t="s">
        <v>1962</v>
      </c>
      <c r="B779" t="s">
        <v>2706</v>
      </c>
      <c r="C779" t="s">
        <v>192</v>
      </c>
      <c r="D779" t="s">
        <v>174</v>
      </c>
      <c r="E779" t="s">
        <v>1975</v>
      </c>
      <c r="F779" t="s">
        <v>34</v>
      </c>
    </row>
    <row r="780" spans="1:6" x14ac:dyDescent="0.25">
      <c r="A780" t="s">
        <v>1962</v>
      </c>
      <c r="B780" t="s">
        <v>2707</v>
      </c>
      <c r="C780" t="s">
        <v>193</v>
      </c>
      <c r="D780" t="s">
        <v>174</v>
      </c>
      <c r="E780" t="s">
        <v>1975</v>
      </c>
      <c r="F780" t="s">
        <v>34</v>
      </c>
    </row>
    <row r="781" spans="1:6" x14ac:dyDescent="0.25">
      <c r="A781" t="s">
        <v>1962</v>
      </c>
      <c r="B781" t="s">
        <v>2708</v>
      </c>
      <c r="C781" t="s">
        <v>194</v>
      </c>
      <c r="D781" t="s">
        <v>174</v>
      </c>
      <c r="E781" t="s">
        <v>1975</v>
      </c>
      <c r="F781" t="s">
        <v>34</v>
      </c>
    </row>
    <row r="782" spans="1:6" x14ac:dyDescent="0.25">
      <c r="A782" t="s">
        <v>1962</v>
      </c>
      <c r="B782" t="s">
        <v>2709</v>
      </c>
      <c r="C782" t="s">
        <v>195</v>
      </c>
      <c r="D782" t="s">
        <v>174</v>
      </c>
      <c r="E782" t="s">
        <v>1975</v>
      </c>
      <c r="F782" t="s">
        <v>34</v>
      </c>
    </row>
    <row r="783" spans="1:6" x14ac:dyDescent="0.25">
      <c r="A783" t="s">
        <v>1962</v>
      </c>
      <c r="B783" t="s">
        <v>2710</v>
      </c>
      <c r="C783" t="s">
        <v>196</v>
      </c>
      <c r="D783" t="s">
        <v>174</v>
      </c>
      <c r="E783" t="s">
        <v>1975</v>
      </c>
      <c r="F783" t="s">
        <v>34</v>
      </c>
    </row>
    <row r="784" spans="1:6" x14ac:dyDescent="0.25">
      <c r="A784" t="s">
        <v>1962</v>
      </c>
      <c r="B784" t="s">
        <v>2711</v>
      </c>
      <c r="C784" t="s">
        <v>197</v>
      </c>
      <c r="D784" t="s">
        <v>174</v>
      </c>
      <c r="E784" t="s">
        <v>1975</v>
      </c>
      <c r="F784" t="s">
        <v>34</v>
      </c>
    </row>
    <row r="785" spans="1:6" x14ac:dyDescent="0.25">
      <c r="A785" t="s">
        <v>1962</v>
      </c>
      <c r="B785" t="s">
        <v>2712</v>
      </c>
      <c r="C785" t="s">
        <v>198</v>
      </c>
      <c r="D785" t="s">
        <v>174</v>
      </c>
      <c r="E785" t="s">
        <v>1975</v>
      </c>
      <c r="F785" t="s">
        <v>34</v>
      </c>
    </row>
    <row r="786" spans="1:6" x14ac:dyDescent="0.25">
      <c r="A786" t="s">
        <v>1962</v>
      </c>
      <c r="B786" t="s">
        <v>1962</v>
      </c>
      <c r="C786" t="s">
        <v>61</v>
      </c>
      <c r="D786" t="s">
        <v>174</v>
      </c>
      <c r="E786" t="s">
        <v>2713</v>
      </c>
      <c r="F786" t="s">
        <v>1962</v>
      </c>
    </row>
    <row r="787" spans="1:6" x14ac:dyDescent="0.25">
      <c r="A787" t="s">
        <v>1962</v>
      </c>
      <c r="B787" t="s">
        <v>2714</v>
      </c>
      <c r="C787" t="s">
        <v>1907</v>
      </c>
      <c r="D787" t="s">
        <v>174</v>
      </c>
      <c r="E787" t="s">
        <v>1975</v>
      </c>
      <c r="F787" t="s">
        <v>62</v>
      </c>
    </row>
    <row r="788" spans="1:6" x14ac:dyDescent="0.25">
      <c r="A788" t="s">
        <v>1962</v>
      </c>
      <c r="B788" t="s">
        <v>2715</v>
      </c>
      <c r="C788" t="s">
        <v>1908</v>
      </c>
      <c r="D788" t="s">
        <v>174</v>
      </c>
      <c r="E788" t="s">
        <v>1975</v>
      </c>
      <c r="F788" t="s">
        <v>62</v>
      </c>
    </row>
    <row r="789" spans="1:6" x14ac:dyDescent="0.25">
      <c r="A789" t="s">
        <v>1962</v>
      </c>
      <c r="B789" t="s">
        <v>2716</v>
      </c>
      <c r="C789" t="s">
        <v>178</v>
      </c>
      <c r="D789" t="s">
        <v>174</v>
      </c>
      <c r="E789" t="s">
        <v>1975</v>
      </c>
      <c r="F789" t="s">
        <v>62</v>
      </c>
    </row>
    <row r="790" spans="1:6" x14ac:dyDescent="0.25">
      <c r="A790" t="s">
        <v>1962</v>
      </c>
      <c r="B790" t="s">
        <v>2717</v>
      </c>
      <c r="C790" t="s">
        <v>1909</v>
      </c>
      <c r="D790" t="s">
        <v>174</v>
      </c>
      <c r="E790" t="s">
        <v>1975</v>
      </c>
      <c r="F790" t="s">
        <v>62</v>
      </c>
    </row>
    <row r="791" spans="1:6" x14ac:dyDescent="0.25">
      <c r="A791" t="s">
        <v>1962</v>
      </c>
      <c r="B791" t="s">
        <v>2718</v>
      </c>
      <c r="C791" t="s">
        <v>180</v>
      </c>
      <c r="D791" t="s">
        <v>174</v>
      </c>
      <c r="E791" t="s">
        <v>1975</v>
      </c>
      <c r="F791" t="s">
        <v>62</v>
      </c>
    </row>
    <row r="792" spans="1:6" x14ac:dyDescent="0.25">
      <c r="A792" t="s">
        <v>1962</v>
      </c>
      <c r="B792" t="s">
        <v>2719</v>
      </c>
      <c r="C792" t="s">
        <v>1910</v>
      </c>
      <c r="D792" t="s">
        <v>174</v>
      </c>
      <c r="E792" t="s">
        <v>1975</v>
      </c>
      <c r="F792" t="s">
        <v>62</v>
      </c>
    </row>
    <row r="793" spans="1:6" x14ac:dyDescent="0.25">
      <c r="A793" t="s">
        <v>1962</v>
      </c>
      <c r="B793" t="s">
        <v>2720</v>
      </c>
      <c r="C793" t="s">
        <v>182</v>
      </c>
      <c r="D793" t="s">
        <v>174</v>
      </c>
      <c r="E793" t="s">
        <v>1975</v>
      </c>
      <c r="F793" t="s">
        <v>62</v>
      </c>
    </row>
    <row r="794" spans="1:6" x14ac:dyDescent="0.25">
      <c r="A794" t="s">
        <v>1962</v>
      </c>
      <c r="B794" t="s">
        <v>2721</v>
      </c>
      <c r="C794" t="s">
        <v>1911</v>
      </c>
      <c r="D794" t="s">
        <v>174</v>
      </c>
      <c r="E794" t="s">
        <v>1975</v>
      </c>
      <c r="F794" t="s">
        <v>62</v>
      </c>
    </row>
    <row r="795" spans="1:6" x14ac:dyDescent="0.25">
      <c r="A795" t="s">
        <v>1962</v>
      </c>
      <c r="B795" t="s">
        <v>2722</v>
      </c>
      <c r="C795" t="s">
        <v>184</v>
      </c>
      <c r="D795" t="s">
        <v>174</v>
      </c>
      <c r="E795" t="s">
        <v>1975</v>
      </c>
      <c r="F795" t="s">
        <v>62</v>
      </c>
    </row>
    <row r="796" spans="1:6" x14ac:dyDescent="0.25">
      <c r="A796" t="s">
        <v>1962</v>
      </c>
      <c r="B796" t="s">
        <v>2723</v>
      </c>
      <c r="C796" t="s">
        <v>1912</v>
      </c>
      <c r="D796" t="s">
        <v>174</v>
      </c>
      <c r="E796" t="s">
        <v>1975</v>
      </c>
      <c r="F796" t="s">
        <v>62</v>
      </c>
    </row>
    <row r="797" spans="1:6" x14ac:dyDescent="0.25">
      <c r="A797" t="s">
        <v>1962</v>
      </c>
      <c r="B797" t="s">
        <v>2724</v>
      </c>
      <c r="C797" t="s">
        <v>1913</v>
      </c>
      <c r="D797" t="s">
        <v>174</v>
      </c>
      <c r="E797" t="s">
        <v>1975</v>
      </c>
      <c r="F797" t="s">
        <v>62</v>
      </c>
    </row>
    <row r="798" spans="1:6" x14ac:dyDescent="0.25">
      <c r="A798" t="s">
        <v>1962</v>
      </c>
      <c r="B798" t="s">
        <v>2725</v>
      </c>
      <c r="C798" t="s">
        <v>186</v>
      </c>
      <c r="D798" t="s">
        <v>174</v>
      </c>
      <c r="E798" t="s">
        <v>1975</v>
      </c>
      <c r="F798" t="s">
        <v>62</v>
      </c>
    </row>
    <row r="799" spans="1:6" x14ac:dyDescent="0.25">
      <c r="A799" t="s">
        <v>1962</v>
      </c>
      <c r="B799" t="s">
        <v>2726</v>
      </c>
      <c r="C799" t="s">
        <v>187</v>
      </c>
      <c r="D799" t="s">
        <v>174</v>
      </c>
      <c r="E799" t="s">
        <v>1975</v>
      </c>
      <c r="F799" t="s">
        <v>62</v>
      </c>
    </row>
    <row r="800" spans="1:6" x14ac:dyDescent="0.25">
      <c r="A800" t="s">
        <v>1962</v>
      </c>
      <c r="B800" t="s">
        <v>2727</v>
      </c>
      <c r="C800" t="s">
        <v>188</v>
      </c>
      <c r="D800" t="s">
        <v>174</v>
      </c>
      <c r="E800" t="s">
        <v>1975</v>
      </c>
      <c r="F800" t="s">
        <v>62</v>
      </c>
    </row>
    <row r="801" spans="1:6" x14ac:dyDescent="0.25">
      <c r="A801" t="s">
        <v>1962</v>
      </c>
      <c r="B801" t="s">
        <v>2728</v>
      </c>
      <c r="C801" t="s">
        <v>189</v>
      </c>
      <c r="D801" t="s">
        <v>174</v>
      </c>
      <c r="E801" t="s">
        <v>1975</v>
      </c>
      <c r="F801" t="s">
        <v>62</v>
      </c>
    </row>
    <row r="802" spans="1:6" x14ac:dyDescent="0.25">
      <c r="A802" t="s">
        <v>1962</v>
      </c>
      <c r="B802" t="s">
        <v>2729</v>
      </c>
      <c r="C802" t="s">
        <v>190</v>
      </c>
      <c r="D802" t="s">
        <v>174</v>
      </c>
      <c r="E802" t="s">
        <v>1975</v>
      </c>
      <c r="F802" t="s">
        <v>62</v>
      </c>
    </row>
    <row r="803" spans="1:6" x14ac:dyDescent="0.25">
      <c r="A803" t="s">
        <v>1962</v>
      </c>
      <c r="B803" t="s">
        <v>2730</v>
      </c>
      <c r="C803" t="s">
        <v>191</v>
      </c>
      <c r="D803" t="s">
        <v>174</v>
      </c>
      <c r="E803" t="s">
        <v>1975</v>
      </c>
      <c r="F803" t="s">
        <v>62</v>
      </c>
    </row>
    <row r="804" spans="1:6" x14ac:dyDescent="0.25">
      <c r="A804" t="s">
        <v>1962</v>
      </c>
      <c r="B804" t="s">
        <v>2731</v>
      </c>
      <c r="C804" t="s">
        <v>192</v>
      </c>
      <c r="D804" t="s">
        <v>174</v>
      </c>
      <c r="E804" t="s">
        <v>1975</v>
      </c>
      <c r="F804" t="s">
        <v>62</v>
      </c>
    </row>
    <row r="805" spans="1:6" x14ac:dyDescent="0.25">
      <c r="A805" t="s">
        <v>1962</v>
      </c>
      <c r="B805" t="s">
        <v>2732</v>
      </c>
      <c r="C805" t="s">
        <v>193</v>
      </c>
      <c r="D805" t="s">
        <v>174</v>
      </c>
      <c r="E805" t="s">
        <v>1975</v>
      </c>
      <c r="F805" t="s">
        <v>62</v>
      </c>
    </row>
    <row r="806" spans="1:6" x14ac:dyDescent="0.25">
      <c r="A806" t="s">
        <v>1962</v>
      </c>
      <c r="B806" t="s">
        <v>2733</v>
      </c>
      <c r="C806" t="s">
        <v>194</v>
      </c>
      <c r="D806" t="s">
        <v>174</v>
      </c>
      <c r="E806" t="s">
        <v>1975</v>
      </c>
      <c r="F806" t="s">
        <v>62</v>
      </c>
    </row>
    <row r="807" spans="1:6" x14ac:dyDescent="0.25">
      <c r="A807" t="s">
        <v>1962</v>
      </c>
      <c r="B807" t="s">
        <v>2734</v>
      </c>
      <c r="C807" t="s">
        <v>195</v>
      </c>
      <c r="D807" t="s">
        <v>174</v>
      </c>
      <c r="E807" t="s">
        <v>1975</v>
      </c>
      <c r="F807" t="s">
        <v>62</v>
      </c>
    </row>
    <row r="808" spans="1:6" x14ac:dyDescent="0.25">
      <c r="A808" t="s">
        <v>1962</v>
      </c>
      <c r="B808" t="s">
        <v>2735</v>
      </c>
      <c r="C808" t="s">
        <v>196</v>
      </c>
      <c r="D808" t="s">
        <v>174</v>
      </c>
      <c r="E808" t="s">
        <v>1975</v>
      </c>
      <c r="F808" t="s">
        <v>62</v>
      </c>
    </row>
    <row r="809" spans="1:6" x14ac:dyDescent="0.25">
      <c r="A809" t="s">
        <v>1962</v>
      </c>
      <c r="B809" t="s">
        <v>2736</v>
      </c>
      <c r="C809" t="s">
        <v>197</v>
      </c>
      <c r="D809" t="s">
        <v>174</v>
      </c>
      <c r="E809" t="s">
        <v>1975</v>
      </c>
      <c r="F809" t="s">
        <v>62</v>
      </c>
    </row>
    <row r="810" spans="1:6" x14ac:dyDescent="0.25">
      <c r="A810" t="s">
        <v>1962</v>
      </c>
      <c r="B810" t="s">
        <v>2737</v>
      </c>
      <c r="C810" t="s">
        <v>198</v>
      </c>
      <c r="D810" t="s">
        <v>174</v>
      </c>
      <c r="E810" t="s">
        <v>1975</v>
      </c>
      <c r="F810" t="s">
        <v>62</v>
      </c>
    </row>
    <row r="811" spans="1:6" x14ac:dyDescent="0.25">
      <c r="A811" t="s">
        <v>1962</v>
      </c>
      <c r="B811" t="s">
        <v>1962</v>
      </c>
      <c r="C811" t="s">
        <v>45</v>
      </c>
      <c r="D811" t="s">
        <v>174</v>
      </c>
      <c r="E811" t="s">
        <v>2738</v>
      </c>
      <c r="F811" t="s">
        <v>1962</v>
      </c>
    </row>
    <row r="812" spans="1:6" x14ac:dyDescent="0.25">
      <c r="A812" t="s">
        <v>1962</v>
      </c>
      <c r="B812" t="s">
        <v>2739</v>
      </c>
      <c r="C812" t="s">
        <v>1907</v>
      </c>
      <c r="D812" t="s">
        <v>174</v>
      </c>
      <c r="E812" t="s">
        <v>1975</v>
      </c>
      <c r="F812" t="s">
        <v>46</v>
      </c>
    </row>
    <row r="813" spans="1:6" x14ac:dyDescent="0.25">
      <c r="A813" t="s">
        <v>1962</v>
      </c>
      <c r="B813" t="s">
        <v>2740</v>
      </c>
      <c r="C813" t="s">
        <v>1908</v>
      </c>
      <c r="D813" t="s">
        <v>174</v>
      </c>
      <c r="E813" t="s">
        <v>1975</v>
      </c>
      <c r="F813" t="s">
        <v>46</v>
      </c>
    </row>
    <row r="814" spans="1:6" x14ac:dyDescent="0.25">
      <c r="A814" t="s">
        <v>1962</v>
      </c>
      <c r="B814" t="s">
        <v>2741</v>
      </c>
      <c r="C814" t="s">
        <v>178</v>
      </c>
      <c r="D814" t="s">
        <v>174</v>
      </c>
      <c r="E814" t="s">
        <v>1975</v>
      </c>
      <c r="F814" t="s">
        <v>46</v>
      </c>
    </row>
    <row r="815" spans="1:6" x14ac:dyDescent="0.25">
      <c r="A815" t="s">
        <v>1962</v>
      </c>
      <c r="B815" t="s">
        <v>2742</v>
      </c>
      <c r="C815" t="s">
        <v>1909</v>
      </c>
      <c r="D815" t="s">
        <v>174</v>
      </c>
      <c r="E815" t="s">
        <v>1975</v>
      </c>
      <c r="F815" t="s">
        <v>46</v>
      </c>
    </row>
    <row r="816" spans="1:6" x14ac:dyDescent="0.25">
      <c r="A816" t="s">
        <v>1962</v>
      </c>
      <c r="B816" t="s">
        <v>2743</v>
      </c>
      <c r="C816" t="s">
        <v>180</v>
      </c>
      <c r="D816" t="s">
        <v>174</v>
      </c>
      <c r="E816" t="s">
        <v>1975</v>
      </c>
      <c r="F816" t="s">
        <v>46</v>
      </c>
    </row>
    <row r="817" spans="1:6" x14ac:dyDescent="0.25">
      <c r="A817" t="s">
        <v>1962</v>
      </c>
      <c r="B817" t="s">
        <v>2744</v>
      </c>
      <c r="C817" t="s">
        <v>1910</v>
      </c>
      <c r="D817" t="s">
        <v>174</v>
      </c>
      <c r="E817" t="s">
        <v>1975</v>
      </c>
      <c r="F817" t="s">
        <v>46</v>
      </c>
    </row>
    <row r="818" spans="1:6" x14ac:dyDescent="0.25">
      <c r="A818" t="s">
        <v>1962</v>
      </c>
      <c r="B818" t="s">
        <v>2745</v>
      </c>
      <c r="C818" t="s">
        <v>182</v>
      </c>
      <c r="D818" t="s">
        <v>174</v>
      </c>
      <c r="E818" t="s">
        <v>1975</v>
      </c>
      <c r="F818" t="s">
        <v>46</v>
      </c>
    </row>
    <row r="819" spans="1:6" x14ac:dyDescent="0.25">
      <c r="A819" t="s">
        <v>1962</v>
      </c>
      <c r="B819" t="s">
        <v>2746</v>
      </c>
      <c r="C819" t="s">
        <v>1911</v>
      </c>
      <c r="D819" t="s">
        <v>174</v>
      </c>
      <c r="E819" t="s">
        <v>1975</v>
      </c>
      <c r="F819" t="s">
        <v>46</v>
      </c>
    </row>
    <row r="820" spans="1:6" x14ac:dyDescent="0.25">
      <c r="A820" t="s">
        <v>1962</v>
      </c>
      <c r="B820" t="s">
        <v>2747</v>
      </c>
      <c r="C820" t="s">
        <v>184</v>
      </c>
      <c r="D820" t="s">
        <v>174</v>
      </c>
      <c r="E820" t="s">
        <v>1975</v>
      </c>
      <c r="F820" t="s">
        <v>46</v>
      </c>
    </row>
    <row r="821" spans="1:6" x14ac:dyDescent="0.25">
      <c r="A821" t="s">
        <v>1962</v>
      </c>
      <c r="B821" t="s">
        <v>2748</v>
      </c>
      <c r="C821" t="s">
        <v>1912</v>
      </c>
      <c r="D821" t="s">
        <v>174</v>
      </c>
      <c r="E821" t="s">
        <v>1975</v>
      </c>
      <c r="F821" t="s">
        <v>46</v>
      </c>
    </row>
    <row r="822" spans="1:6" x14ac:dyDescent="0.25">
      <c r="A822" t="s">
        <v>1962</v>
      </c>
      <c r="B822" t="s">
        <v>2749</v>
      </c>
      <c r="C822" t="s">
        <v>1913</v>
      </c>
      <c r="D822" t="s">
        <v>174</v>
      </c>
      <c r="E822" t="s">
        <v>2000</v>
      </c>
      <c r="F822" t="s">
        <v>46</v>
      </c>
    </row>
    <row r="823" spans="1:6" x14ac:dyDescent="0.25">
      <c r="A823" t="s">
        <v>1962</v>
      </c>
      <c r="B823" t="s">
        <v>2750</v>
      </c>
      <c r="C823" t="s">
        <v>186</v>
      </c>
      <c r="D823" t="s">
        <v>174</v>
      </c>
      <c r="E823" t="s">
        <v>1975</v>
      </c>
      <c r="F823" t="s">
        <v>46</v>
      </c>
    </row>
    <row r="824" spans="1:6" x14ac:dyDescent="0.25">
      <c r="A824" t="s">
        <v>1962</v>
      </c>
      <c r="B824" t="s">
        <v>2751</v>
      </c>
      <c r="C824" t="s">
        <v>187</v>
      </c>
      <c r="D824" t="s">
        <v>174</v>
      </c>
      <c r="E824" t="s">
        <v>1975</v>
      </c>
      <c r="F824" t="s">
        <v>46</v>
      </c>
    </row>
    <row r="825" spans="1:6" x14ac:dyDescent="0.25">
      <c r="A825" t="s">
        <v>1962</v>
      </c>
      <c r="B825" t="s">
        <v>2752</v>
      </c>
      <c r="C825" t="s">
        <v>188</v>
      </c>
      <c r="D825" t="s">
        <v>174</v>
      </c>
      <c r="E825" t="s">
        <v>1975</v>
      </c>
      <c r="F825" t="s">
        <v>46</v>
      </c>
    </row>
    <row r="826" spans="1:6" x14ac:dyDescent="0.25">
      <c r="A826" t="s">
        <v>1962</v>
      </c>
      <c r="B826" t="s">
        <v>2753</v>
      </c>
      <c r="C826" t="s">
        <v>189</v>
      </c>
      <c r="D826" t="s">
        <v>174</v>
      </c>
      <c r="E826" t="s">
        <v>1975</v>
      </c>
      <c r="F826" t="s">
        <v>46</v>
      </c>
    </row>
    <row r="827" spans="1:6" x14ac:dyDescent="0.25">
      <c r="A827" t="s">
        <v>1962</v>
      </c>
      <c r="B827" t="s">
        <v>2754</v>
      </c>
      <c r="C827" t="s">
        <v>190</v>
      </c>
      <c r="D827" t="s">
        <v>174</v>
      </c>
      <c r="E827" t="s">
        <v>1975</v>
      </c>
      <c r="F827" t="s">
        <v>46</v>
      </c>
    </row>
    <row r="828" spans="1:6" x14ac:dyDescent="0.25">
      <c r="A828" t="s">
        <v>1962</v>
      </c>
      <c r="B828" t="s">
        <v>2755</v>
      </c>
      <c r="C828" t="s">
        <v>191</v>
      </c>
      <c r="D828" t="s">
        <v>174</v>
      </c>
      <c r="E828" t="s">
        <v>1975</v>
      </c>
      <c r="F828" t="s">
        <v>46</v>
      </c>
    </row>
    <row r="829" spans="1:6" x14ac:dyDescent="0.25">
      <c r="A829" t="s">
        <v>1962</v>
      </c>
      <c r="B829" t="s">
        <v>2756</v>
      </c>
      <c r="C829" t="s">
        <v>192</v>
      </c>
      <c r="D829" t="s">
        <v>174</v>
      </c>
      <c r="E829" t="s">
        <v>1975</v>
      </c>
      <c r="F829" t="s">
        <v>46</v>
      </c>
    </row>
    <row r="830" spans="1:6" x14ac:dyDescent="0.25">
      <c r="A830" t="s">
        <v>1962</v>
      </c>
      <c r="B830" t="s">
        <v>2757</v>
      </c>
      <c r="C830" t="s">
        <v>193</v>
      </c>
      <c r="D830" t="s">
        <v>174</v>
      </c>
      <c r="E830" t="s">
        <v>1975</v>
      </c>
      <c r="F830" t="s">
        <v>46</v>
      </c>
    </row>
    <row r="831" spans="1:6" x14ac:dyDescent="0.25">
      <c r="A831" t="s">
        <v>1962</v>
      </c>
      <c r="B831" t="s">
        <v>2758</v>
      </c>
      <c r="C831" t="s">
        <v>194</v>
      </c>
      <c r="D831" t="s">
        <v>174</v>
      </c>
      <c r="E831" t="s">
        <v>1975</v>
      </c>
      <c r="F831" t="s">
        <v>46</v>
      </c>
    </row>
    <row r="832" spans="1:6" x14ac:dyDescent="0.25">
      <c r="A832" t="s">
        <v>1962</v>
      </c>
      <c r="B832" t="s">
        <v>2759</v>
      </c>
      <c r="C832" t="s">
        <v>195</v>
      </c>
      <c r="D832" t="s">
        <v>174</v>
      </c>
      <c r="E832" t="s">
        <v>1975</v>
      </c>
      <c r="F832" t="s">
        <v>46</v>
      </c>
    </row>
    <row r="833" spans="1:6" x14ac:dyDescent="0.25">
      <c r="A833" t="s">
        <v>1962</v>
      </c>
      <c r="B833" t="s">
        <v>2760</v>
      </c>
      <c r="C833" t="s">
        <v>196</v>
      </c>
      <c r="D833" t="s">
        <v>174</v>
      </c>
      <c r="E833" t="s">
        <v>1975</v>
      </c>
      <c r="F833" t="s">
        <v>46</v>
      </c>
    </row>
    <row r="834" spans="1:6" x14ac:dyDescent="0.25">
      <c r="A834" t="s">
        <v>1962</v>
      </c>
      <c r="B834" t="s">
        <v>2761</v>
      </c>
      <c r="C834" t="s">
        <v>197</v>
      </c>
      <c r="D834" t="s">
        <v>174</v>
      </c>
      <c r="E834" t="s">
        <v>1975</v>
      </c>
      <c r="F834" t="s">
        <v>46</v>
      </c>
    </row>
    <row r="835" spans="1:6" x14ac:dyDescent="0.25">
      <c r="A835" t="s">
        <v>1962</v>
      </c>
      <c r="B835" t="s">
        <v>2762</v>
      </c>
      <c r="C835" t="s">
        <v>198</v>
      </c>
      <c r="D835" t="s">
        <v>174</v>
      </c>
      <c r="E835" t="s">
        <v>1975</v>
      </c>
      <c r="F835" t="s">
        <v>46</v>
      </c>
    </row>
    <row r="836" spans="1:6" x14ac:dyDescent="0.25">
      <c r="A836" t="s">
        <v>1962</v>
      </c>
      <c r="B836" t="s">
        <v>1962</v>
      </c>
      <c r="C836" t="s">
        <v>43</v>
      </c>
      <c r="D836" t="s">
        <v>174</v>
      </c>
      <c r="E836" t="s">
        <v>2763</v>
      </c>
      <c r="F836" t="s">
        <v>1962</v>
      </c>
    </row>
    <row r="837" spans="1:6" x14ac:dyDescent="0.25">
      <c r="A837" t="s">
        <v>1962</v>
      </c>
      <c r="B837" t="s">
        <v>2764</v>
      </c>
      <c r="C837" t="s">
        <v>1907</v>
      </c>
      <c r="D837" t="s">
        <v>174</v>
      </c>
      <c r="E837" t="s">
        <v>1975</v>
      </c>
      <c r="F837" t="s">
        <v>44</v>
      </c>
    </row>
    <row r="838" spans="1:6" x14ac:dyDescent="0.25">
      <c r="A838" t="s">
        <v>1962</v>
      </c>
      <c r="B838" t="s">
        <v>2765</v>
      </c>
      <c r="C838" t="s">
        <v>1908</v>
      </c>
      <c r="D838" t="s">
        <v>174</v>
      </c>
      <c r="E838" t="s">
        <v>1975</v>
      </c>
      <c r="F838" t="s">
        <v>44</v>
      </c>
    </row>
    <row r="839" spans="1:6" x14ac:dyDescent="0.25">
      <c r="A839" t="s">
        <v>1962</v>
      </c>
      <c r="B839" t="s">
        <v>2766</v>
      </c>
      <c r="C839" t="s">
        <v>178</v>
      </c>
      <c r="D839" t="s">
        <v>174</v>
      </c>
      <c r="E839" t="s">
        <v>1975</v>
      </c>
      <c r="F839" t="s">
        <v>44</v>
      </c>
    </row>
    <row r="840" spans="1:6" x14ac:dyDescent="0.25">
      <c r="A840" t="s">
        <v>1962</v>
      </c>
      <c r="B840" t="s">
        <v>2767</v>
      </c>
      <c r="C840" t="s">
        <v>1909</v>
      </c>
      <c r="D840" t="s">
        <v>174</v>
      </c>
      <c r="E840" t="s">
        <v>1975</v>
      </c>
      <c r="F840" t="s">
        <v>44</v>
      </c>
    </row>
    <row r="841" spans="1:6" x14ac:dyDescent="0.25">
      <c r="A841" t="s">
        <v>1962</v>
      </c>
      <c r="B841" t="s">
        <v>2768</v>
      </c>
      <c r="C841" t="s">
        <v>180</v>
      </c>
      <c r="D841" t="s">
        <v>174</v>
      </c>
      <c r="E841" t="s">
        <v>1975</v>
      </c>
      <c r="F841" t="s">
        <v>44</v>
      </c>
    </row>
    <row r="842" spans="1:6" x14ac:dyDescent="0.25">
      <c r="A842" t="s">
        <v>1962</v>
      </c>
      <c r="B842" t="s">
        <v>2769</v>
      </c>
      <c r="C842" t="s">
        <v>1910</v>
      </c>
      <c r="D842" t="s">
        <v>174</v>
      </c>
      <c r="E842" t="s">
        <v>1975</v>
      </c>
      <c r="F842" t="s">
        <v>44</v>
      </c>
    </row>
    <row r="843" spans="1:6" x14ac:dyDescent="0.25">
      <c r="A843" t="s">
        <v>1962</v>
      </c>
      <c r="B843" t="s">
        <v>2770</v>
      </c>
      <c r="C843" t="s">
        <v>182</v>
      </c>
      <c r="D843" t="s">
        <v>174</v>
      </c>
      <c r="E843" t="s">
        <v>1975</v>
      </c>
      <c r="F843" t="s">
        <v>44</v>
      </c>
    </row>
    <row r="844" spans="1:6" x14ac:dyDescent="0.25">
      <c r="A844" t="s">
        <v>1962</v>
      </c>
      <c r="B844" t="s">
        <v>2771</v>
      </c>
      <c r="C844" t="s">
        <v>1911</v>
      </c>
      <c r="D844" t="s">
        <v>174</v>
      </c>
      <c r="E844" t="s">
        <v>1975</v>
      </c>
      <c r="F844" t="s">
        <v>44</v>
      </c>
    </row>
    <row r="845" spans="1:6" x14ac:dyDescent="0.25">
      <c r="A845" t="s">
        <v>1962</v>
      </c>
      <c r="B845" t="s">
        <v>2772</v>
      </c>
      <c r="C845" t="s">
        <v>184</v>
      </c>
      <c r="D845" t="s">
        <v>174</v>
      </c>
      <c r="E845" t="s">
        <v>1975</v>
      </c>
      <c r="F845" t="s">
        <v>44</v>
      </c>
    </row>
    <row r="846" spans="1:6" x14ac:dyDescent="0.25">
      <c r="A846" t="s">
        <v>1962</v>
      </c>
      <c r="B846" t="s">
        <v>2773</v>
      </c>
      <c r="C846" t="s">
        <v>1912</v>
      </c>
      <c r="D846" t="s">
        <v>174</v>
      </c>
      <c r="E846" t="s">
        <v>1975</v>
      </c>
      <c r="F846" t="s">
        <v>44</v>
      </c>
    </row>
    <row r="847" spans="1:6" x14ac:dyDescent="0.25">
      <c r="A847" t="s">
        <v>1962</v>
      </c>
      <c r="B847" t="s">
        <v>2774</v>
      </c>
      <c r="C847" t="s">
        <v>1913</v>
      </c>
      <c r="D847" t="s">
        <v>174</v>
      </c>
      <c r="E847" t="s">
        <v>1975</v>
      </c>
      <c r="F847" t="s">
        <v>44</v>
      </c>
    </row>
    <row r="848" spans="1:6" x14ac:dyDescent="0.25">
      <c r="A848" t="s">
        <v>1962</v>
      </c>
      <c r="B848" t="s">
        <v>2775</v>
      </c>
      <c r="C848" t="s">
        <v>186</v>
      </c>
      <c r="D848" t="s">
        <v>174</v>
      </c>
      <c r="E848" t="s">
        <v>1975</v>
      </c>
      <c r="F848" t="s">
        <v>44</v>
      </c>
    </row>
    <row r="849" spans="1:6" x14ac:dyDescent="0.25">
      <c r="A849" t="s">
        <v>1962</v>
      </c>
      <c r="B849" t="s">
        <v>2776</v>
      </c>
      <c r="C849" t="s">
        <v>187</v>
      </c>
      <c r="D849" t="s">
        <v>174</v>
      </c>
      <c r="E849" t="s">
        <v>1975</v>
      </c>
      <c r="F849" t="s">
        <v>44</v>
      </c>
    </row>
    <row r="850" spans="1:6" x14ac:dyDescent="0.25">
      <c r="A850" t="s">
        <v>1962</v>
      </c>
      <c r="B850" t="s">
        <v>2777</v>
      </c>
      <c r="C850" t="s">
        <v>188</v>
      </c>
      <c r="D850" t="s">
        <v>174</v>
      </c>
      <c r="E850" t="s">
        <v>1975</v>
      </c>
      <c r="F850" t="s">
        <v>44</v>
      </c>
    </row>
    <row r="851" spans="1:6" x14ac:dyDescent="0.25">
      <c r="A851" t="s">
        <v>1962</v>
      </c>
      <c r="B851" t="s">
        <v>2778</v>
      </c>
      <c r="C851" t="s">
        <v>189</v>
      </c>
      <c r="D851" t="s">
        <v>174</v>
      </c>
      <c r="E851" t="s">
        <v>1975</v>
      </c>
      <c r="F851" t="s">
        <v>44</v>
      </c>
    </row>
    <row r="852" spans="1:6" x14ac:dyDescent="0.25">
      <c r="A852" t="s">
        <v>1962</v>
      </c>
      <c r="B852" t="s">
        <v>2779</v>
      </c>
      <c r="C852" t="s">
        <v>190</v>
      </c>
      <c r="D852" t="s">
        <v>174</v>
      </c>
      <c r="E852" t="s">
        <v>1975</v>
      </c>
      <c r="F852" t="s">
        <v>44</v>
      </c>
    </row>
    <row r="853" spans="1:6" x14ac:dyDescent="0.25">
      <c r="A853" t="s">
        <v>1962</v>
      </c>
      <c r="B853" t="s">
        <v>2780</v>
      </c>
      <c r="C853" t="s">
        <v>191</v>
      </c>
      <c r="D853" t="s">
        <v>174</v>
      </c>
      <c r="E853" t="s">
        <v>1975</v>
      </c>
      <c r="F853" t="s">
        <v>44</v>
      </c>
    </row>
    <row r="854" spans="1:6" x14ac:dyDescent="0.25">
      <c r="A854" t="s">
        <v>1962</v>
      </c>
      <c r="B854" t="s">
        <v>2781</v>
      </c>
      <c r="C854" t="s">
        <v>192</v>
      </c>
      <c r="D854" t="s">
        <v>174</v>
      </c>
      <c r="E854" t="s">
        <v>1975</v>
      </c>
      <c r="F854" t="s">
        <v>44</v>
      </c>
    </row>
    <row r="855" spans="1:6" x14ac:dyDescent="0.25">
      <c r="A855" t="s">
        <v>1962</v>
      </c>
      <c r="B855" t="s">
        <v>2782</v>
      </c>
      <c r="C855" t="s">
        <v>193</v>
      </c>
      <c r="D855" t="s">
        <v>174</v>
      </c>
      <c r="E855" t="s">
        <v>1975</v>
      </c>
      <c r="F855" t="s">
        <v>44</v>
      </c>
    </row>
    <row r="856" spans="1:6" x14ac:dyDescent="0.25">
      <c r="A856" t="s">
        <v>1962</v>
      </c>
      <c r="B856" t="s">
        <v>2783</v>
      </c>
      <c r="C856" t="s">
        <v>194</v>
      </c>
      <c r="D856" t="s">
        <v>174</v>
      </c>
      <c r="E856" t="s">
        <v>1975</v>
      </c>
      <c r="F856" t="s">
        <v>44</v>
      </c>
    </row>
    <row r="857" spans="1:6" x14ac:dyDescent="0.25">
      <c r="A857" t="s">
        <v>1962</v>
      </c>
      <c r="B857" t="s">
        <v>2784</v>
      </c>
      <c r="C857" t="s">
        <v>195</v>
      </c>
      <c r="D857" t="s">
        <v>174</v>
      </c>
      <c r="E857" t="s">
        <v>1975</v>
      </c>
      <c r="F857" t="s">
        <v>44</v>
      </c>
    </row>
    <row r="858" spans="1:6" x14ac:dyDescent="0.25">
      <c r="A858" t="s">
        <v>1962</v>
      </c>
      <c r="B858" t="s">
        <v>2785</v>
      </c>
      <c r="C858" t="s">
        <v>196</v>
      </c>
      <c r="D858" t="s">
        <v>174</v>
      </c>
      <c r="E858" t="s">
        <v>1975</v>
      </c>
      <c r="F858" t="s">
        <v>44</v>
      </c>
    </row>
    <row r="859" spans="1:6" x14ac:dyDescent="0.25">
      <c r="A859" t="s">
        <v>1962</v>
      </c>
      <c r="B859" t="s">
        <v>2786</v>
      </c>
      <c r="C859" t="s">
        <v>197</v>
      </c>
      <c r="D859" t="s">
        <v>174</v>
      </c>
      <c r="E859" t="s">
        <v>1975</v>
      </c>
      <c r="F859" t="s">
        <v>44</v>
      </c>
    </row>
    <row r="860" spans="1:6" x14ac:dyDescent="0.25">
      <c r="A860" t="s">
        <v>1962</v>
      </c>
      <c r="B860" t="s">
        <v>2787</v>
      </c>
      <c r="C860" t="s">
        <v>198</v>
      </c>
      <c r="D860" t="s">
        <v>174</v>
      </c>
      <c r="E860" t="s">
        <v>1975</v>
      </c>
      <c r="F860" t="s">
        <v>44</v>
      </c>
    </row>
    <row r="861" spans="1:6" x14ac:dyDescent="0.25">
      <c r="A861" t="s">
        <v>1962</v>
      </c>
      <c r="B861" t="s">
        <v>1962</v>
      </c>
      <c r="C861" t="s">
        <v>2788</v>
      </c>
      <c r="D861" t="s">
        <v>174</v>
      </c>
      <c r="E861" t="s">
        <v>2789</v>
      </c>
      <c r="F861" t="s">
        <v>1962</v>
      </c>
    </row>
    <row r="862" spans="1:6" x14ac:dyDescent="0.25">
      <c r="A862" t="s">
        <v>1962</v>
      </c>
      <c r="B862" t="s">
        <v>2790</v>
      </c>
      <c r="C862" t="s">
        <v>1907</v>
      </c>
      <c r="D862" t="s">
        <v>174</v>
      </c>
      <c r="E862" t="s">
        <v>2000</v>
      </c>
      <c r="F862" t="s">
        <v>27</v>
      </c>
    </row>
    <row r="863" spans="1:6" x14ac:dyDescent="0.25">
      <c r="A863" t="s">
        <v>1962</v>
      </c>
      <c r="B863" t="s">
        <v>2791</v>
      </c>
      <c r="C863" t="s">
        <v>1908</v>
      </c>
      <c r="D863" t="s">
        <v>174</v>
      </c>
      <c r="E863" t="s">
        <v>1975</v>
      </c>
      <c r="F863" t="s">
        <v>27</v>
      </c>
    </row>
    <row r="864" spans="1:6" x14ac:dyDescent="0.25">
      <c r="A864" t="s">
        <v>1962</v>
      </c>
      <c r="B864" t="s">
        <v>2792</v>
      </c>
      <c r="C864" t="s">
        <v>178</v>
      </c>
      <c r="D864" t="s">
        <v>174</v>
      </c>
      <c r="E864" t="s">
        <v>1975</v>
      </c>
      <c r="F864" t="s">
        <v>27</v>
      </c>
    </row>
    <row r="865" spans="1:6" x14ac:dyDescent="0.25">
      <c r="A865" t="s">
        <v>1962</v>
      </c>
      <c r="B865" t="s">
        <v>2793</v>
      </c>
      <c r="C865" t="s">
        <v>1909</v>
      </c>
      <c r="D865" t="s">
        <v>174</v>
      </c>
      <c r="E865" t="s">
        <v>1975</v>
      </c>
      <c r="F865" t="s">
        <v>27</v>
      </c>
    </row>
    <row r="866" spans="1:6" x14ac:dyDescent="0.25">
      <c r="A866" t="s">
        <v>1962</v>
      </c>
      <c r="B866" t="s">
        <v>2794</v>
      </c>
      <c r="C866" t="s">
        <v>180</v>
      </c>
      <c r="D866" t="s">
        <v>174</v>
      </c>
      <c r="E866" t="s">
        <v>1975</v>
      </c>
      <c r="F866" t="s">
        <v>27</v>
      </c>
    </row>
    <row r="867" spans="1:6" x14ac:dyDescent="0.25">
      <c r="A867" t="s">
        <v>1962</v>
      </c>
      <c r="B867" t="s">
        <v>2795</v>
      </c>
      <c r="C867" t="s">
        <v>1910</v>
      </c>
      <c r="D867" t="s">
        <v>174</v>
      </c>
      <c r="E867" t="s">
        <v>2000</v>
      </c>
      <c r="F867" t="s">
        <v>27</v>
      </c>
    </row>
    <row r="868" spans="1:6" x14ac:dyDescent="0.25">
      <c r="A868" t="s">
        <v>1962</v>
      </c>
      <c r="B868" t="s">
        <v>2796</v>
      </c>
      <c r="C868" t="s">
        <v>182</v>
      </c>
      <c r="D868" t="s">
        <v>174</v>
      </c>
      <c r="E868" t="s">
        <v>2019</v>
      </c>
      <c r="F868" t="s">
        <v>27</v>
      </c>
    </row>
    <row r="869" spans="1:6" x14ac:dyDescent="0.25">
      <c r="A869" t="s">
        <v>1962</v>
      </c>
      <c r="B869" t="s">
        <v>2797</v>
      </c>
      <c r="C869" t="s">
        <v>1911</v>
      </c>
      <c r="D869" t="s">
        <v>174</v>
      </c>
      <c r="E869" t="s">
        <v>1975</v>
      </c>
      <c r="F869" t="s">
        <v>27</v>
      </c>
    </row>
    <row r="870" spans="1:6" x14ac:dyDescent="0.25">
      <c r="A870" t="s">
        <v>1962</v>
      </c>
      <c r="B870" t="s">
        <v>2798</v>
      </c>
      <c r="C870" t="s">
        <v>184</v>
      </c>
      <c r="D870" t="s">
        <v>174</v>
      </c>
      <c r="E870" t="s">
        <v>1975</v>
      </c>
      <c r="F870" t="s">
        <v>27</v>
      </c>
    </row>
    <row r="871" spans="1:6" x14ac:dyDescent="0.25">
      <c r="A871" t="s">
        <v>1962</v>
      </c>
      <c r="B871" t="s">
        <v>2799</v>
      </c>
      <c r="C871" t="s">
        <v>1912</v>
      </c>
      <c r="D871" t="s">
        <v>174</v>
      </c>
      <c r="E871" t="s">
        <v>2019</v>
      </c>
      <c r="F871" t="s">
        <v>27</v>
      </c>
    </row>
    <row r="872" spans="1:6" x14ac:dyDescent="0.25">
      <c r="A872" t="s">
        <v>1962</v>
      </c>
      <c r="B872" t="s">
        <v>2800</v>
      </c>
      <c r="C872" t="s">
        <v>1913</v>
      </c>
      <c r="D872" t="s">
        <v>174</v>
      </c>
      <c r="E872" t="s">
        <v>2801</v>
      </c>
      <c r="F872" t="s">
        <v>27</v>
      </c>
    </row>
    <row r="873" spans="1:6" x14ac:dyDescent="0.25">
      <c r="A873" t="s">
        <v>1962</v>
      </c>
      <c r="B873" t="s">
        <v>2802</v>
      </c>
      <c r="C873" t="s">
        <v>186</v>
      </c>
      <c r="D873" t="s">
        <v>174</v>
      </c>
      <c r="E873" t="s">
        <v>2000</v>
      </c>
      <c r="F873" t="s">
        <v>27</v>
      </c>
    </row>
    <row r="874" spans="1:6" x14ac:dyDescent="0.25">
      <c r="A874" t="s">
        <v>1962</v>
      </c>
      <c r="B874" t="s">
        <v>2803</v>
      </c>
      <c r="C874" t="s">
        <v>187</v>
      </c>
      <c r="D874" t="s">
        <v>174</v>
      </c>
      <c r="E874" t="s">
        <v>2000</v>
      </c>
      <c r="F874" t="s">
        <v>27</v>
      </c>
    </row>
    <row r="875" spans="1:6" x14ac:dyDescent="0.25">
      <c r="A875" t="s">
        <v>1962</v>
      </c>
      <c r="B875" t="s">
        <v>2804</v>
      </c>
      <c r="C875" t="s">
        <v>188</v>
      </c>
      <c r="D875" t="s">
        <v>174</v>
      </c>
      <c r="E875" t="s">
        <v>2000</v>
      </c>
      <c r="F875" t="s">
        <v>27</v>
      </c>
    </row>
    <row r="876" spans="1:6" x14ac:dyDescent="0.25">
      <c r="A876" t="s">
        <v>1962</v>
      </c>
      <c r="B876" t="s">
        <v>2805</v>
      </c>
      <c r="C876" t="s">
        <v>189</v>
      </c>
      <c r="D876" t="s">
        <v>174</v>
      </c>
      <c r="E876" t="s">
        <v>2000</v>
      </c>
      <c r="F876" t="s">
        <v>27</v>
      </c>
    </row>
    <row r="877" spans="1:6" x14ac:dyDescent="0.25">
      <c r="A877" t="s">
        <v>1962</v>
      </c>
      <c r="B877" t="s">
        <v>2806</v>
      </c>
      <c r="C877" t="s">
        <v>190</v>
      </c>
      <c r="D877" t="s">
        <v>174</v>
      </c>
      <c r="E877" t="s">
        <v>2019</v>
      </c>
      <c r="F877" t="s">
        <v>27</v>
      </c>
    </row>
    <row r="878" spans="1:6" x14ac:dyDescent="0.25">
      <c r="A878" t="s">
        <v>1962</v>
      </c>
      <c r="B878" t="s">
        <v>2807</v>
      </c>
      <c r="C878" t="s">
        <v>191</v>
      </c>
      <c r="D878" t="s">
        <v>174</v>
      </c>
      <c r="E878" t="s">
        <v>2000</v>
      </c>
      <c r="F878" t="s">
        <v>27</v>
      </c>
    </row>
    <row r="879" spans="1:6" x14ac:dyDescent="0.25">
      <c r="A879" t="s">
        <v>1962</v>
      </c>
      <c r="B879" t="s">
        <v>2808</v>
      </c>
      <c r="C879" t="s">
        <v>192</v>
      </c>
      <c r="D879" t="s">
        <v>174</v>
      </c>
      <c r="E879" t="s">
        <v>2000</v>
      </c>
      <c r="F879" t="s">
        <v>27</v>
      </c>
    </row>
    <row r="880" spans="1:6" x14ac:dyDescent="0.25">
      <c r="A880" t="s">
        <v>1962</v>
      </c>
      <c r="B880" t="s">
        <v>2809</v>
      </c>
      <c r="C880" t="s">
        <v>193</v>
      </c>
      <c r="D880" t="s">
        <v>174</v>
      </c>
      <c r="E880" t="s">
        <v>1975</v>
      </c>
      <c r="F880" t="s">
        <v>27</v>
      </c>
    </row>
    <row r="881" spans="1:6" x14ac:dyDescent="0.25">
      <c r="A881" t="s">
        <v>1962</v>
      </c>
      <c r="B881" t="s">
        <v>2810</v>
      </c>
      <c r="C881" t="s">
        <v>194</v>
      </c>
      <c r="D881" t="s">
        <v>174</v>
      </c>
      <c r="E881" t="s">
        <v>2000</v>
      </c>
      <c r="F881" t="s">
        <v>27</v>
      </c>
    </row>
    <row r="882" spans="1:6" x14ac:dyDescent="0.25">
      <c r="A882" t="s">
        <v>1962</v>
      </c>
      <c r="B882" t="s">
        <v>2811</v>
      </c>
      <c r="C882" t="s">
        <v>195</v>
      </c>
      <c r="D882" t="s">
        <v>174</v>
      </c>
      <c r="E882" t="s">
        <v>2239</v>
      </c>
      <c r="F882" t="s">
        <v>27</v>
      </c>
    </row>
    <row r="883" spans="1:6" x14ac:dyDescent="0.25">
      <c r="A883" t="s">
        <v>1962</v>
      </c>
      <c r="B883" t="s">
        <v>2812</v>
      </c>
      <c r="C883" t="s">
        <v>196</v>
      </c>
      <c r="D883" t="s">
        <v>174</v>
      </c>
      <c r="E883" t="s">
        <v>2000</v>
      </c>
      <c r="F883" t="s">
        <v>27</v>
      </c>
    </row>
    <row r="884" spans="1:6" x14ac:dyDescent="0.25">
      <c r="A884" t="s">
        <v>1962</v>
      </c>
      <c r="B884" t="s">
        <v>2813</v>
      </c>
      <c r="C884" t="s">
        <v>197</v>
      </c>
      <c r="D884" t="s">
        <v>174</v>
      </c>
      <c r="E884" t="s">
        <v>1975</v>
      </c>
      <c r="F884" t="s">
        <v>27</v>
      </c>
    </row>
    <row r="885" spans="1:6" x14ac:dyDescent="0.25">
      <c r="A885" t="s">
        <v>1962</v>
      </c>
      <c r="B885" t="s">
        <v>2814</v>
      </c>
      <c r="C885" t="s">
        <v>198</v>
      </c>
      <c r="D885" t="s">
        <v>174</v>
      </c>
      <c r="E885" t="s">
        <v>1975</v>
      </c>
      <c r="F885" t="s">
        <v>27</v>
      </c>
    </row>
    <row r="886" spans="1:6" x14ac:dyDescent="0.25">
      <c r="A886" t="s">
        <v>1962</v>
      </c>
      <c r="B886" t="s">
        <v>1962</v>
      </c>
      <c r="C886" t="s">
        <v>41</v>
      </c>
      <c r="D886" t="s">
        <v>174</v>
      </c>
      <c r="E886" t="s">
        <v>2815</v>
      </c>
      <c r="F886" t="s">
        <v>1962</v>
      </c>
    </row>
    <row r="887" spans="1:6" x14ac:dyDescent="0.25">
      <c r="A887" t="s">
        <v>1962</v>
      </c>
      <c r="B887" t="s">
        <v>2816</v>
      </c>
      <c r="C887" t="s">
        <v>1907</v>
      </c>
      <c r="D887" t="s">
        <v>174</v>
      </c>
      <c r="E887" t="s">
        <v>1975</v>
      </c>
      <c r="F887" t="s">
        <v>42</v>
      </c>
    </row>
    <row r="888" spans="1:6" x14ac:dyDescent="0.25">
      <c r="A888" t="s">
        <v>1962</v>
      </c>
      <c r="B888" t="s">
        <v>2817</v>
      </c>
      <c r="C888" t="s">
        <v>1908</v>
      </c>
      <c r="D888" t="s">
        <v>174</v>
      </c>
      <c r="E888" t="s">
        <v>1975</v>
      </c>
      <c r="F888" t="s">
        <v>42</v>
      </c>
    </row>
    <row r="889" spans="1:6" x14ac:dyDescent="0.25">
      <c r="A889" t="s">
        <v>1962</v>
      </c>
      <c r="B889" t="s">
        <v>2818</v>
      </c>
      <c r="C889" t="s">
        <v>178</v>
      </c>
      <c r="D889" t="s">
        <v>174</v>
      </c>
      <c r="E889" t="s">
        <v>1975</v>
      </c>
      <c r="F889" t="s">
        <v>42</v>
      </c>
    </row>
    <row r="890" spans="1:6" x14ac:dyDescent="0.25">
      <c r="A890" t="s">
        <v>1962</v>
      </c>
      <c r="B890" t="s">
        <v>2819</v>
      </c>
      <c r="C890" t="s">
        <v>1909</v>
      </c>
      <c r="D890" t="s">
        <v>174</v>
      </c>
      <c r="E890" t="s">
        <v>1975</v>
      </c>
      <c r="F890" t="s">
        <v>42</v>
      </c>
    </row>
    <row r="891" spans="1:6" x14ac:dyDescent="0.25">
      <c r="A891" t="s">
        <v>1962</v>
      </c>
      <c r="B891" t="s">
        <v>2820</v>
      </c>
      <c r="C891" t="s">
        <v>180</v>
      </c>
      <c r="D891" t="s">
        <v>174</v>
      </c>
      <c r="E891" t="s">
        <v>1975</v>
      </c>
      <c r="F891" t="s">
        <v>42</v>
      </c>
    </row>
    <row r="892" spans="1:6" x14ac:dyDescent="0.25">
      <c r="A892" t="s">
        <v>1962</v>
      </c>
      <c r="B892" t="s">
        <v>2821</v>
      </c>
      <c r="C892" t="s">
        <v>1910</v>
      </c>
      <c r="D892" t="s">
        <v>174</v>
      </c>
      <c r="E892" t="s">
        <v>1975</v>
      </c>
      <c r="F892" t="s">
        <v>42</v>
      </c>
    </row>
    <row r="893" spans="1:6" x14ac:dyDescent="0.25">
      <c r="A893" t="s">
        <v>1962</v>
      </c>
      <c r="B893" t="s">
        <v>2822</v>
      </c>
      <c r="C893" t="s">
        <v>182</v>
      </c>
      <c r="D893" t="s">
        <v>174</v>
      </c>
      <c r="E893" t="s">
        <v>1975</v>
      </c>
      <c r="F893" t="s">
        <v>42</v>
      </c>
    </row>
    <row r="894" spans="1:6" x14ac:dyDescent="0.25">
      <c r="A894" t="s">
        <v>1962</v>
      </c>
      <c r="B894" t="s">
        <v>2823</v>
      </c>
      <c r="C894" t="s">
        <v>1911</v>
      </c>
      <c r="D894" t="s">
        <v>174</v>
      </c>
      <c r="E894" t="s">
        <v>1975</v>
      </c>
      <c r="F894" t="s">
        <v>42</v>
      </c>
    </row>
    <row r="895" spans="1:6" x14ac:dyDescent="0.25">
      <c r="A895" t="s">
        <v>1962</v>
      </c>
      <c r="B895" t="s">
        <v>2824</v>
      </c>
      <c r="C895" t="s">
        <v>184</v>
      </c>
      <c r="D895" t="s">
        <v>174</v>
      </c>
      <c r="E895" t="s">
        <v>1975</v>
      </c>
      <c r="F895" t="s">
        <v>42</v>
      </c>
    </row>
    <row r="896" spans="1:6" x14ac:dyDescent="0.25">
      <c r="A896" t="s">
        <v>1962</v>
      </c>
      <c r="B896" t="s">
        <v>2825</v>
      </c>
      <c r="C896" t="s">
        <v>1912</v>
      </c>
      <c r="D896" t="s">
        <v>174</v>
      </c>
      <c r="E896" t="s">
        <v>1975</v>
      </c>
      <c r="F896" t="s">
        <v>42</v>
      </c>
    </row>
    <row r="897" spans="1:6" x14ac:dyDescent="0.25">
      <c r="A897" t="s">
        <v>1962</v>
      </c>
      <c r="B897" t="s">
        <v>2826</v>
      </c>
      <c r="C897" t="s">
        <v>1913</v>
      </c>
      <c r="D897" t="s">
        <v>174</v>
      </c>
      <c r="E897" t="s">
        <v>2002</v>
      </c>
      <c r="F897" t="s">
        <v>42</v>
      </c>
    </row>
    <row r="898" spans="1:6" x14ac:dyDescent="0.25">
      <c r="A898" t="s">
        <v>1962</v>
      </c>
      <c r="B898" t="s">
        <v>2827</v>
      </c>
      <c r="C898" t="s">
        <v>186</v>
      </c>
      <c r="D898" t="s">
        <v>174</v>
      </c>
      <c r="E898" t="s">
        <v>1975</v>
      </c>
      <c r="F898" t="s">
        <v>42</v>
      </c>
    </row>
    <row r="899" spans="1:6" x14ac:dyDescent="0.25">
      <c r="A899" t="s">
        <v>1962</v>
      </c>
      <c r="B899" t="s">
        <v>2828</v>
      </c>
      <c r="C899" t="s">
        <v>187</v>
      </c>
      <c r="D899" t="s">
        <v>174</v>
      </c>
      <c r="E899" t="s">
        <v>1975</v>
      </c>
      <c r="F899" t="s">
        <v>42</v>
      </c>
    </row>
    <row r="900" spans="1:6" x14ac:dyDescent="0.25">
      <c r="A900" t="s">
        <v>1962</v>
      </c>
      <c r="B900" t="s">
        <v>2829</v>
      </c>
      <c r="C900" t="s">
        <v>188</v>
      </c>
      <c r="D900" t="s">
        <v>174</v>
      </c>
      <c r="E900" t="s">
        <v>1975</v>
      </c>
      <c r="F900" t="s">
        <v>42</v>
      </c>
    </row>
    <row r="901" spans="1:6" x14ac:dyDescent="0.25">
      <c r="A901" t="s">
        <v>1962</v>
      </c>
      <c r="B901" t="s">
        <v>2830</v>
      </c>
      <c r="C901" t="s">
        <v>189</v>
      </c>
      <c r="D901" t="s">
        <v>174</v>
      </c>
      <c r="E901" t="s">
        <v>1975</v>
      </c>
      <c r="F901" t="s">
        <v>42</v>
      </c>
    </row>
    <row r="902" spans="1:6" x14ac:dyDescent="0.25">
      <c r="A902" t="s">
        <v>1962</v>
      </c>
      <c r="B902" t="s">
        <v>2831</v>
      </c>
      <c r="C902" t="s">
        <v>190</v>
      </c>
      <c r="D902" t="s">
        <v>174</v>
      </c>
      <c r="E902" t="s">
        <v>1975</v>
      </c>
      <c r="F902" t="s">
        <v>42</v>
      </c>
    </row>
    <row r="903" spans="1:6" x14ac:dyDescent="0.25">
      <c r="A903" t="s">
        <v>1962</v>
      </c>
      <c r="B903" t="s">
        <v>2832</v>
      </c>
      <c r="C903" t="s">
        <v>191</v>
      </c>
      <c r="D903" t="s">
        <v>174</v>
      </c>
      <c r="E903" t="s">
        <v>1975</v>
      </c>
      <c r="F903" t="s">
        <v>42</v>
      </c>
    </row>
    <row r="904" spans="1:6" x14ac:dyDescent="0.25">
      <c r="A904" t="s">
        <v>1962</v>
      </c>
      <c r="B904" t="s">
        <v>2833</v>
      </c>
      <c r="C904" t="s">
        <v>192</v>
      </c>
      <c r="D904" t="s">
        <v>174</v>
      </c>
      <c r="E904" t="s">
        <v>1975</v>
      </c>
      <c r="F904" t="s">
        <v>42</v>
      </c>
    </row>
    <row r="905" spans="1:6" x14ac:dyDescent="0.25">
      <c r="A905" t="s">
        <v>1962</v>
      </c>
      <c r="B905" t="s">
        <v>2834</v>
      </c>
      <c r="C905" t="s">
        <v>193</v>
      </c>
      <c r="D905" t="s">
        <v>174</v>
      </c>
      <c r="E905" t="s">
        <v>1975</v>
      </c>
      <c r="F905" t="s">
        <v>42</v>
      </c>
    </row>
    <row r="906" spans="1:6" x14ac:dyDescent="0.25">
      <c r="A906" t="s">
        <v>1962</v>
      </c>
      <c r="B906" t="s">
        <v>2835</v>
      </c>
      <c r="C906" t="s">
        <v>194</v>
      </c>
      <c r="D906" t="s">
        <v>174</v>
      </c>
      <c r="E906" t="s">
        <v>1975</v>
      </c>
      <c r="F906" t="s">
        <v>42</v>
      </c>
    </row>
    <row r="907" spans="1:6" x14ac:dyDescent="0.25">
      <c r="A907" t="s">
        <v>1962</v>
      </c>
      <c r="B907" t="s">
        <v>2836</v>
      </c>
      <c r="C907" t="s">
        <v>195</v>
      </c>
      <c r="D907" t="s">
        <v>174</v>
      </c>
      <c r="E907" t="s">
        <v>1975</v>
      </c>
      <c r="F907" t="s">
        <v>42</v>
      </c>
    </row>
    <row r="908" spans="1:6" x14ac:dyDescent="0.25">
      <c r="A908" t="s">
        <v>1962</v>
      </c>
      <c r="B908" t="s">
        <v>2837</v>
      </c>
      <c r="C908" t="s">
        <v>196</v>
      </c>
      <c r="D908" t="s">
        <v>174</v>
      </c>
      <c r="E908" t="s">
        <v>1975</v>
      </c>
      <c r="F908" t="s">
        <v>42</v>
      </c>
    </row>
    <row r="909" spans="1:6" x14ac:dyDescent="0.25">
      <c r="A909" t="s">
        <v>1962</v>
      </c>
      <c r="B909" t="s">
        <v>2838</v>
      </c>
      <c r="C909" t="s">
        <v>197</v>
      </c>
      <c r="D909" t="s">
        <v>174</v>
      </c>
      <c r="E909" t="s">
        <v>1975</v>
      </c>
      <c r="F909" t="s">
        <v>42</v>
      </c>
    </row>
    <row r="910" spans="1:6" x14ac:dyDescent="0.25">
      <c r="A910" t="s">
        <v>1962</v>
      </c>
      <c r="B910" t="s">
        <v>2839</v>
      </c>
      <c r="C910" t="s">
        <v>198</v>
      </c>
      <c r="D910" t="s">
        <v>174</v>
      </c>
      <c r="E910" t="s">
        <v>1975</v>
      </c>
      <c r="F910" t="s">
        <v>42</v>
      </c>
    </row>
    <row r="911" spans="1:6" x14ac:dyDescent="0.25">
      <c r="A911" t="s">
        <v>1962</v>
      </c>
      <c r="B911" t="s">
        <v>1962</v>
      </c>
      <c r="C911" t="s">
        <v>2840</v>
      </c>
      <c r="D911" t="s">
        <v>174</v>
      </c>
      <c r="E911" t="s">
        <v>2841</v>
      </c>
      <c r="F911" t="s">
        <v>1962</v>
      </c>
    </row>
    <row r="912" spans="1:6" x14ac:dyDescent="0.25">
      <c r="A912" t="s">
        <v>1962</v>
      </c>
      <c r="B912" t="s">
        <v>2842</v>
      </c>
      <c r="C912" t="s">
        <v>1907</v>
      </c>
      <c r="D912" t="s">
        <v>174</v>
      </c>
      <c r="E912" t="s">
        <v>2036</v>
      </c>
      <c r="F912" t="s">
        <v>96</v>
      </c>
    </row>
    <row r="913" spans="1:6" x14ac:dyDescent="0.25">
      <c r="A913" t="s">
        <v>1962</v>
      </c>
      <c r="B913" t="s">
        <v>2843</v>
      </c>
      <c r="C913" t="s">
        <v>1908</v>
      </c>
      <c r="D913" t="s">
        <v>174</v>
      </c>
      <c r="E913" t="s">
        <v>1975</v>
      </c>
      <c r="F913" t="s">
        <v>96</v>
      </c>
    </row>
    <row r="914" spans="1:6" x14ac:dyDescent="0.25">
      <c r="A914" t="s">
        <v>1962</v>
      </c>
      <c r="B914" t="s">
        <v>2844</v>
      </c>
      <c r="C914" t="s">
        <v>178</v>
      </c>
      <c r="D914" t="s">
        <v>174</v>
      </c>
      <c r="E914" t="s">
        <v>1975</v>
      </c>
      <c r="F914" t="s">
        <v>96</v>
      </c>
    </row>
    <row r="915" spans="1:6" x14ac:dyDescent="0.25">
      <c r="A915" t="s">
        <v>1962</v>
      </c>
      <c r="B915" t="s">
        <v>2845</v>
      </c>
      <c r="C915" t="s">
        <v>1909</v>
      </c>
      <c r="D915" t="s">
        <v>174</v>
      </c>
      <c r="E915" t="s">
        <v>1975</v>
      </c>
      <c r="F915" t="s">
        <v>96</v>
      </c>
    </row>
    <row r="916" spans="1:6" x14ac:dyDescent="0.25">
      <c r="A916" t="s">
        <v>1962</v>
      </c>
      <c r="B916" t="s">
        <v>2846</v>
      </c>
      <c r="C916" t="s">
        <v>180</v>
      </c>
      <c r="D916" t="s">
        <v>174</v>
      </c>
      <c r="E916" t="s">
        <v>1975</v>
      </c>
      <c r="F916" t="s">
        <v>96</v>
      </c>
    </row>
    <row r="917" spans="1:6" x14ac:dyDescent="0.25">
      <c r="A917" t="s">
        <v>1962</v>
      </c>
      <c r="B917" t="s">
        <v>2847</v>
      </c>
      <c r="C917" t="s">
        <v>1910</v>
      </c>
      <c r="D917" t="s">
        <v>174</v>
      </c>
      <c r="E917" t="s">
        <v>2036</v>
      </c>
      <c r="F917" t="s">
        <v>96</v>
      </c>
    </row>
    <row r="918" spans="1:6" x14ac:dyDescent="0.25">
      <c r="A918" t="s">
        <v>1962</v>
      </c>
      <c r="B918" t="s">
        <v>2848</v>
      </c>
      <c r="C918" t="s">
        <v>182</v>
      </c>
      <c r="D918" t="s">
        <v>174</v>
      </c>
      <c r="E918" t="s">
        <v>2036</v>
      </c>
      <c r="F918" t="s">
        <v>96</v>
      </c>
    </row>
    <row r="919" spans="1:6" x14ac:dyDescent="0.25">
      <c r="A919" t="s">
        <v>1962</v>
      </c>
      <c r="B919" t="s">
        <v>2849</v>
      </c>
      <c r="C919" t="s">
        <v>1911</v>
      </c>
      <c r="D919" t="s">
        <v>174</v>
      </c>
      <c r="E919" t="s">
        <v>1975</v>
      </c>
      <c r="F919" t="s">
        <v>96</v>
      </c>
    </row>
    <row r="920" spans="1:6" x14ac:dyDescent="0.25">
      <c r="A920" t="s">
        <v>1962</v>
      </c>
      <c r="B920" t="s">
        <v>2850</v>
      </c>
      <c r="C920" t="s">
        <v>184</v>
      </c>
      <c r="D920" t="s">
        <v>174</v>
      </c>
      <c r="E920" t="s">
        <v>1975</v>
      </c>
      <c r="F920" t="s">
        <v>96</v>
      </c>
    </row>
    <row r="921" spans="1:6" x14ac:dyDescent="0.25">
      <c r="A921" t="s">
        <v>1962</v>
      </c>
      <c r="B921" t="s">
        <v>2851</v>
      </c>
      <c r="C921" t="s">
        <v>1912</v>
      </c>
      <c r="D921" t="s">
        <v>174</v>
      </c>
      <c r="E921" t="s">
        <v>2036</v>
      </c>
      <c r="F921" t="s">
        <v>96</v>
      </c>
    </row>
    <row r="922" spans="1:6" x14ac:dyDescent="0.25">
      <c r="A922" t="s">
        <v>1962</v>
      </c>
      <c r="B922" t="s">
        <v>2852</v>
      </c>
      <c r="C922" t="s">
        <v>1913</v>
      </c>
      <c r="D922" t="s">
        <v>174</v>
      </c>
      <c r="E922" t="s">
        <v>2024</v>
      </c>
      <c r="F922" t="s">
        <v>96</v>
      </c>
    </row>
    <row r="923" spans="1:6" x14ac:dyDescent="0.25">
      <c r="A923" t="s">
        <v>1962</v>
      </c>
      <c r="B923" t="s">
        <v>2853</v>
      </c>
      <c r="C923" t="s">
        <v>186</v>
      </c>
      <c r="D923" t="s">
        <v>174</v>
      </c>
      <c r="E923" t="s">
        <v>2036</v>
      </c>
      <c r="F923" t="s">
        <v>96</v>
      </c>
    </row>
    <row r="924" spans="1:6" x14ac:dyDescent="0.25">
      <c r="A924" t="s">
        <v>1962</v>
      </c>
      <c r="B924" t="s">
        <v>2854</v>
      </c>
      <c r="C924" t="s">
        <v>187</v>
      </c>
      <c r="D924" t="s">
        <v>174</v>
      </c>
      <c r="E924" t="s">
        <v>2036</v>
      </c>
      <c r="F924" t="s">
        <v>96</v>
      </c>
    </row>
    <row r="925" spans="1:6" x14ac:dyDescent="0.25">
      <c r="A925" t="s">
        <v>1962</v>
      </c>
      <c r="B925" t="s">
        <v>2855</v>
      </c>
      <c r="C925" t="s">
        <v>188</v>
      </c>
      <c r="D925" t="s">
        <v>174</v>
      </c>
      <c r="E925" t="s">
        <v>2036</v>
      </c>
      <c r="F925" t="s">
        <v>96</v>
      </c>
    </row>
    <row r="926" spans="1:6" x14ac:dyDescent="0.25">
      <c r="A926" t="s">
        <v>1962</v>
      </c>
      <c r="B926" t="s">
        <v>2856</v>
      </c>
      <c r="C926" t="s">
        <v>189</v>
      </c>
      <c r="D926" t="s">
        <v>174</v>
      </c>
      <c r="E926" t="s">
        <v>2036</v>
      </c>
      <c r="F926" t="s">
        <v>96</v>
      </c>
    </row>
    <row r="927" spans="1:6" x14ac:dyDescent="0.25">
      <c r="A927" t="s">
        <v>1962</v>
      </c>
      <c r="B927" t="s">
        <v>2857</v>
      </c>
      <c r="C927" t="s">
        <v>190</v>
      </c>
      <c r="D927" t="s">
        <v>174</v>
      </c>
      <c r="E927" t="s">
        <v>2036</v>
      </c>
      <c r="F927" t="s">
        <v>96</v>
      </c>
    </row>
    <row r="928" spans="1:6" x14ac:dyDescent="0.25">
      <c r="A928" t="s">
        <v>1962</v>
      </c>
      <c r="B928" t="s">
        <v>2858</v>
      </c>
      <c r="C928" t="s">
        <v>191</v>
      </c>
      <c r="D928" t="s">
        <v>174</v>
      </c>
      <c r="E928" t="s">
        <v>2036</v>
      </c>
      <c r="F928" t="s">
        <v>96</v>
      </c>
    </row>
    <row r="929" spans="1:6" x14ac:dyDescent="0.25">
      <c r="A929" t="s">
        <v>1962</v>
      </c>
      <c r="B929" t="s">
        <v>2859</v>
      </c>
      <c r="C929" t="s">
        <v>192</v>
      </c>
      <c r="D929" t="s">
        <v>174</v>
      </c>
      <c r="E929" t="s">
        <v>2036</v>
      </c>
      <c r="F929" t="s">
        <v>96</v>
      </c>
    </row>
    <row r="930" spans="1:6" x14ac:dyDescent="0.25">
      <c r="A930" t="s">
        <v>1962</v>
      </c>
      <c r="B930" t="s">
        <v>2860</v>
      </c>
      <c r="C930" t="s">
        <v>193</v>
      </c>
      <c r="D930" t="s">
        <v>174</v>
      </c>
      <c r="E930" t="s">
        <v>1975</v>
      </c>
      <c r="F930" t="s">
        <v>96</v>
      </c>
    </row>
    <row r="931" spans="1:6" x14ac:dyDescent="0.25">
      <c r="A931" t="s">
        <v>1962</v>
      </c>
      <c r="B931" t="s">
        <v>2861</v>
      </c>
      <c r="C931" t="s">
        <v>194</v>
      </c>
      <c r="D931" t="s">
        <v>174</v>
      </c>
      <c r="E931" t="s">
        <v>2036</v>
      </c>
      <c r="F931" t="s">
        <v>96</v>
      </c>
    </row>
    <row r="932" spans="1:6" x14ac:dyDescent="0.25">
      <c r="A932" t="s">
        <v>1962</v>
      </c>
      <c r="B932" t="s">
        <v>2862</v>
      </c>
      <c r="C932" t="s">
        <v>195</v>
      </c>
      <c r="D932" t="s">
        <v>174</v>
      </c>
      <c r="E932" t="s">
        <v>2036</v>
      </c>
      <c r="F932" t="s">
        <v>96</v>
      </c>
    </row>
    <row r="933" spans="1:6" x14ac:dyDescent="0.25">
      <c r="A933" t="s">
        <v>1962</v>
      </c>
      <c r="B933" t="s">
        <v>2863</v>
      </c>
      <c r="C933" t="s">
        <v>196</v>
      </c>
      <c r="D933" t="s">
        <v>174</v>
      </c>
      <c r="E933" t="s">
        <v>2036</v>
      </c>
      <c r="F933" t="s">
        <v>96</v>
      </c>
    </row>
    <row r="934" spans="1:6" x14ac:dyDescent="0.25">
      <c r="A934" t="s">
        <v>1962</v>
      </c>
      <c r="B934" t="s">
        <v>2864</v>
      </c>
      <c r="C934" t="s">
        <v>197</v>
      </c>
      <c r="D934" t="s">
        <v>174</v>
      </c>
      <c r="E934" t="s">
        <v>1975</v>
      </c>
      <c r="F934" t="s">
        <v>96</v>
      </c>
    </row>
    <row r="935" spans="1:6" x14ac:dyDescent="0.25">
      <c r="A935" t="s">
        <v>1962</v>
      </c>
      <c r="B935" t="s">
        <v>2865</v>
      </c>
      <c r="C935" t="s">
        <v>198</v>
      </c>
      <c r="D935" t="s">
        <v>174</v>
      </c>
      <c r="E935" t="s">
        <v>1975</v>
      </c>
      <c r="F935" t="s">
        <v>96</v>
      </c>
    </row>
    <row r="936" spans="1:6" x14ac:dyDescent="0.25">
      <c r="A936" t="s">
        <v>1962</v>
      </c>
      <c r="B936" t="s">
        <v>1962</v>
      </c>
      <c r="C936" t="s">
        <v>84</v>
      </c>
      <c r="D936" t="s">
        <v>174</v>
      </c>
      <c r="E936" t="s">
        <v>2866</v>
      </c>
      <c r="F936" t="s">
        <v>1962</v>
      </c>
    </row>
    <row r="937" spans="1:6" x14ac:dyDescent="0.25">
      <c r="A937" t="s">
        <v>1962</v>
      </c>
      <c r="B937" t="s">
        <v>2867</v>
      </c>
      <c r="C937" t="s">
        <v>1907</v>
      </c>
      <c r="D937" t="s">
        <v>174</v>
      </c>
      <c r="E937" t="s">
        <v>1975</v>
      </c>
      <c r="F937" t="s">
        <v>85</v>
      </c>
    </row>
    <row r="938" spans="1:6" x14ac:dyDescent="0.25">
      <c r="A938" t="s">
        <v>1962</v>
      </c>
      <c r="B938" t="s">
        <v>2868</v>
      </c>
      <c r="C938" t="s">
        <v>1908</v>
      </c>
      <c r="D938" t="s">
        <v>174</v>
      </c>
      <c r="E938" t="s">
        <v>1975</v>
      </c>
      <c r="F938" t="s">
        <v>85</v>
      </c>
    </row>
    <row r="939" spans="1:6" x14ac:dyDescent="0.25">
      <c r="A939" t="s">
        <v>1962</v>
      </c>
      <c r="B939" t="s">
        <v>2869</v>
      </c>
      <c r="C939" t="s">
        <v>178</v>
      </c>
      <c r="D939" t="s">
        <v>174</v>
      </c>
      <c r="E939" t="s">
        <v>1975</v>
      </c>
      <c r="F939" t="s">
        <v>85</v>
      </c>
    </row>
    <row r="940" spans="1:6" x14ac:dyDescent="0.25">
      <c r="A940" t="s">
        <v>1962</v>
      </c>
      <c r="B940" t="s">
        <v>2870</v>
      </c>
      <c r="C940" t="s">
        <v>1909</v>
      </c>
      <c r="D940" t="s">
        <v>174</v>
      </c>
      <c r="E940" t="s">
        <v>1975</v>
      </c>
      <c r="F940" t="s">
        <v>85</v>
      </c>
    </row>
    <row r="941" spans="1:6" x14ac:dyDescent="0.25">
      <c r="A941" t="s">
        <v>1962</v>
      </c>
      <c r="B941" t="s">
        <v>2871</v>
      </c>
      <c r="C941" t="s">
        <v>180</v>
      </c>
      <c r="D941" t="s">
        <v>174</v>
      </c>
      <c r="E941" t="s">
        <v>1975</v>
      </c>
      <c r="F941" t="s">
        <v>85</v>
      </c>
    </row>
    <row r="942" spans="1:6" x14ac:dyDescent="0.25">
      <c r="A942" t="s">
        <v>1962</v>
      </c>
      <c r="B942" t="s">
        <v>2872</v>
      </c>
      <c r="C942" t="s">
        <v>1910</v>
      </c>
      <c r="D942" t="s">
        <v>174</v>
      </c>
      <c r="E942" t="s">
        <v>1975</v>
      </c>
      <c r="F942" t="s">
        <v>85</v>
      </c>
    </row>
    <row r="943" spans="1:6" x14ac:dyDescent="0.25">
      <c r="A943" t="s">
        <v>1962</v>
      </c>
      <c r="B943" t="s">
        <v>2873</v>
      </c>
      <c r="C943" t="s">
        <v>182</v>
      </c>
      <c r="D943" t="s">
        <v>174</v>
      </c>
      <c r="E943" t="s">
        <v>1975</v>
      </c>
      <c r="F943" t="s">
        <v>85</v>
      </c>
    </row>
    <row r="944" spans="1:6" x14ac:dyDescent="0.25">
      <c r="A944" t="s">
        <v>1962</v>
      </c>
      <c r="B944" t="s">
        <v>2874</v>
      </c>
      <c r="C944" t="s">
        <v>1911</v>
      </c>
      <c r="D944" t="s">
        <v>174</v>
      </c>
      <c r="E944" t="s">
        <v>1975</v>
      </c>
      <c r="F944" t="s">
        <v>85</v>
      </c>
    </row>
    <row r="945" spans="1:6" x14ac:dyDescent="0.25">
      <c r="A945" t="s">
        <v>1962</v>
      </c>
      <c r="B945" t="s">
        <v>2875</v>
      </c>
      <c r="C945" t="s">
        <v>184</v>
      </c>
      <c r="D945" t="s">
        <v>174</v>
      </c>
      <c r="E945" t="s">
        <v>1975</v>
      </c>
      <c r="F945" t="s">
        <v>85</v>
      </c>
    </row>
    <row r="946" spans="1:6" x14ac:dyDescent="0.25">
      <c r="A946" t="s">
        <v>1962</v>
      </c>
      <c r="B946" t="s">
        <v>2876</v>
      </c>
      <c r="C946" t="s">
        <v>1912</v>
      </c>
      <c r="D946" t="s">
        <v>174</v>
      </c>
      <c r="E946" t="s">
        <v>1975</v>
      </c>
      <c r="F946" t="s">
        <v>85</v>
      </c>
    </row>
    <row r="947" spans="1:6" x14ac:dyDescent="0.25">
      <c r="A947" t="s">
        <v>1962</v>
      </c>
      <c r="B947" t="s">
        <v>2877</v>
      </c>
      <c r="C947" t="s">
        <v>1913</v>
      </c>
      <c r="D947" t="s">
        <v>174</v>
      </c>
      <c r="E947" t="s">
        <v>2036</v>
      </c>
      <c r="F947" t="s">
        <v>85</v>
      </c>
    </row>
    <row r="948" spans="1:6" x14ac:dyDescent="0.25">
      <c r="A948" t="s">
        <v>1962</v>
      </c>
      <c r="B948" t="s">
        <v>2878</v>
      </c>
      <c r="C948" t="s">
        <v>186</v>
      </c>
      <c r="D948" t="s">
        <v>174</v>
      </c>
      <c r="E948" t="s">
        <v>1975</v>
      </c>
      <c r="F948" t="s">
        <v>85</v>
      </c>
    </row>
    <row r="949" spans="1:6" x14ac:dyDescent="0.25">
      <c r="A949" t="s">
        <v>1962</v>
      </c>
      <c r="B949" t="s">
        <v>2879</v>
      </c>
      <c r="C949" t="s">
        <v>187</v>
      </c>
      <c r="D949" t="s">
        <v>174</v>
      </c>
      <c r="E949" t="s">
        <v>1975</v>
      </c>
      <c r="F949" t="s">
        <v>85</v>
      </c>
    </row>
    <row r="950" spans="1:6" x14ac:dyDescent="0.25">
      <c r="A950" t="s">
        <v>1962</v>
      </c>
      <c r="B950" t="s">
        <v>2880</v>
      </c>
      <c r="C950" t="s">
        <v>188</v>
      </c>
      <c r="D950" t="s">
        <v>174</v>
      </c>
      <c r="E950" t="s">
        <v>1975</v>
      </c>
      <c r="F950" t="s">
        <v>85</v>
      </c>
    </row>
    <row r="951" spans="1:6" x14ac:dyDescent="0.25">
      <c r="A951" t="s">
        <v>1962</v>
      </c>
      <c r="B951" t="s">
        <v>2881</v>
      </c>
      <c r="C951" t="s">
        <v>189</v>
      </c>
      <c r="D951" t="s">
        <v>174</v>
      </c>
      <c r="E951" t="s">
        <v>1975</v>
      </c>
      <c r="F951" t="s">
        <v>85</v>
      </c>
    </row>
    <row r="952" spans="1:6" x14ac:dyDescent="0.25">
      <c r="A952" t="s">
        <v>1962</v>
      </c>
      <c r="B952" t="s">
        <v>2882</v>
      </c>
      <c r="C952" t="s">
        <v>190</v>
      </c>
      <c r="D952" t="s">
        <v>174</v>
      </c>
      <c r="E952" t="s">
        <v>1975</v>
      </c>
      <c r="F952" t="s">
        <v>85</v>
      </c>
    </row>
    <row r="953" spans="1:6" x14ac:dyDescent="0.25">
      <c r="A953" t="s">
        <v>1962</v>
      </c>
      <c r="B953" t="s">
        <v>2883</v>
      </c>
      <c r="C953" t="s">
        <v>191</v>
      </c>
      <c r="D953" t="s">
        <v>174</v>
      </c>
      <c r="E953" t="s">
        <v>1975</v>
      </c>
      <c r="F953" t="s">
        <v>85</v>
      </c>
    </row>
    <row r="954" spans="1:6" x14ac:dyDescent="0.25">
      <c r="A954" t="s">
        <v>1962</v>
      </c>
      <c r="B954" t="s">
        <v>2884</v>
      </c>
      <c r="C954" t="s">
        <v>192</v>
      </c>
      <c r="D954" t="s">
        <v>174</v>
      </c>
      <c r="E954" t="s">
        <v>1975</v>
      </c>
      <c r="F954" t="s">
        <v>85</v>
      </c>
    </row>
    <row r="955" spans="1:6" x14ac:dyDescent="0.25">
      <c r="A955" t="s">
        <v>1962</v>
      </c>
      <c r="B955" t="s">
        <v>2885</v>
      </c>
      <c r="C955" t="s">
        <v>193</v>
      </c>
      <c r="D955" t="s">
        <v>174</v>
      </c>
      <c r="E955" t="s">
        <v>1975</v>
      </c>
      <c r="F955" t="s">
        <v>85</v>
      </c>
    </row>
    <row r="956" spans="1:6" x14ac:dyDescent="0.25">
      <c r="A956" t="s">
        <v>1962</v>
      </c>
      <c r="B956" t="s">
        <v>2886</v>
      </c>
      <c r="C956" t="s">
        <v>194</v>
      </c>
      <c r="D956" t="s">
        <v>174</v>
      </c>
      <c r="E956" t="s">
        <v>1975</v>
      </c>
      <c r="F956" t="s">
        <v>85</v>
      </c>
    </row>
    <row r="957" spans="1:6" x14ac:dyDescent="0.25">
      <c r="A957" t="s">
        <v>1962</v>
      </c>
      <c r="B957" t="s">
        <v>2887</v>
      </c>
      <c r="C957" t="s">
        <v>195</v>
      </c>
      <c r="D957" t="s">
        <v>174</v>
      </c>
      <c r="E957" t="s">
        <v>1975</v>
      </c>
      <c r="F957" t="s">
        <v>85</v>
      </c>
    </row>
    <row r="958" spans="1:6" x14ac:dyDescent="0.25">
      <c r="A958" t="s">
        <v>1962</v>
      </c>
      <c r="B958" t="s">
        <v>2888</v>
      </c>
      <c r="C958" t="s">
        <v>196</v>
      </c>
      <c r="D958" t="s">
        <v>174</v>
      </c>
      <c r="E958" t="s">
        <v>1975</v>
      </c>
      <c r="F958" t="s">
        <v>85</v>
      </c>
    </row>
    <row r="959" spans="1:6" x14ac:dyDescent="0.25">
      <c r="A959" t="s">
        <v>1962</v>
      </c>
      <c r="B959" t="s">
        <v>2889</v>
      </c>
      <c r="C959" t="s">
        <v>197</v>
      </c>
      <c r="D959" t="s">
        <v>174</v>
      </c>
      <c r="E959" t="s">
        <v>1975</v>
      </c>
      <c r="F959" t="s">
        <v>85</v>
      </c>
    </row>
    <row r="960" spans="1:6" x14ac:dyDescent="0.25">
      <c r="A960" t="s">
        <v>1962</v>
      </c>
      <c r="B960" t="s">
        <v>2890</v>
      </c>
      <c r="C960" t="s">
        <v>198</v>
      </c>
      <c r="D960" t="s">
        <v>174</v>
      </c>
      <c r="E960" t="s">
        <v>1975</v>
      </c>
      <c r="F960" t="s">
        <v>85</v>
      </c>
    </row>
    <row r="961" spans="1:6" x14ac:dyDescent="0.25">
      <c r="A961" t="s">
        <v>1962</v>
      </c>
      <c r="B961" t="s">
        <v>1962</v>
      </c>
      <c r="C961" t="s">
        <v>82</v>
      </c>
      <c r="D961" t="s">
        <v>174</v>
      </c>
      <c r="E961" t="s">
        <v>2891</v>
      </c>
      <c r="F961" t="s">
        <v>1962</v>
      </c>
    </row>
    <row r="962" spans="1:6" x14ac:dyDescent="0.25">
      <c r="A962" t="s">
        <v>1962</v>
      </c>
      <c r="B962" t="s">
        <v>2892</v>
      </c>
      <c r="C962" t="s">
        <v>1907</v>
      </c>
      <c r="D962" t="s">
        <v>174</v>
      </c>
      <c r="E962" t="s">
        <v>1975</v>
      </c>
      <c r="F962" t="s">
        <v>83</v>
      </c>
    </row>
    <row r="963" spans="1:6" x14ac:dyDescent="0.25">
      <c r="A963" t="s">
        <v>1962</v>
      </c>
      <c r="B963" t="s">
        <v>2893</v>
      </c>
      <c r="C963" t="s">
        <v>1908</v>
      </c>
      <c r="D963" t="s">
        <v>174</v>
      </c>
      <c r="E963" t="s">
        <v>1975</v>
      </c>
      <c r="F963" t="s">
        <v>83</v>
      </c>
    </row>
    <row r="964" spans="1:6" x14ac:dyDescent="0.25">
      <c r="A964" t="s">
        <v>1962</v>
      </c>
      <c r="B964" t="s">
        <v>2894</v>
      </c>
      <c r="C964" t="s">
        <v>178</v>
      </c>
      <c r="D964" t="s">
        <v>174</v>
      </c>
      <c r="E964" t="s">
        <v>1975</v>
      </c>
      <c r="F964" t="s">
        <v>83</v>
      </c>
    </row>
    <row r="965" spans="1:6" x14ac:dyDescent="0.25">
      <c r="A965" t="s">
        <v>1962</v>
      </c>
      <c r="B965" t="s">
        <v>2895</v>
      </c>
      <c r="C965" t="s">
        <v>1909</v>
      </c>
      <c r="D965" t="s">
        <v>174</v>
      </c>
      <c r="E965" t="s">
        <v>1975</v>
      </c>
      <c r="F965" t="s">
        <v>83</v>
      </c>
    </row>
    <row r="966" spans="1:6" x14ac:dyDescent="0.25">
      <c r="A966" t="s">
        <v>1962</v>
      </c>
      <c r="B966" t="s">
        <v>2896</v>
      </c>
      <c r="C966" t="s">
        <v>180</v>
      </c>
      <c r="D966" t="s">
        <v>174</v>
      </c>
      <c r="E966" t="s">
        <v>1975</v>
      </c>
      <c r="F966" t="s">
        <v>83</v>
      </c>
    </row>
    <row r="967" spans="1:6" x14ac:dyDescent="0.25">
      <c r="A967" t="s">
        <v>1962</v>
      </c>
      <c r="B967" t="s">
        <v>2897</v>
      </c>
      <c r="C967" t="s">
        <v>1910</v>
      </c>
      <c r="D967" t="s">
        <v>174</v>
      </c>
      <c r="E967" t="s">
        <v>1975</v>
      </c>
      <c r="F967" t="s">
        <v>83</v>
      </c>
    </row>
    <row r="968" spans="1:6" x14ac:dyDescent="0.25">
      <c r="A968" t="s">
        <v>1962</v>
      </c>
      <c r="B968" t="s">
        <v>2898</v>
      </c>
      <c r="C968" t="s">
        <v>182</v>
      </c>
      <c r="D968" t="s">
        <v>174</v>
      </c>
      <c r="E968" t="s">
        <v>1975</v>
      </c>
      <c r="F968" t="s">
        <v>83</v>
      </c>
    </row>
    <row r="969" spans="1:6" x14ac:dyDescent="0.25">
      <c r="A969" t="s">
        <v>1962</v>
      </c>
      <c r="B969" t="s">
        <v>2899</v>
      </c>
      <c r="C969" t="s">
        <v>1911</v>
      </c>
      <c r="D969" t="s">
        <v>174</v>
      </c>
      <c r="E969" t="s">
        <v>1975</v>
      </c>
      <c r="F969" t="s">
        <v>83</v>
      </c>
    </row>
    <row r="970" spans="1:6" x14ac:dyDescent="0.25">
      <c r="A970" t="s">
        <v>1962</v>
      </c>
      <c r="B970" t="s">
        <v>2900</v>
      </c>
      <c r="C970" t="s">
        <v>184</v>
      </c>
      <c r="D970" t="s">
        <v>174</v>
      </c>
      <c r="E970" t="s">
        <v>1975</v>
      </c>
      <c r="F970" t="s">
        <v>83</v>
      </c>
    </row>
    <row r="971" spans="1:6" x14ac:dyDescent="0.25">
      <c r="A971" t="s">
        <v>1962</v>
      </c>
      <c r="B971" t="s">
        <v>2901</v>
      </c>
      <c r="C971" t="s">
        <v>1912</v>
      </c>
      <c r="D971" t="s">
        <v>174</v>
      </c>
      <c r="E971" t="s">
        <v>1975</v>
      </c>
      <c r="F971" t="s">
        <v>83</v>
      </c>
    </row>
    <row r="972" spans="1:6" x14ac:dyDescent="0.25">
      <c r="A972" t="s">
        <v>1962</v>
      </c>
      <c r="B972" t="s">
        <v>2902</v>
      </c>
      <c r="C972" t="s">
        <v>1913</v>
      </c>
      <c r="D972" t="s">
        <v>174</v>
      </c>
      <c r="E972" t="s">
        <v>1975</v>
      </c>
      <c r="F972" t="s">
        <v>83</v>
      </c>
    </row>
    <row r="973" spans="1:6" x14ac:dyDescent="0.25">
      <c r="A973" t="s">
        <v>1962</v>
      </c>
      <c r="B973" t="s">
        <v>2903</v>
      </c>
      <c r="C973" t="s">
        <v>186</v>
      </c>
      <c r="D973" t="s">
        <v>174</v>
      </c>
      <c r="E973" t="s">
        <v>1975</v>
      </c>
      <c r="F973" t="s">
        <v>83</v>
      </c>
    </row>
    <row r="974" spans="1:6" x14ac:dyDescent="0.25">
      <c r="A974" t="s">
        <v>1962</v>
      </c>
      <c r="B974" t="s">
        <v>2904</v>
      </c>
      <c r="C974" t="s">
        <v>187</v>
      </c>
      <c r="D974" t="s">
        <v>174</v>
      </c>
      <c r="E974" t="s">
        <v>1975</v>
      </c>
      <c r="F974" t="s">
        <v>83</v>
      </c>
    </row>
    <row r="975" spans="1:6" x14ac:dyDescent="0.25">
      <c r="A975" t="s">
        <v>1962</v>
      </c>
      <c r="B975" t="s">
        <v>2905</v>
      </c>
      <c r="C975" t="s">
        <v>188</v>
      </c>
      <c r="D975" t="s">
        <v>174</v>
      </c>
      <c r="E975" t="s">
        <v>1975</v>
      </c>
      <c r="F975" t="s">
        <v>83</v>
      </c>
    </row>
    <row r="976" spans="1:6" x14ac:dyDescent="0.25">
      <c r="A976" t="s">
        <v>1962</v>
      </c>
      <c r="B976" t="s">
        <v>2906</v>
      </c>
      <c r="C976" t="s">
        <v>189</v>
      </c>
      <c r="D976" t="s">
        <v>174</v>
      </c>
      <c r="E976" t="s">
        <v>1975</v>
      </c>
      <c r="F976" t="s">
        <v>83</v>
      </c>
    </row>
    <row r="977" spans="1:6" x14ac:dyDescent="0.25">
      <c r="A977" t="s">
        <v>1962</v>
      </c>
      <c r="B977" t="s">
        <v>2907</v>
      </c>
      <c r="C977" t="s">
        <v>190</v>
      </c>
      <c r="D977" t="s">
        <v>174</v>
      </c>
      <c r="E977" t="s">
        <v>1975</v>
      </c>
      <c r="F977" t="s">
        <v>83</v>
      </c>
    </row>
    <row r="978" spans="1:6" x14ac:dyDescent="0.25">
      <c r="A978" t="s">
        <v>1962</v>
      </c>
      <c r="B978" t="s">
        <v>2908</v>
      </c>
      <c r="C978" t="s">
        <v>191</v>
      </c>
      <c r="D978" t="s">
        <v>174</v>
      </c>
      <c r="E978" t="s">
        <v>1975</v>
      </c>
      <c r="F978" t="s">
        <v>83</v>
      </c>
    </row>
    <row r="979" spans="1:6" x14ac:dyDescent="0.25">
      <c r="A979" t="s">
        <v>1962</v>
      </c>
      <c r="B979" t="s">
        <v>2909</v>
      </c>
      <c r="C979" t="s">
        <v>192</v>
      </c>
      <c r="D979" t="s">
        <v>174</v>
      </c>
      <c r="E979" t="s">
        <v>1975</v>
      </c>
      <c r="F979" t="s">
        <v>83</v>
      </c>
    </row>
    <row r="980" spans="1:6" x14ac:dyDescent="0.25">
      <c r="A980" t="s">
        <v>1962</v>
      </c>
      <c r="B980" t="s">
        <v>2910</v>
      </c>
      <c r="C980" t="s">
        <v>193</v>
      </c>
      <c r="D980" t="s">
        <v>174</v>
      </c>
      <c r="E980" t="s">
        <v>1975</v>
      </c>
      <c r="F980" t="s">
        <v>83</v>
      </c>
    </row>
    <row r="981" spans="1:6" x14ac:dyDescent="0.25">
      <c r="A981" t="s">
        <v>1962</v>
      </c>
      <c r="B981" t="s">
        <v>2911</v>
      </c>
      <c r="C981" t="s">
        <v>194</v>
      </c>
      <c r="D981" t="s">
        <v>174</v>
      </c>
      <c r="E981" t="s">
        <v>1975</v>
      </c>
      <c r="F981" t="s">
        <v>83</v>
      </c>
    </row>
    <row r="982" spans="1:6" x14ac:dyDescent="0.25">
      <c r="A982" t="s">
        <v>1962</v>
      </c>
      <c r="B982" t="s">
        <v>2912</v>
      </c>
      <c r="C982" t="s">
        <v>195</v>
      </c>
      <c r="D982" t="s">
        <v>174</v>
      </c>
      <c r="E982" t="s">
        <v>1975</v>
      </c>
      <c r="F982" t="s">
        <v>83</v>
      </c>
    </row>
    <row r="983" spans="1:6" x14ac:dyDescent="0.25">
      <c r="A983" t="s">
        <v>1962</v>
      </c>
      <c r="B983" t="s">
        <v>2913</v>
      </c>
      <c r="C983" t="s">
        <v>196</v>
      </c>
      <c r="D983" t="s">
        <v>174</v>
      </c>
      <c r="E983" t="s">
        <v>1975</v>
      </c>
      <c r="F983" t="s">
        <v>83</v>
      </c>
    </row>
    <row r="984" spans="1:6" x14ac:dyDescent="0.25">
      <c r="A984" t="s">
        <v>1962</v>
      </c>
      <c r="B984" t="s">
        <v>2914</v>
      </c>
      <c r="C984" t="s">
        <v>197</v>
      </c>
      <c r="D984" t="s">
        <v>174</v>
      </c>
      <c r="E984" t="s">
        <v>1975</v>
      </c>
      <c r="F984" t="s">
        <v>83</v>
      </c>
    </row>
    <row r="985" spans="1:6" x14ac:dyDescent="0.25">
      <c r="A985" t="s">
        <v>1962</v>
      </c>
      <c r="B985" t="s">
        <v>2915</v>
      </c>
      <c r="C985" t="s">
        <v>198</v>
      </c>
      <c r="D985" t="s">
        <v>174</v>
      </c>
      <c r="E985" t="s">
        <v>1975</v>
      </c>
      <c r="F985" t="s">
        <v>83</v>
      </c>
    </row>
    <row r="991" spans="1:6" x14ac:dyDescent="0.25">
      <c r="C991" s="2"/>
    </row>
  </sheetData>
  <phoneticPr fontId="26" type="noConversion"/>
  <pageMargins left="0.7" right="0.7" top="0.75" bottom="0.75" header="0.3" footer="0.3"/>
  <tableParts count="1">
    <tablePart r:id="rId1"/>
  </tablePart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3:K43"/>
  <sheetViews>
    <sheetView workbookViewId="0">
      <selection activeCell="C22" sqref="C22"/>
    </sheetView>
  </sheetViews>
  <sheetFormatPr defaultRowHeight="15" x14ac:dyDescent="0.25"/>
  <cols>
    <col min="1" max="1" width="60.42578125" bestFit="1" customWidth="1"/>
    <col min="2" max="2" width="24.5703125" bestFit="1" customWidth="1"/>
    <col min="3" max="3" width="28.85546875" bestFit="1" customWidth="1"/>
    <col min="4" max="4" width="48.140625" bestFit="1" customWidth="1"/>
    <col min="5" max="5" width="51.42578125" bestFit="1" customWidth="1"/>
    <col min="6" max="6" width="34.7109375" bestFit="1" customWidth="1"/>
    <col min="7" max="7" width="49.140625" bestFit="1" customWidth="1"/>
    <col min="8" max="8" width="36" bestFit="1" customWidth="1"/>
    <col min="9" max="9" width="40.42578125" bestFit="1" customWidth="1"/>
    <col min="10" max="10" width="32.140625" bestFit="1" customWidth="1"/>
    <col min="11" max="11" width="37.5703125" bestFit="1" customWidth="1"/>
  </cols>
  <sheetData>
    <row r="3" spans="1:11" x14ac:dyDescent="0.25">
      <c r="A3" s="22" t="s">
        <v>12</v>
      </c>
      <c r="B3" t="s">
        <v>210</v>
      </c>
      <c r="C3" t="s">
        <v>211</v>
      </c>
      <c r="D3" t="s">
        <v>212</v>
      </c>
      <c r="E3" t="s">
        <v>213</v>
      </c>
      <c r="F3" t="s">
        <v>214</v>
      </c>
      <c r="G3" t="s">
        <v>215</v>
      </c>
      <c r="H3" t="s">
        <v>216</v>
      </c>
      <c r="I3" t="s">
        <v>217</v>
      </c>
      <c r="J3" t="s">
        <v>218</v>
      </c>
      <c r="K3" t="s">
        <v>219</v>
      </c>
    </row>
    <row r="4" spans="1:11" x14ac:dyDescent="0.25">
      <c r="A4" s="3" t="s">
        <v>229</v>
      </c>
      <c r="B4">
        <v>526</v>
      </c>
      <c r="C4">
        <v>534</v>
      </c>
      <c r="D4">
        <v>533</v>
      </c>
      <c r="E4">
        <v>534</v>
      </c>
      <c r="F4">
        <v>530</v>
      </c>
      <c r="G4">
        <v>534</v>
      </c>
      <c r="H4">
        <v>534</v>
      </c>
      <c r="I4">
        <v>1</v>
      </c>
      <c r="J4">
        <v>29</v>
      </c>
      <c r="K4">
        <v>534</v>
      </c>
    </row>
    <row r="5" spans="1:11" x14ac:dyDescent="0.25">
      <c r="A5" s="3" t="s">
        <v>2950</v>
      </c>
      <c r="B5">
        <v>261</v>
      </c>
      <c r="C5">
        <v>261</v>
      </c>
      <c r="D5">
        <v>261</v>
      </c>
      <c r="E5">
        <v>261</v>
      </c>
      <c r="F5">
        <v>261</v>
      </c>
      <c r="G5">
        <v>261</v>
      </c>
      <c r="H5">
        <v>254</v>
      </c>
      <c r="I5">
        <v>25</v>
      </c>
      <c r="J5">
        <v>60</v>
      </c>
      <c r="K5">
        <v>260</v>
      </c>
    </row>
    <row r="6" spans="1:11" x14ac:dyDescent="0.25">
      <c r="A6" s="3" t="s">
        <v>2951</v>
      </c>
      <c r="B6">
        <v>386</v>
      </c>
      <c r="C6">
        <v>385</v>
      </c>
      <c r="D6">
        <v>383</v>
      </c>
      <c r="E6">
        <v>385</v>
      </c>
      <c r="F6">
        <v>386</v>
      </c>
      <c r="G6">
        <v>386</v>
      </c>
      <c r="H6">
        <v>383</v>
      </c>
      <c r="I6">
        <v>77</v>
      </c>
      <c r="J6">
        <v>96</v>
      </c>
      <c r="K6">
        <v>384</v>
      </c>
    </row>
    <row r="7" spans="1:11" x14ac:dyDescent="0.25">
      <c r="A7" s="3" t="s">
        <v>2931</v>
      </c>
      <c r="B7">
        <v>40</v>
      </c>
      <c r="C7">
        <v>44</v>
      </c>
      <c r="D7">
        <v>44</v>
      </c>
      <c r="E7">
        <v>44</v>
      </c>
      <c r="F7">
        <v>44</v>
      </c>
      <c r="G7">
        <v>44</v>
      </c>
      <c r="H7">
        <v>44</v>
      </c>
      <c r="I7">
        <v>0</v>
      </c>
      <c r="J7">
        <v>0</v>
      </c>
      <c r="K7">
        <v>44</v>
      </c>
    </row>
    <row r="8" spans="1:11" x14ac:dyDescent="0.25">
      <c r="A8" s="3" t="s">
        <v>2949</v>
      </c>
      <c r="B8">
        <v>161</v>
      </c>
      <c r="C8">
        <v>161</v>
      </c>
      <c r="D8">
        <v>158</v>
      </c>
      <c r="E8">
        <v>159</v>
      </c>
      <c r="F8">
        <v>161</v>
      </c>
      <c r="G8">
        <v>158</v>
      </c>
      <c r="H8">
        <v>156</v>
      </c>
      <c r="I8">
        <v>16</v>
      </c>
      <c r="J8">
        <v>62</v>
      </c>
      <c r="K8">
        <v>161</v>
      </c>
    </row>
    <row r="9" spans="1:11" x14ac:dyDescent="0.25">
      <c r="A9" s="3" t="s">
        <v>2944</v>
      </c>
      <c r="B9">
        <v>0</v>
      </c>
      <c r="C9">
        <v>0</v>
      </c>
      <c r="D9">
        <v>0</v>
      </c>
      <c r="E9">
        <v>0</v>
      </c>
      <c r="F9">
        <v>0</v>
      </c>
      <c r="G9">
        <v>0</v>
      </c>
      <c r="H9">
        <v>0</v>
      </c>
      <c r="I9">
        <v>0</v>
      </c>
      <c r="J9">
        <v>0</v>
      </c>
      <c r="K9">
        <v>0</v>
      </c>
    </row>
    <row r="10" spans="1:11" x14ac:dyDescent="0.25">
      <c r="A10" s="3" t="s">
        <v>2943</v>
      </c>
      <c r="B10">
        <v>0</v>
      </c>
      <c r="C10">
        <v>0</v>
      </c>
      <c r="D10">
        <v>0</v>
      </c>
      <c r="E10">
        <v>0</v>
      </c>
      <c r="F10">
        <v>0</v>
      </c>
      <c r="G10">
        <v>0</v>
      </c>
      <c r="H10">
        <v>0</v>
      </c>
      <c r="I10">
        <v>0</v>
      </c>
      <c r="J10">
        <v>0</v>
      </c>
      <c r="K10">
        <v>0</v>
      </c>
    </row>
    <row r="11" spans="1:11" x14ac:dyDescent="0.25">
      <c r="A11" s="3" t="s">
        <v>2939</v>
      </c>
      <c r="B11">
        <v>0</v>
      </c>
      <c r="C11">
        <v>0</v>
      </c>
      <c r="D11">
        <v>0</v>
      </c>
      <c r="E11">
        <v>0</v>
      </c>
      <c r="F11">
        <v>0</v>
      </c>
      <c r="G11">
        <v>0</v>
      </c>
      <c r="H11">
        <v>0</v>
      </c>
      <c r="I11">
        <v>0</v>
      </c>
      <c r="J11">
        <v>0</v>
      </c>
      <c r="K11">
        <v>0</v>
      </c>
    </row>
    <row r="12" spans="1:11" x14ac:dyDescent="0.25">
      <c r="A12" s="3" t="s">
        <v>2938</v>
      </c>
      <c r="B12">
        <v>0</v>
      </c>
      <c r="C12">
        <v>0</v>
      </c>
      <c r="D12">
        <v>0</v>
      </c>
      <c r="E12">
        <v>0</v>
      </c>
      <c r="F12">
        <v>0</v>
      </c>
      <c r="G12">
        <v>0</v>
      </c>
      <c r="H12">
        <v>0</v>
      </c>
      <c r="I12">
        <v>0</v>
      </c>
      <c r="J12">
        <v>0</v>
      </c>
      <c r="K12">
        <v>0</v>
      </c>
    </row>
    <row r="13" spans="1:11" x14ac:dyDescent="0.25">
      <c r="A13" s="3" t="s">
        <v>2940</v>
      </c>
      <c r="B13">
        <v>0</v>
      </c>
      <c r="C13">
        <v>0</v>
      </c>
      <c r="D13">
        <v>0</v>
      </c>
      <c r="E13">
        <v>0</v>
      </c>
      <c r="F13">
        <v>0</v>
      </c>
      <c r="G13">
        <v>0</v>
      </c>
      <c r="H13">
        <v>0</v>
      </c>
      <c r="I13">
        <v>0</v>
      </c>
      <c r="J13">
        <v>0</v>
      </c>
      <c r="K13">
        <v>0</v>
      </c>
    </row>
    <row r="14" spans="1:11" x14ac:dyDescent="0.25">
      <c r="A14" s="3" t="s">
        <v>2942</v>
      </c>
      <c r="B14">
        <v>0</v>
      </c>
      <c r="C14">
        <v>0</v>
      </c>
      <c r="D14">
        <v>0</v>
      </c>
      <c r="E14">
        <v>0</v>
      </c>
      <c r="F14">
        <v>0</v>
      </c>
      <c r="G14">
        <v>0</v>
      </c>
      <c r="H14">
        <v>0</v>
      </c>
      <c r="I14">
        <v>0</v>
      </c>
      <c r="J14">
        <v>0</v>
      </c>
      <c r="K14">
        <v>0</v>
      </c>
    </row>
    <row r="15" spans="1:11" x14ac:dyDescent="0.25">
      <c r="A15" s="3" t="s">
        <v>2941</v>
      </c>
      <c r="B15">
        <v>0</v>
      </c>
      <c r="C15">
        <v>0</v>
      </c>
      <c r="D15">
        <v>0</v>
      </c>
      <c r="E15">
        <v>0</v>
      </c>
      <c r="F15">
        <v>0</v>
      </c>
      <c r="G15">
        <v>0</v>
      </c>
      <c r="H15">
        <v>0</v>
      </c>
      <c r="I15">
        <v>0</v>
      </c>
      <c r="J15">
        <v>0</v>
      </c>
      <c r="K15">
        <v>0</v>
      </c>
    </row>
    <row r="16" spans="1:11" x14ac:dyDescent="0.25">
      <c r="A16" s="3" t="s">
        <v>2953</v>
      </c>
      <c r="B16">
        <v>3</v>
      </c>
      <c r="C16">
        <v>3</v>
      </c>
      <c r="D16">
        <v>3</v>
      </c>
      <c r="E16">
        <v>3</v>
      </c>
      <c r="F16">
        <v>3</v>
      </c>
      <c r="G16">
        <v>3</v>
      </c>
      <c r="H16">
        <v>3</v>
      </c>
      <c r="I16">
        <v>0</v>
      </c>
      <c r="J16">
        <v>3</v>
      </c>
      <c r="K16">
        <v>3</v>
      </c>
    </row>
    <row r="17" spans="1:11" x14ac:dyDescent="0.25">
      <c r="A17" s="3" t="s">
        <v>2952</v>
      </c>
      <c r="B17">
        <v>25</v>
      </c>
      <c r="C17">
        <v>25</v>
      </c>
      <c r="D17">
        <v>25</v>
      </c>
      <c r="E17">
        <v>25</v>
      </c>
      <c r="F17">
        <v>25</v>
      </c>
      <c r="G17">
        <v>25</v>
      </c>
      <c r="H17">
        <v>23</v>
      </c>
      <c r="I17">
        <v>4</v>
      </c>
      <c r="J17">
        <v>20</v>
      </c>
      <c r="K17">
        <v>21</v>
      </c>
    </row>
    <row r="18" spans="1:11" x14ac:dyDescent="0.25">
      <c r="A18" s="3" t="s">
        <v>2946</v>
      </c>
      <c r="B18">
        <v>1</v>
      </c>
      <c r="C18">
        <v>1</v>
      </c>
      <c r="D18">
        <v>1</v>
      </c>
      <c r="E18">
        <v>1</v>
      </c>
      <c r="F18">
        <v>1</v>
      </c>
      <c r="G18">
        <v>1</v>
      </c>
      <c r="H18">
        <v>1</v>
      </c>
      <c r="I18">
        <v>0</v>
      </c>
      <c r="J18">
        <v>1</v>
      </c>
      <c r="K18">
        <v>1</v>
      </c>
    </row>
    <row r="19" spans="1:11" x14ac:dyDescent="0.25">
      <c r="A19" s="3" t="s">
        <v>2945</v>
      </c>
      <c r="B19">
        <v>0</v>
      </c>
      <c r="C19">
        <v>0</v>
      </c>
      <c r="D19">
        <v>0</v>
      </c>
      <c r="E19">
        <v>0</v>
      </c>
      <c r="F19">
        <v>0</v>
      </c>
      <c r="G19">
        <v>0</v>
      </c>
      <c r="H19">
        <v>0</v>
      </c>
      <c r="I19">
        <v>0</v>
      </c>
      <c r="J19">
        <v>0</v>
      </c>
      <c r="K19">
        <v>0</v>
      </c>
    </row>
    <row r="20" spans="1:11" x14ac:dyDescent="0.25">
      <c r="A20" s="3" t="s">
        <v>2948</v>
      </c>
      <c r="B20">
        <v>0</v>
      </c>
      <c r="C20">
        <v>0</v>
      </c>
      <c r="D20">
        <v>0</v>
      </c>
      <c r="E20">
        <v>0</v>
      </c>
      <c r="F20">
        <v>0</v>
      </c>
      <c r="G20">
        <v>0</v>
      </c>
      <c r="H20">
        <v>0</v>
      </c>
      <c r="I20">
        <v>0</v>
      </c>
      <c r="J20">
        <v>0</v>
      </c>
      <c r="K20">
        <v>0</v>
      </c>
    </row>
    <row r="21" spans="1:11" x14ac:dyDescent="0.25">
      <c r="A21" s="3" t="s">
        <v>2947</v>
      </c>
      <c r="B21">
        <v>0</v>
      </c>
      <c r="C21">
        <v>0</v>
      </c>
      <c r="D21">
        <v>0</v>
      </c>
      <c r="E21">
        <v>0</v>
      </c>
      <c r="F21">
        <v>0</v>
      </c>
      <c r="G21">
        <v>0</v>
      </c>
      <c r="H21">
        <v>0</v>
      </c>
      <c r="I21">
        <v>0</v>
      </c>
      <c r="J21">
        <v>0</v>
      </c>
      <c r="K21">
        <v>0</v>
      </c>
    </row>
    <row r="22" spans="1:11" x14ac:dyDescent="0.25">
      <c r="A22" s="3" t="s">
        <v>2937</v>
      </c>
      <c r="B22">
        <v>0</v>
      </c>
      <c r="C22">
        <v>0</v>
      </c>
      <c r="D22">
        <v>0</v>
      </c>
      <c r="E22">
        <v>0</v>
      </c>
      <c r="F22">
        <v>0</v>
      </c>
      <c r="G22">
        <v>0</v>
      </c>
      <c r="H22">
        <v>0</v>
      </c>
      <c r="I22">
        <v>0</v>
      </c>
      <c r="J22">
        <v>0</v>
      </c>
      <c r="K22">
        <v>0</v>
      </c>
    </row>
    <row r="23" spans="1:11" x14ac:dyDescent="0.25">
      <c r="A23" s="3" t="s">
        <v>2918</v>
      </c>
      <c r="B23">
        <v>1</v>
      </c>
      <c r="C23">
        <v>1</v>
      </c>
      <c r="D23">
        <v>1</v>
      </c>
      <c r="E23">
        <v>1</v>
      </c>
      <c r="F23">
        <v>1</v>
      </c>
      <c r="G23">
        <v>1</v>
      </c>
      <c r="H23">
        <v>1</v>
      </c>
      <c r="I23">
        <v>0</v>
      </c>
      <c r="J23">
        <v>1</v>
      </c>
      <c r="K23">
        <v>1</v>
      </c>
    </row>
    <row r="24" spans="1:11" x14ac:dyDescent="0.25">
      <c r="A24" s="3" t="s">
        <v>2925</v>
      </c>
      <c r="B24">
        <v>0</v>
      </c>
      <c r="C24">
        <v>0</v>
      </c>
      <c r="D24">
        <v>0</v>
      </c>
      <c r="E24">
        <v>0</v>
      </c>
      <c r="F24">
        <v>0</v>
      </c>
      <c r="G24">
        <v>0</v>
      </c>
      <c r="H24">
        <v>0</v>
      </c>
      <c r="I24">
        <v>0</v>
      </c>
      <c r="J24">
        <v>0</v>
      </c>
      <c r="K24">
        <v>0</v>
      </c>
    </row>
    <row r="25" spans="1:11" x14ac:dyDescent="0.25">
      <c r="A25" s="3" t="s">
        <v>2922</v>
      </c>
      <c r="B25">
        <v>0</v>
      </c>
      <c r="C25">
        <v>0</v>
      </c>
      <c r="D25">
        <v>0</v>
      </c>
      <c r="E25">
        <v>0</v>
      </c>
      <c r="F25">
        <v>0</v>
      </c>
      <c r="G25">
        <v>0</v>
      </c>
      <c r="H25">
        <v>0</v>
      </c>
      <c r="I25">
        <v>0</v>
      </c>
      <c r="J25">
        <v>0</v>
      </c>
      <c r="K25">
        <v>0</v>
      </c>
    </row>
    <row r="26" spans="1:11" x14ac:dyDescent="0.25">
      <c r="A26" s="3" t="s">
        <v>2924</v>
      </c>
      <c r="B26">
        <v>2</v>
      </c>
      <c r="C26">
        <v>2</v>
      </c>
      <c r="D26">
        <v>2</v>
      </c>
      <c r="E26">
        <v>2</v>
      </c>
      <c r="F26">
        <v>2</v>
      </c>
      <c r="G26">
        <v>2</v>
      </c>
      <c r="H26">
        <v>2</v>
      </c>
      <c r="I26">
        <v>0</v>
      </c>
      <c r="J26">
        <v>0</v>
      </c>
      <c r="K26">
        <v>2</v>
      </c>
    </row>
    <row r="27" spans="1:11" x14ac:dyDescent="0.25">
      <c r="A27" s="3" t="s">
        <v>2921</v>
      </c>
      <c r="B27">
        <v>4</v>
      </c>
      <c r="C27">
        <v>4</v>
      </c>
      <c r="D27">
        <v>4</v>
      </c>
      <c r="E27">
        <v>4</v>
      </c>
      <c r="F27">
        <v>4</v>
      </c>
      <c r="G27">
        <v>4</v>
      </c>
      <c r="H27">
        <v>4</v>
      </c>
      <c r="I27">
        <v>0</v>
      </c>
      <c r="J27">
        <v>4</v>
      </c>
      <c r="K27">
        <v>4</v>
      </c>
    </row>
    <row r="28" spans="1:11" x14ac:dyDescent="0.25">
      <c r="A28" s="3" t="s">
        <v>2920</v>
      </c>
      <c r="B28">
        <v>2</v>
      </c>
      <c r="C28">
        <v>2</v>
      </c>
      <c r="D28">
        <v>2</v>
      </c>
      <c r="E28">
        <v>2</v>
      </c>
      <c r="F28">
        <v>2</v>
      </c>
      <c r="G28">
        <v>2</v>
      </c>
      <c r="H28">
        <v>2</v>
      </c>
      <c r="I28">
        <v>0</v>
      </c>
      <c r="J28">
        <v>0</v>
      </c>
      <c r="K28">
        <v>2</v>
      </c>
    </row>
    <row r="29" spans="1:11" x14ac:dyDescent="0.25">
      <c r="A29" s="3" t="s">
        <v>2917</v>
      </c>
      <c r="B29">
        <v>0</v>
      </c>
      <c r="C29">
        <v>0</v>
      </c>
      <c r="D29">
        <v>0</v>
      </c>
      <c r="E29">
        <v>0</v>
      </c>
      <c r="F29">
        <v>0</v>
      </c>
      <c r="G29">
        <v>0</v>
      </c>
      <c r="H29">
        <v>0</v>
      </c>
      <c r="I29">
        <v>0</v>
      </c>
      <c r="J29">
        <v>0</v>
      </c>
      <c r="K29">
        <v>0</v>
      </c>
    </row>
    <row r="30" spans="1:11" x14ac:dyDescent="0.25">
      <c r="A30" s="3" t="s">
        <v>2919</v>
      </c>
      <c r="B30">
        <v>16</v>
      </c>
      <c r="C30">
        <v>16</v>
      </c>
      <c r="D30">
        <v>16</v>
      </c>
      <c r="E30">
        <v>16</v>
      </c>
      <c r="F30">
        <v>14</v>
      </c>
      <c r="G30">
        <v>16</v>
      </c>
      <c r="H30">
        <v>16</v>
      </c>
      <c r="I30">
        <v>0</v>
      </c>
      <c r="J30">
        <v>16</v>
      </c>
      <c r="K30">
        <v>10</v>
      </c>
    </row>
    <row r="31" spans="1:11" x14ac:dyDescent="0.25">
      <c r="A31" s="3" t="s">
        <v>2923</v>
      </c>
      <c r="B31">
        <v>0</v>
      </c>
      <c r="C31">
        <v>0</v>
      </c>
      <c r="D31">
        <v>0</v>
      </c>
      <c r="E31">
        <v>0</v>
      </c>
      <c r="F31">
        <v>0</v>
      </c>
      <c r="G31">
        <v>0</v>
      </c>
      <c r="H31">
        <v>0</v>
      </c>
      <c r="I31">
        <v>0</v>
      </c>
      <c r="J31">
        <v>0</v>
      </c>
      <c r="K31">
        <v>0</v>
      </c>
    </row>
    <row r="32" spans="1:11" x14ac:dyDescent="0.25">
      <c r="A32" s="3" t="s">
        <v>2916</v>
      </c>
      <c r="B32">
        <v>0</v>
      </c>
      <c r="C32">
        <v>0</v>
      </c>
      <c r="D32">
        <v>0</v>
      </c>
      <c r="E32">
        <v>0</v>
      </c>
      <c r="F32">
        <v>0</v>
      </c>
      <c r="G32">
        <v>0</v>
      </c>
      <c r="H32">
        <v>0</v>
      </c>
      <c r="I32">
        <v>0</v>
      </c>
      <c r="J32">
        <v>0</v>
      </c>
      <c r="K32">
        <v>0</v>
      </c>
    </row>
    <row r="33" spans="1:11" x14ac:dyDescent="0.25">
      <c r="A33" s="3" t="s">
        <v>2933</v>
      </c>
      <c r="B33">
        <v>2</v>
      </c>
      <c r="C33">
        <v>2</v>
      </c>
      <c r="D33">
        <v>2</v>
      </c>
      <c r="E33">
        <v>2</v>
      </c>
      <c r="F33">
        <v>2</v>
      </c>
      <c r="G33">
        <v>2</v>
      </c>
      <c r="H33">
        <v>2</v>
      </c>
      <c r="I33">
        <v>0</v>
      </c>
      <c r="J33">
        <v>2</v>
      </c>
      <c r="K33">
        <v>2</v>
      </c>
    </row>
    <row r="34" spans="1:11" x14ac:dyDescent="0.25">
      <c r="A34" s="3" t="s">
        <v>2932</v>
      </c>
      <c r="B34">
        <v>0</v>
      </c>
      <c r="C34">
        <v>0</v>
      </c>
      <c r="D34">
        <v>0</v>
      </c>
      <c r="E34">
        <v>0</v>
      </c>
      <c r="F34">
        <v>0</v>
      </c>
      <c r="G34">
        <v>0</v>
      </c>
      <c r="H34">
        <v>0</v>
      </c>
      <c r="I34">
        <v>0</v>
      </c>
      <c r="J34">
        <v>0</v>
      </c>
      <c r="K34">
        <v>0</v>
      </c>
    </row>
    <row r="35" spans="1:11" x14ac:dyDescent="0.25">
      <c r="A35" s="3" t="s">
        <v>2934</v>
      </c>
      <c r="B35">
        <v>0</v>
      </c>
      <c r="C35">
        <v>0</v>
      </c>
      <c r="D35">
        <v>0</v>
      </c>
      <c r="E35">
        <v>0</v>
      </c>
      <c r="F35">
        <v>0</v>
      </c>
      <c r="G35">
        <v>0</v>
      </c>
      <c r="H35">
        <v>0</v>
      </c>
      <c r="I35">
        <v>0</v>
      </c>
      <c r="J35">
        <v>0</v>
      </c>
      <c r="K35">
        <v>0</v>
      </c>
    </row>
    <row r="36" spans="1:11" x14ac:dyDescent="0.25">
      <c r="A36" s="3" t="s">
        <v>2936</v>
      </c>
      <c r="B36">
        <v>0</v>
      </c>
      <c r="C36">
        <v>0</v>
      </c>
      <c r="D36">
        <v>0</v>
      </c>
      <c r="E36">
        <v>0</v>
      </c>
      <c r="F36">
        <v>0</v>
      </c>
      <c r="G36">
        <v>0</v>
      </c>
      <c r="H36">
        <v>0</v>
      </c>
      <c r="I36">
        <v>0</v>
      </c>
      <c r="J36">
        <v>0</v>
      </c>
      <c r="K36">
        <v>0</v>
      </c>
    </row>
    <row r="37" spans="1:11" x14ac:dyDescent="0.25">
      <c r="A37" s="3" t="s">
        <v>2935</v>
      </c>
      <c r="B37">
        <v>0</v>
      </c>
      <c r="C37">
        <v>0</v>
      </c>
      <c r="D37">
        <v>0</v>
      </c>
      <c r="E37">
        <v>0</v>
      </c>
      <c r="F37">
        <v>0</v>
      </c>
      <c r="G37">
        <v>0</v>
      </c>
      <c r="H37">
        <v>0</v>
      </c>
      <c r="I37">
        <v>0</v>
      </c>
      <c r="J37">
        <v>0</v>
      </c>
      <c r="K37">
        <v>0</v>
      </c>
    </row>
    <row r="38" spans="1:11" x14ac:dyDescent="0.25">
      <c r="A38" s="3" t="s">
        <v>2927</v>
      </c>
      <c r="B38">
        <v>0</v>
      </c>
      <c r="C38">
        <v>0</v>
      </c>
      <c r="D38">
        <v>0</v>
      </c>
      <c r="E38">
        <v>0</v>
      </c>
      <c r="F38">
        <v>0</v>
      </c>
      <c r="G38">
        <v>0</v>
      </c>
      <c r="H38">
        <v>0</v>
      </c>
      <c r="I38">
        <v>0</v>
      </c>
      <c r="J38">
        <v>0</v>
      </c>
      <c r="K38">
        <v>0</v>
      </c>
    </row>
    <row r="39" spans="1:11" x14ac:dyDescent="0.25">
      <c r="A39" s="3" t="s">
        <v>2926</v>
      </c>
      <c r="B39">
        <v>0</v>
      </c>
      <c r="C39">
        <v>0</v>
      </c>
      <c r="D39">
        <v>0</v>
      </c>
      <c r="E39">
        <v>0</v>
      </c>
      <c r="F39">
        <v>0</v>
      </c>
      <c r="G39">
        <v>0</v>
      </c>
      <c r="H39">
        <v>0</v>
      </c>
      <c r="I39">
        <v>0</v>
      </c>
      <c r="J39">
        <v>0</v>
      </c>
      <c r="K39">
        <v>0</v>
      </c>
    </row>
    <row r="40" spans="1:11" x14ac:dyDescent="0.25">
      <c r="A40" s="3" t="s">
        <v>2928</v>
      </c>
      <c r="B40">
        <v>0</v>
      </c>
      <c r="C40">
        <v>0</v>
      </c>
      <c r="D40">
        <v>0</v>
      </c>
      <c r="E40">
        <v>0</v>
      </c>
      <c r="F40">
        <v>0</v>
      </c>
      <c r="G40">
        <v>0</v>
      </c>
      <c r="H40">
        <v>0</v>
      </c>
      <c r="I40">
        <v>0</v>
      </c>
      <c r="J40">
        <v>0</v>
      </c>
      <c r="K40">
        <v>0</v>
      </c>
    </row>
    <row r="41" spans="1:11" x14ac:dyDescent="0.25">
      <c r="A41" s="3" t="s">
        <v>2930</v>
      </c>
      <c r="B41">
        <v>0</v>
      </c>
      <c r="C41">
        <v>0</v>
      </c>
      <c r="D41">
        <v>0</v>
      </c>
      <c r="E41">
        <v>0</v>
      </c>
      <c r="F41">
        <v>0</v>
      </c>
      <c r="G41">
        <v>0</v>
      </c>
      <c r="H41">
        <v>0</v>
      </c>
      <c r="I41">
        <v>0</v>
      </c>
      <c r="J41">
        <v>0</v>
      </c>
      <c r="K41">
        <v>0</v>
      </c>
    </row>
    <row r="42" spans="1:11" x14ac:dyDescent="0.25">
      <c r="A42" s="3" t="s">
        <v>2929</v>
      </c>
      <c r="B42">
        <v>0</v>
      </c>
      <c r="C42">
        <v>0</v>
      </c>
      <c r="D42">
        <v>0</v>
      </c>
      <c r="E42">
        <v>0</v>
      </c>
      <c r="F42">
        <v>0</v>
      </c>
      <c r="G42">
        <v>0</v>
      </c>
      <c r="H42">
        <v>0</v>
      </c>
      <c r="I42">
        <v>0</v>
      </c>
      <c r="J42">
        <v>0</v>
      </c>
      <c r="K42">
        <v>0</v>
      </c>
    </row>
    <row r="43" spans="1:11" x14ac:dyDescent="0.25">
      <c r="A43" s="3" t="s">
        <v>20</v>
      </c>
      <c r="B43">
        <v>1430</v>
      </c>
      <c r="C43">
        <v>1441</v>
      </c>
      <c r="D43">
        <v>1435</v>
      </c>
      <c r="E43">
        <v>1439</v>
      </c>
      <c r="F43">
        <v>1436</v>
      </c>
      <c r="G43">
        <v>1439</v>
      </c>
      <c r="H43">
        <v>1425</v>
      </c>
      <c r="I43">
        <v>123</v>
      </c>
      <c r="J43">
        <v>294</v>
      </c>
      <c r="K43">
        <v>1429</v>
      </c>
    </row>
  </sheetData>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A6F5A41-B346-4AC9-9EA6-B7A891DA51A8}">
  <dimension ref="A1:G79"/>
  <sheetViews>
    <sheetView topLeftCell="A49" workbookViewId="0">
      <selection activeCell="H24" sqref="H24"/>
    </sheetView>
  </sheetViews>
  <sheetFormatPr defaultRowHeight="15" x14ac:dyDescent="0.25"/>
  <cols>
    <col min="1" max="1" width="12.5703125" bestFit="1" customWidth="1"/>
    <col min="2" max="2" width="60.42578125" bestFit="1" customWidth="1"/>
    <col min="3" max="3" width="12.28515625" bestFit="1" customWidth="1"/>
    <col min="4" max="4" width="15.140625" bestFit="1" customWidth="1"/>
    <col min="5" max="5" width="15.7109375" bestFit="1" customWidth="1"/>
    <col min="6" max="6" width="23.7109375" bestFit="1" customWidth="1"/>
    <col min="7" max="7" width="16.7109375" bestFit="1" customWidth="1"/>
  </cols>
  <sheetData>
    <row r="1" spans="1:7" x14ac:dyDescent="0.25">
      <c r="A1" t="s">
        <v>488</v>
      </c>
      <c r="B1" t="s">
        <v>7</v>
      </c>
      <c r="C1" t="s">
        <v>489</v>
      </c>
      <c r="D1" t="s">
        <v>490</v>
      </c>
      <c r="E1" t="s">
        <v>233</v>
      </c>
      <c r="F1" t="s">
        <v>234</v>
      </c>
      <c r="G1" t="s">
        <v>235</v>
      </c>
    </row>
    <row r="2" spans="1:7" x14ac:dyDescent="0.25">
      <c r="A2" t="s">
        <v>34</v>
      </c>
      <c r="B2" t="s">
        <v>163</v>
      </c>
      <c r="C2" t="s">
        <v>1762</v>
      </c>
      <c r="D2" t="s">
        <v>472</v>
      </c>
      <c r="E2" t="s">
        <v>23</v>
      </c>
      <c r="F2" t="s">
        <v>15</v>
      </c>
      <c r="G2" t="s">
        <v>457</v>
      </c>
    </row>
    <row r="3" spans="1:7" x14ac:dyDescent="0.25">
      <c r="A3" t="s">
        <v>38</v>
      </c>
      <c r="B3" t="s">
        <v>164</v>
      </c>
      <c r="C3" t="s">
        <v>1762</v>
      </c>
      <c r="D3" t="s">
        <v>472</v>
      </c>
      <c r="E3" t="s">
        <v>37</v>
      </c>
      <c r="F3" t="s">
        <v>14</v>
      </c>
      <c r="G3" t="s">
        <v>457</v>
      </c>
    </row>
    <row r="4" spans="1:7" x14ac:dyDescent="0.25">
      <c r="A4" t="s">
        <v>22</v>
      </c>
      <c r="B4" t="s">
        <v>21</v>
      </c>
      <c r="C4" t="s">
        <v>1762</v>
      </c>
      <c r="D4" t="s">
        <v>472</v>
      </c>
      <c r="E4" t="s">
        <v>23</v>
      </c>
      <c r="F4" t="s">
        <v>15</v>
      </c>
      <c r="G4" t="s">
        <v>236</v>
      </c>
    </row>
    <row r="5" spans="1:7" x14ac:dyDescent="0.25">
      <c r="A5" t="s">
        <v>25</v>
      </c>
      <c r="B5" t="s">
        <v>24</v>
      </c>
      <c r="C5" t="s">
        <v>1762</v>
      </c>
      <c r="D5" t="s">
        <v>472</v>
      </c>
      <c r="E5" t="s">
        <v>23</v>
      </c>
      <c r="F5" t="s">
        <v>15</v>
      </c>
      <c r="G5" t="s">
        <v>236</v>
      </c>
    </row>
    <row r="6" spans="1:7" x14ac:dyDescent="0.25">
      <c r="A6" t="s">
        <v>27</v>
      </c>
      <c r="B6" t="s">
        <v>1891</v>
      </c>
      <c r="C6" t="s">
        <v>1762</v>
      </c>
      <c r="D6" t="s">
        <v>472</v>
      </c>
      <c r="E6" t="s">
        <v>23</v>
      </c>
      <c r="F6" t="s">
        <v>15</v>
      </c>
      <c r="G6" t="s">
        <v>236</v>
      </c>
    </row>
    <row r="7" spans="1:7" x14ac:dyDescent="0.25">
      <c r="A7" t="s">
        <v>29</v>
      </c>
      <c r="B7" t="s">
        <v>28</v>
      </c>
      <c r="C7" t="s">
        <v>1762</v>
      </c>
      <c r="D7" t="s">
        <v>472</v>
      </c>
      <c r="E7" t="s">
        <v>23</v>
      </c>
      <c r="F7" t="s">
        <v>15</v>
      </c>
      <c r="G7" t="s">
        <v>236</v>
      </c>
    </row>
    <row r="8" spans="1:7" x14ac:dyDescent="0.25">
      <c r="A8" t="s">
        <v>31</v>
      </c>
      <c r="B8" t="s">
        <v>30</v>
      </c>
      <c r="C8" t="s">
        <v>1762</v>
      </c>
      <c r="D8" t="s">
        <v>472</v>
      </c>
      <c r="E8" t="s">
        <v>23</v>
      </c>
      <c r="F8" t="s">
        <v>15</v>
      </c>
      <c r="G8" t="s">
        <v>236</v>
      </c>
    </row>
    <row r="9" spans="1:7" x14ac:dyDescent="0.25">
      <c r="A9" t="s">
        <v>33</v>
      </c>
      <c r="B9" t="s">
        <v>32</v>
      </c>
      <c r="C9" t="s">
        <v>1762</v>
      </c>
      <c r="D9" t="s">
        <v>472</v>
      </c>
      <c r="E9" t="s">
        <v>23</v>
      </c>
      <c r="F9" t="s">
        <v>15</v>
      </c>
      <c r="G9" t="s">
        <v>236</v>
      </c>
    </row>
    <row r="10" spans="1:7" x14ac:dyDescent="0.25">
      <c r="A10" t="s">
        <v>50</v>
      </c>
      <c r="B10" t="s">
        <v>165</v>
      </c>
      <c r="C10" t="s">
        <v>1762</v>
      </c>
      <c r="D10" t="s">
        <v>472</v>
      </c>
      <c r="E10" t="s">
        <v>47</v>
      </c>
      <c r="F10" t="s">
        <v>17</v>
      </c>
      <c r="G10" t="s">
        <v>457</v>
      </c>
    </row>
    <row r="11" spans="1:7" x14ac:dyDescent="0.25">
      <c r="A11" t="s">
        <v>36</v>
      </c>
      <c r="B11" t="s">
        <v>35</v>
      </c>
      <c r="C11" t="s">
        <v>1762</v>
      </c>
      <c r="D11" t="s">
        <v>472</v>
      </c>
      <c r="E11" t="s">
        <v>37</v>
      </c>
      <c r="F11" t="s">
        <v>14</v>
      </c>
      <c r="G11" t="s">
        <v>236</v>
      </c>
    </row>
    <row r="12" spans="1:7" x14ac:dyDescent="0.25">
      <c r="A12" t="s">
        <v>40</v>
      </c>
      <c r="B12" t="s">
        <v>39</v>
      </c>
      <c r="C12" t="s">
        <v>1762</v>
      </c>
      <c r="D12" t="s">
        <v>472</v>
      </c>
      <c r="E12" t="s">
        <v>37</v>
      </c>
      <c r="F12" t="s">
        <v>14</v>
      </c>
      <c r="G12" t="s">
        <v>236</v>
      </c>
    </row>
    <row r="13" spans="1:7" x14ac:dyDescent="0.25">
      <c r="A13" t="s">
        <v>42</v>
      </c>
      <c r="B13" t="s">
        <v>41</v>
      </c>
      <c r="C13" t="s">
        <v>1762</v>
      </c>
      <c r="D13" t="s">
        <v>472</v>
      </c>
      <c r="E13" t="s">
        <v>37</v>
      </c>
      <c r="F13" t="s">
        <v>14</v>
      </c>
      <c r="G13" t="s">
        <v>236</v>
      </c>
    </row>
    <row r="14" spans="1:7" x14ac:dyDescent="0.25">
      <c r="A14" t="s">
        <v>44</v>
      </c>
      <c r="B14" t="s">
        <v>43</v>
      </c>
      <c r="C14" t="s">
        <v>1762</v>
      </c>
      <c r="D14" t="s">
        <v>472</v>
      </c>
      <c r="E14" t="s">
        <v>37</v>
      </c>
      <c r="F14" t="s">
        <v>14</v>
      </c>
      <c r="G14" t="s">
        <v>236</v>
      </c>
    </row>
    <row r="15" spans="1:7" x14ac:dyDescent="0.25">
      <c r="A15" t="s">
        <v>63</v>
      </c>
      <c r="B15" t="s">
        <v>166</v>
      </c>
      <c r="C15" t="s">
        <v>1762</v>
      </c>
      <c r="D15" t="s">
        <v>472</v>
      </c>
      <c r="E15" t="s">
        <v>53</v>
      </c>
      <c r="F15" t="s">
        <v>16</v>
      </c>
      <c r="G15" t="s">
        <v>457</v>
      </c>
    </row>
    <row r="16" spans="1:7" x14ac:dyDescent="0.25">
      <c r="A16" t="s">
        <v>46</v>
      </c>
      <c r="B16" t="s">
        <v>45</v>
      </c>
      <c r="C16" t="s">
        <v>1762</v>
      </c>
      <c r="D16" t="s">
        <v>472</v>
      </c>
      <c r="E16" t="s">
        <v>47</v>
      </c>
      <c r="F16" t="s">
        <v>17</v>
      </c>
      <c r="G16" t="s">
        <v>236</v>
      </c>
    </row>
    <row r="17" spans="1:7" x14ac:dyDescent="0.25">
      <c r="A17" t="s">
        <v>49</v>
      </c>
      <c r="B17" t="s">
        <v>48</v>
      </c>
      <c r="C17" t="s">
        <v>1762</v>
      </c>
      <c r="D17" t="s">
        <v>472</v>
      </c>
      <c r="E17" t="s">
        <v>47</v>
      </c>
      <c r="F17" t="s">
        <v>17</v>
      </c>
      <c r="G17" t="s">
        <v>236</v>
      </c>
    </row>
    <row r="18" spans="1:7" x14ac:dyDescent="0.25">
      <c r="A18" t="s">
        <v>26</v>
      </c>
      <c r="B18" t="s">
        <v>162</v>
      </c>
      <c r="C18" t="s">
        <v>1762</v>
      </c>
      <c r="D18" t="s">
        <v>472</v>
      </c>
      <c r="E18" t="s">
        <v>23</v>
      </c>
      <c r="F18" t="s">
        <v>15</v>
      </c>
      <c r="G18" t="s">
        <v>457</v>
      </c>
    </row>
    <row r="19" spans="1:7" x14ac:dyDescent="0.25">
      <c r="A19" t="s">
        <v>52</v>
      </c>
      <c r="B19" t="s">
        <v>51</v>
      </c>
      <c r="C19" t="s">
        <v>1762</v>
      </c>
      <c r="D19" t="s">
        <v>472</v>
      </c>
      <c r="E19" t="s">
        <v>53</v>
      </c>
      <c r="F19" t="s">
        <v>16</v>
      </c>
      <c r="G19" t="s">
        <v>236</v>
      </c>
    </row>
    <row r="20" spans="1:7" x14ac:dyDescent="0.25">
      <c r="A20" t="s">
        <v>54</v>
      </c>
      <c r="B20" t="s">
        <v>1892</v>
      </c>
      <c r="C20" t="s">
        <v>1762</v>
      </c>
      <c r="D20" t="s">
        <v>472</v>
      </c>
      <c r="E20" t="s">
        <v>53</v>
      </c>
      <c r="F20" t="s">
        <v>16</v>
      </c>
      <c r="G20" t="s">
        <v>236</v>
      </c>
    </row>
    <row r="21" spans="1:7" x14ac:dyDescent="0.25">
      <c r="A21" t="s">
        <v>56</v>
      </c>
      <c r="B21" t="s">
        <v>55</v>
      </c>
      <c r="C21" t="s">
        <v>1762</v>
      </c>
      <c r="D21" t="s">
        <v>472</v>
      </c>
      <c r="E21" t="s">
        <v>53</v>
      </c>
      <c r="F21" t="s">
        <v>16</v>
      </c>
      <c r="G21" t="s">
        <v>236</v>
      </c>
    </row>
    <row r="22" spans="1:7" x14ac:dyDescent="0.25">
      <c r="A22" t="s">
        <v>58</v>
      </c>
      <c r="B22" t="s">
        <v>57</v>
      </c>
      <c r="C22" t="s">
        <v>1762</v>
      </c>
      <c r="D22" t="s">
        <v>472</v>
      </c>
      <c r="E22" t="s">
        <v>53</v>
      </c>
      <c r="F22" t="s">
        <v>16</v>
      </c>
      <c r="G22" t="s">
        <v>236</v>
      </c>
    </row>
    <row r="23" spans="1:7" x14ac:dyDescent="0.25">
      <c r="A23" t="s">
        <v>60</v>
      </c>
      <c r="B23" t="s">
        <v>59</v>
      </c>
      <c r="C23" t="s">
        <v>1762</v>
      </c>
      <c r="D23" t="s">
        <v>472</v>
      </c>
      <c r="E23" t="s">
        <v>53</v>
      </c>
      <c r="F23" t="s">
        <v>16</v>
      </c>
      <c r="G23" t="s">
        <v>236</v>
      </c>
    </row>
    <row r="24" spans="1:7" x14ac:dyDescent="0.25">
      <c r="A24" t="s">
        <v>62</v>
      </c>
      <c r="B24" t="s">
        <v>61</v>
      </c>
      <c r="C24" t="s">
        <v>1762</v>
      </c>
      <c r="D24" t="s">
        <v>472</v>
      </c>
      <c r="E24" t="s">
        <v>53</v>
      </c>
      <c r="F24" t="s">
        <v>16</v>
      </c>
      <c r="G24" t="s">
        <v>236</v>
      </c>
    </row>
    <row r="25" spans="1:7" x14ac:dyDescent="0.25">
      <c r="A25" t="s">
        <v>64</v>
      </c>
      <c r="B25" t="s">
        <v>5</v>
      </c>
      <c r="C25" t="s">
        <v>1762</v>
      </c>
      <c r="D25" t="s">
        <v>472</v>
      </c>
      <c r="E25" t="s">
        <v>65</v>
      </c>
      <c r="F25" t="s">
        <v>18</v>
      </c>
      <c r="G25" t="s">
        <v>236</v>
      </c>
    </row>
    <row r="26" spans="1:7" x14ac:dyDescent="0.25">
      <c r="A26" t="s">
        <v>67</v>
      </c>
      <c r="B26" t="s">
        <v>66</v>
      </c>
      <c r="C26" t="s">
        <v>1762</v>
      </c>
      <c r="D26" t="s">
        <v>472</v>
      </c>
      <c r="E26" t="s">
        <v>65</v>
      </c>
      <c r="F26" t="s">
        <v>18</v>
      </c>
      <c r="G26" t="s">
        <v>236</v>
      </c>
    </row>
    <row r="27" spans="1:7" x14ac:dyDescent="0.25">
      <c r="A27" t="s">
        <v>69</v>
      </c>
      <c r="B27" t="s">
        <v>68</v>
      </c>
      <c r="C27" t="s">
        <v>1762</v>
      </c>
      <c r="D27" t="s">
        <v>472</v>
      </c>
      <c r="E27" t="s">
        <v>65</v>
      </c>
      <c r="F27" t="s">
        <v>18</v>
      </c>
      <c r="G27" t="s">
        <v>236</v>
      </c>
    </row>
    <row r="28" spans="1:7" x14ac:dyDescent="0.25">
      <c r="A28" t="s">
        <v>71</v>
      </c>
      <c r="B28" t="s">
        <v>70</v>
      </c>
      <c r="C28" t="s">
        <v>1762</v>
      </c>
      <c r="D28" t="s">
        <v>472</v>
      </c>
      <c r="E28" t="s">
        <v>65</v>
      </c>
      <c r="F28" t="s">
        <v>18</v>
      </c>
      <c r="G28" t="s">
        <v>236</v>
      </c>
    </row>
    <row r="29" spans="1:7" x14ac:dyDescent="0.25">
      <c r="A29" t="s">
        <v>73</v>
      </c>
      <c r="B29" t="s">
        <v>72</v>
      </c>
      <c r="C29" t="s">
        <v>1762</v>
      </c>
      <c r="D29" t="s">
        <v>472</v>
      </c>
      <c r="E29" t="s">
        <v>65</v>
      </c>
      <c r="F29" t="s">
        <v>18</v>
      </c>
      <c r="G29" t="s">
        <v>236</v>
      </c>
    </row>
    <row r="30" spans="1:7" x14ac:dyDescent="0.25">
      <c r="A30" t="s">
        <v>75</v>
      </c>
      <c r="B30" t="s">
        <v>74</v>
      </c>
      <c r="C30" t="s">
        <v>1762</v>
      </c>
      <c r="D30" t="s">
        <v>472</v>
      </c>
      <c r="E30" t="s">
        <v>65</v>
      </c>
      <c r="F30" t="s">
        <v>18</v>
      </c>
      <c r="G30" t="s">
        <v>236</v>
      </c>
    </row>
    <row r="31" spans="1:7" x14ac:dyDescent="0.25">
      <c r="A31" t="s">
        <v>77</v>
      </c>
      <c r="B31" t="s">
        <v>76</v>
      </c>
      <c r="C31" t="s">
        <v>1762</v>
      </c>
      <c r="D31" t="s">
        <v>472</v>
      </c>
      <c r="E31" t="s">
        <v>78</v>
      </c>
      <c r="F31" t="s">
        <v>13</v>
      </c>
      <c r="G31" t="s">
        <v>236</v>
      </c>
    </row>
    <row r="32" spans="1:7" x14ac:dyDescent="0.25">
      <c r="A32" t="s">
        <v>80</v>
      </c>
      <c r="B32" t="s">
        <v>79</v>
      </c>
      <c r="C32" t="s">
        <v>1762</v>
      </c>
      <c r="D32" t="s">
        <v>472</v>
      </c>
      <c r="E32" t="s">
        <v>78</v>
      </c>
      <c r="F32" t="s">
        <v>13</v>
      </c>
      <c r="G32" t="s">
        <v>236</v>
      </c>
    </row>
    <row r="33" spans="1:7" x14ac:dyDescent="0.25">
      <c r="A33" t="s">
        <v>81</v>
      </c>
      <c r="B33" t="s">
        <v>1893</v>
      </c>
      <c r="C33" t="s">
        <v>1762</v>
      </c>
      <c r="D33" t="s">
        <v>472</v>
      </c>
      <c r="E33" t="s">
        <v>78</v>
      </c>
      <c r="F33" t="s">
        <v>13</v>
      </c>
      <c r="G33" t="s">
        <v>236</v>
      </c>
    </row>
    <row r="34" spans="1:7" x14ac:dyDescent="0.25">
      <c r="A34" t="s">
        <v>83</v>
      </c>
      <c r="B34" t="s">
        <v>82</v>
      </c>
      <c r="C34" t="s">
        <v>1762</v>
      </c>
      <c r="D34" t="s">
        <v>472</v>
      </c>
      <c r="E34" t="s">
        <v>78</v>
      </c>
      <c r="F34" t="s">
        <v>13</v>
      </c>
      <c r="G34" t="s">
        <v>236</v>
      </c>
    </row>
    <row r="35" spans="1:7" x14ac:dyDescent="0.25">
      <c r="A35" t="s">
        <v>85</v>
      </c>
      <c r="B35" t="s">
        <v>84</v>
      </c>
      <c r="C35" t="s">
        <v>1762</v>
      </c>
      <c r="D35" t="s">
        <v>472</v>
      </c>
      <c r="E35" t="s">
        <v>78</v>
      </c>
      <c r="F35" t="s">
        <v>13</v>
      </c>
      <c r="G35" t="s">
        <v>236</v>
      </c>
    </row>
    <row r="36" spans="1:7" x14ac:dyDescent="0.25">
      <c r="A36" t="s">
        <v>87</v>
      </c>
      <c r="B36" t="s">
        <v>86</v>
      </c>
      <c r="C36" t="s">
        <v>1762</v>
      </c>
      <c r="D36" t="s">
        <v>472</v>
      </c>
      <c r="E36" t="s">
        <v>88</v>
      </c>
      <c r="F36" t="s">
        <v>19</v>
      </c>
      <c r="G36" t="s">
        <v>236</v>
      </c>
    </row>
    <row r="37" spans="1:7" x14ac:dyDescent="0.25">
      <c r="A37" t="s">
        <v>90</v>
      </c>
      <c r="B37" t="s">
        <v>89</v>
      </c>
      <c r="C37" t="s">
        <v>1762</v>
      </c>
      <c r="D37" t="s">
        <v>472</v>
      </c>
      <c r="E37" t="s">
        <v>88</v>
      </c>
      <c r="F37" t="s">
        <v>19</v>
      </c>
      <c r="G37" t="s">
        <v>236</v>
      </c>
    </row>
    <row r="38" spans="1:7" x14ac:dyDescent="0.25">
      <c r="A38" t="s">
        <v>92</v>
      </c>
      <c r="B38" t="s">
        <v>91</v>
      </c>
      <c r="C38" t="s">
        <v>1762</v>
      </c>
      <c r="D38" t="s">
        <v>472</v>
      </c>
      <c r="E38" t="s">
        <v>88</v>
      </c>
      <c r="F38" t="s">
        <v>19</v>
      </c>
      <c r="G38" t="s">
        <v>236</v>
      </c>
    </row>
    <row r="39" spans="1:7" x14ac:dyDescent="0.25">
      <c r="A39" t="s">
        <v>94</v>
      </c>
      <c r="B39" t="s">
        <v>93</v>
      </c>
      <c r="C39" t="s">
        <v>1762</v>
      </c>
      <c r="D39" t="s">
        <v>472</v>
      </c>
      <c r="E39" t="s">
        <v>88</v>
      </c>
      <c r="F39" t="s">
        <v>19</v>
      </c>
      <c r="G39" t="s">
        <v>236</v>
      </c>
    </row>
    <row r="40" spans="1:7" x14ac:dyDescent="0.25">
      <c r="A40" t="s">
        <v>96</v>
      </c>
      <c r="B40" t="s">
        <v>95</v>
      </c>
      <c r="C40" t="s">
        <v>1762</v>
      </c>
      <c r="D40" t="s">
        <v>472</v>
      </c>
      <c r="E40" t="s">
        <v>88</v>
      </c>
      <c r="F40" t="s">
        <v>19</v>
      </c>
      <c r="G40" t="s">
        <v>236</v>
      </c>
    </row>
    <row r="41" spans="1:7" x14ac:dyDescent="0.25">
      <c r="A41" t="s">
        <v>1945</v>
      </c>
      <c r="B41" t="s">
        <v>2916</v>
      </c>
      <c r="C41" t="s">
        <v>1762</v>
      </c>
      <c r="D41" t="s">
        <v>456</v>
      </c>
      <c r="E41" t="s">
        <v>23</v>
      </c>
      <c r="F41" t="s">
        <v>456</v>
      </c>
      <c r="G41" t="s">
        <v>457</v>
      </c>
    </row>
    <row r="42" spans="1:7" x14ac:dyDescent="0.25">
      <c r="A42" t="s">
        <v>1934</v>
      </c>
      <c r="B42" t="s">
        <v>2917</v>
      </c>
      <c r="C42" t="s">
        <v>1762</v>
      </c>
      <c r="D42" t="s">
        <v>456</v>
      </c>
      <c r="E42" t="s">
        <v>37</v>
      </c>
      <c r="F42" t="s">
        <v>456</v>
      </c>
      <c r="G42" t="s">
        <v>457</v>
      </c>
    </row>
    <row r="43" spans="1:7" x14ac:dyDescent="0.25">
      <c r="A43" t="s">
        <v>100</v>
      </c>
      <c r="B43" t="s">
        <v>229</v>
      </c>
      <c r="C43" t="s">
        <v>1762</v>
      </c>
      <c r="D43" t="s">
        <v>456</v>
      </c>
      <c r="E43" t="s">
        <v>23</v>
      </c>
      <c r="F43" t="s">
        <v>456</v>
      </c>
      <c r="G43" t="s">
        <v>236</v>
      </c>
    </row>
    <row r="44" spans="1:7" x14ac:dyDescent="0.25">
      <c r="A44" t="s">
        <v>1917</v>
      </c>
      <c r="B44" t="s">
        <v>2918</v>
      </c>
      <c r="C44" t="s">
        <v>1762</v>
      </c>
      <c r="D44" t="s">
        <v>456</v>
      </c>
      <c r="E44" t="s">
        <v>23</v>
      </c>
      <c r="F44" t="s">
        <v>456</v>
      </c>
      <c r="G44" t="s">
        <v>236</v>
      </c>
    </row>
    <row r="45" spans="1:7" x14ac:dyDescent="0.25">
      <c r="A45" t="s">
        <v>1937</v>
      </c>
      <c r="B45" t="s">
        <v>2919</v>
      </c>
      <c r="C45" t="s">
        <v>1762</v>
      </c>
      <c r="D45" t="s">
        <v>456</v>
      </c>
      <c r="E45" t="s">
        <v>23</v>
      </c>
      <c r="F45" t="s">
        <v>456</v>
      </c>
      <c r="G45" t="s">
        <v>236</v>
      </c>
    </row>
    <row r="46" spans="1:7" x14ac:dyDescent="0.25">
      <c r="A46" t="s">
        <v>1918</v>
      </c>
      <c r="B46" t="s">
        <v>2920</v>
      </c>
      <c r="C46" t="s">
        <v>1762</v>
      </c>
      <c r="D46" t="s">
        <v>456</v>
      </c>
      <c r="E46" t="s">
        <v>23</v>
      </c>
      <c r="F46" t="s">
        <v>456</v>
      </c>
      <c r="G46" t="s">
        <v>236</v>
      </c>
    </row>
    <row r="47" spans="1:7" x14ac:dyDescent="0.25">
      <c r="A47" t="s">
        <v>1926</v>
      </c>
      <c r="B47" t="s">
        <v>2921</v>
      </c>
      <c r="C47" t="s">
        <v>1762</v>
      </c>
      <c r="D47" t="s">
        <v>456</v>
      </c>
      <c r="E47" t="s">
        <v>23</v>
      </c>
      <c r="F47" t="s">
        <v>456</v>
      </c>
      <c r="G47" t="s">
        <v>236</v>
      </c>
    </row>
    <row r="48" spans="1:7" x14ac:dyDescent="0.25">
      <c r="A48" t="s">
        <v>1929</v>
      </c>
      <c r="B48" t="s">
        <v>2922</v>
      </c>
      <c r="C48" t="s">
        <v>1762</v>
      </c>
      <c r="D48" t="s">
        <v>456</v>
      </c>
      <c r="E48" t="s">
        <v>23</v>
      </c>
      <c r="F48" t="s">
        <v>456</v>
      </c>
      <c r="G48" t="s">
        <v>236</v>
      </c>
    </row>
    <row r="49" spans="1:7" x14ac:dyDescent="0.25">
      <c r="A49" t="s">
        <v>1939</v>
      </c>
      <c r="B49" t="s">
        <v>2923</v>
      </c>
      <c r="C49" t="s">
        <v>1762</v>
      </c>
      <c r="D49" t="s">
        <v>456</v>
      </c>
      <c r="E49" t="s">
        <v>47</v>
      </c>
      <c r="F49" t="s">
        <v>456</v>
      </c>
      <c r="G49" t="s">
        <v>457</v>
      </c>
    </row>
    <row r="50" spans="1:7" x14ac:dyDescent="0.25">
      <c r="A50" t="s">
        <v>1927</v>
      </c>
      <c r="B50" t="s">
        <v>2924</v>
      </c>
      <c r="C50" t="s">
        <v>1762</v>
      </c>
      <c r="D50" t="s">
        <v>456</v>
      </c>
      <c r="E50" t="s">
        <v>37</v>
      </c>
      <c r="F50" t="s">
        <v>456</v>
      </c>
      <c r="G50" t="s">
        <v>236</v>
      </c>
    </row>
    <row r="51" spans="1:7" x14ac:dyDescent="0.25">
      <c r="A51" t="s">
        <v>1915</v>
      </c>
      <c r="B51" t="s">
        <v>2925</v>
      </c>
      <c r="C51" t="s">
        <v>1762</v>
      </c>
      <c r="D51" t="s">
        <v>456</v>
      </c>
      <c r="E51" t="s">
        <v>37</v>
      </c>
      <c r="F51" t="s">
        <v>456</v>
      </c>
      <c r="G51" t="s">
        <v>236</v>
      </c>
    </row>
    <row r="52" spans="1:7" x14ac:dyDescent="0.25">
      <c r="A52" t="s">
        <v>1942</v>
      </c>
      <c r="B52" t="s">
        <v>2926</v>
      </c>
      <c r="C52" t="s">
        <v>1762</v>
      </c>
      <c r="D52" t="s">
        <v>456</v>
      </c>
      <c r="E52" t="s">
        <v>37</v>
      </c>
      <c r="F52" t="s">
        <v>456</v>
      </c>
      <c r="G52" t="s">
        <v>236</v>
      </c>
    </row>
    <row r="53" spans="1:7" x14ac:dyDescent="0.25">
      <c r="A53" t="s">
        <v>1920</v>
      </c>
      <c r="B53" t="s">
        <v>2927</v>
      </c>
      <c r="C53" t="s">
        <v>1762</v>
      </c>
      <c r="D53" t="s">
        <v>456</v>
      </c>
      <c r="E53" t="s">
        <v>37</v>
      </c>
      <c r="F53" t="s">
        <v>456</v>
      </c>
      <c r="G53" t="s">
        <v>236</v>
      </c>
    </row>
    <row r="54" spans="1:7" x14ac:dyDescent="0.25">
      <c r="A54" t="s">
        <v>1938</v>
      </c>
      <c r="B54" t="s">
        <v>2928</v>
      </c>
      <c r="C54" t="s">
        <v>1762</v>
      </c>
      <c r="D54" t="s">
        <v>456</v>
      </c>
      <c r="E54" t="s">
        <v>53</v>
      </c>
      <c r="F54" t="s">
        <v>456</v>
      </c>
      <c r="G54" t="s">
        <v>457</v>
      </c>
    </row>
    <row r="55" spans="1:7" x14ac:dyDescent="0.25">
      <c r="A55" t="s">
        <v>1936</v>
      </c>
      <c r="B55" t="s">
        <v>2929</v>
      </c>
      <c r="C55" t="s">
        <v>1762</v>
      </c>
      <c r="D55" t="s">
        <v>456</v>
      </c>
      <c r="E55" t="s">
        <v>47</v>
      </c>
      <c r="F55" t="s">
        <v>456</v>
      </c>
      <c r="G55" t="s">
        <v>236</v>
      </c>
    </row>
    <row r="56" spans="1:7" x14ac:dyDescent="0.25">
      <c r="A56" t="s">
        <v>1947</v>
      </c>
      <c r="B56" t="s">
        <v>2930</v>
      </c>
      <c r="C56" t="s">
        <v>1762</v>
      </c>
      <c r="D56" t="s">
        <v>456</v>
      </c>
      <c r="E56" t="s">
        <v>47</v>
      </c>
      <c r="F56" t="s">
        <v>456</v>
      </c>
      <c r="G56" t="s">
        <v>236</v>
      </c>
    </row>
    <row r="57" spans="1:7" x14ac:dyDescent="0.25">
      <c r="A57" t="s">
        <v>104</v>
      </c>
      <c r="B57" t="s">
        <v>2931</v>
      </c>
      <c r="C57" t="s">
        <v>1762</v>
      </c>
      <c r="D57" t="s">
        <v>456</v>
      </c>
      <c r="E57" t="s">
        <v>23</v>
      </c>
      <c r="F57" t="s">
        <v>456</v>
      </c>
      <c r="G57" t="s">
        <v>457</v>
      </c>
    </row>
    <row r="58" spans="1:7" x14ac:dyDescent="0.25">
      <c r="A58" t="s">
        <v>1944</v>
      </c>
      <c r="B58" t="s">
        <v>2932</v>
      </c>
      <c r="C58" t="s">
        <v>1762</v>
      </c>
      <c r="D58" t="s">
        <v>456</v>
      </c>
      <c r="E58" t="s">
        <v>53</v>
      </c>
      <c r="F58" t="s">
        <v>456</v>
      </c>
      <c r="G58" t="s">
        <v>236</v>
      </c>
    </row>
    <row r="59" spans="1:7" x14ac:dyDescent="0.25">
      <c r="A59" t="s">
        <v>1946</v>
      </c>
      <c r="B59" t="s">
        <v>2933</v>
      </c>
      <c r="C59" t="s">
        <v>1762</v>
      </c>
      <c r="D59" t="s">
        <v>456</v>
      </c>
      <c r="E59" t="s">
        <v>53</v>
      </c>
      <c r="F59" t="s">
        <v>456</v>
      </c>
      <c r="G59" t="s">
        <v>236</v>
      </c>
    </row>
    <row r="60" spans="1:7" x14ac:dyDescent="0.25">
      <c r="A60" t="s">
        <v>1932</v>
      </c>
      <c r="B60" t="s">
        <v>2934</v>
      </c>
      <c r="C60" t="s">
        <v>1762</v>
      </c>
      <c r="D60" t="s">
        <v>456</v>
      </c>
      <c r="E60" t="s">
        <v>53</v>
      </c>
      <c r="F60" t="s">
        <v>456</v>
      </c>
      <c r="G60" t="s">
        <v>236</v>
      </c>
    </row>
    <row r="61" spans="1:7" x14ac:dyDescent="0.25">
      <c r="A61" t="s">
        <v>1924</v>
      </c>
      <c r="B61" t="s">
        <v>2935</v>
      </c>
      <c r="C61" t="s">
        <v>1762</v>
      </c>
      <c r="D61" t="s">
        <v>456</v>
      </c>
      <c r="E61" t="s">
        <v>53</v>
      </c>
      <c r="F61" t="s">
        <v>456</v>
      </c>
      <c r="G61" t="s">
        <v>236</v>
      </c>
    </row>
    <row r="62" spans="1:7" x14ac:dyDescent="0.25">
      <c r="A62" t="s">
        <v>1916</v>
      </c>
      <c r="B62" t="s">
        <v>2936</v>
      </c>
      <c r="C62" t="s">
        <v>1762</v>
      </c>
      <c r="D62" t="s">
        <v>456</v>
      </c>
      <c r="E62" t="s">
        <v>53</v>
      </c>
      <c r="F62" t="s">
        <v>456</v>
      </c>
      <c r="G62" t="s">
        <v>236</v>
      </c>
    </row>
    <row r="63" spans="1:7" x14ac:dyDescent="0.25">
      <c r="A63" t="s">
        <v>1933</v>
      </c>
      <c r="B63" t="s">
        <v>2937</v>
      </c>
      <c r="C63" t="s">
        <v>1762</v>
      </c>
      <c r="D63" t="s">
        <v>456</v>
      </c>
      <c r="E63" t="s">
        <v>53</v>
      </c>
      <c r="F63" t="s">
        <v>456</v>
      </c>
      <c r="G63" t="s">
        <v>236</v>
      </c>
    </row>
    <row r="64" spans="1:7" x14ac:dyDescent="0.25">
      <c r="A64" t="s">
        <v>1922</v>
      </c>
      <c r="B64" t="s">
        <v>2938</v>
      </c>
      <c r="C64" t="s">
        <v>1762</v>
      </c>
      <c r="D64" t="s">
        <v>456</v>
      </c>
      <c r="E64" t="s">
        <v>65</v>
      </c>
      <c r="F64" t="s">
        <v>456</v>
      </c>
      <c r="G64" t="s">
        <v>236</v>
      </c>
    </row>
    <row r="65" spans="1:7" x14ac:dyDescent="0.25">
      <c r="A65" t="s">
        <v>1943</v>
      </c>
      <c r="B65" t="s">
        <v>2939</v>
      </c>
      <c r="C65" t="s">
        <v>1762</v>
      </c>
      <c r="D65" t="s">
        <v>456</v>
      </c>
      <c r="E65" t="s">
        <v>65</v>
      </c>
      <c r="F65" t="s">
        <v>456</v>
      </c>
      <c r="G65" t="s">
        <v>236</v>
      </c>
    </row>
    <row r="66" spans="1:7" x14ac:dyDescent="0.25">
      <c r="A66" t="s">
        <v>1931</v>
      </c>
      <c r="B66" t="s">
        <v>2940</v>
      </c>
      <c r="C66" t="s">
        <v>1762</v>
      </c>
      <c r="D66" t="s">
        <v>456</v>
      </c>
      <c r="E66" t="s">
        <v>65</v>
      </c>
      <c r="F66" t="s">
        <v>456</v>
      </c>
      <c r="G66" t="s">
        <v>236</v>
      </c>
    </row>
    <row r="67" spans="1:7" x14ac:dyDescent="0.25">
      <c r="A67" t="s">
        <v>1921</v>
      </c>
      <c r="B67" t="s">
        <v>2941</v>
      </c>
      <c r="C67" t="s">
        <v>1762</v>
      </c>
      <c r="D67" t="s">
        <v>456</v>
      </c>
      <c r="E67" t="s">
        <v>65</v>
      </c>
      <c r="F67" t="s">
        <v>456</v>
      </c>
      <c r="G67" t="s">
        <v>236</v>
      </c>
    </row>
    <row r="68" spans="1:7" x14ac:dyDescent="0.25">
      <c r="A68" t="s">
        <v>1923</v>
      </c>
      <c r="B68" t="s">
        <v>2942</v>
      </c>
      <c r="C68" t="s">
        <v>1762</v>
      </c>
      <c r="D68" t="s">
        <v>456</v>
      </c>
      <c r="E68" t="s">
        <v>65</v>
      </c>
      <c r="F68" t="s">
        <v>456</v>
      </c>
      <c r="G68" t="s">
        <v>236</v>
      </c>
    </row>
    <row r="69" spans="1:7" x14ac:dyDescent="0.25">
      <c r="A69" t="s">
        <v>1928</v>
      </c>
      <c r="B69" t="s">
        <v>2943</v>
      </c>
      <c r="C69" t="s">
        <v>1762</v>
      </c>
      <c r="D69" t="s">
        <v>456</v>
      </c>
      <c r="E69" t="s">
        <v>65</v>
      </c>
      <c r="F69" t="s">
        <v>456</v>
      </c>
      <c r="G69" t="s">
        <v>236</v>
      </c>
    </row>
    <row r="70" spans="1:7" x14ac:dyDescent="0.25">
      <c r="A70" t="s">
        <v>1919</v>
      </c>
      <c r="B70" t="s">
        <v>2944</v>
      </c>
      <c r="C70" t="s">
        <v>1762</v>
      </c>
      <c r="D70" t="s">
        <v>456</v>
      </c>
      <c r="E70" t="s">
        <v>78</v>
      </c>
      <c r="F70" t="s">
        <v>456</v>
      </c>
      <c r="G70" t="s">
        <v>236</v>
      </c>
    </row>
    <row r="71" spans="1:7" x14ac:dyDescent="0.25">
      <c r="A71" t="s">
        <v>1925</v>
      </c>
      <c r="B71" t="s">
        <v>2945</v>
      </c>
      <c r="C71" t="s">
        <v>1762</v>
      </c>
      <c r="D71" t="s">
        <v>456</v>
      </c>
      <c r="E71" t="s">
        <v>78</v>
      </c>
      <c r="F71" t="s">
        <v>456</v>
      </c>
      <c r="G71" t="s">
        <v>236</v>
      </c>
    </row>
    <row r="72" spans="1:7" x14ac:dyDescent="0.25">
      <c r="A72" t="s">
        <v>1935</v>
      </c>
      <c r="B72" t="s">
        <v>2946</v>
      </c>
      <c r="C72" t="s">
        <v>1762</v>
      </c>
      <c r="D72" t="s">
        <v>456</v>
      </c>
      <c r="E72" t="s">
        <v>78</v>
      </c>
      <c r="F72" t="s">
        <v>456</v>
      </c>
      <c r="G72" t="s">
        <v>236</v>
      </c>
    </row>
    <row r="73" spans="1:7" x14ac:dyDescent="0.25">
      <c r="A73" t="s">
        <v>1941</v>
      </c>
      <c r="B73" t="s">
        <v>2947</v>
      </c>
      <c r="C73" t="s">
        <v>1762</v>
      </c>
      <c r="D73" t="s">
        <v>456</v>
      </c>
      <c r="E73" t="s">
        <v>78</v>
      </c>
      <c r="F73" t="s">
        <v>456</v>
      </c>
      <c r="G73" t="s">
        <v>236</v>
      </c>
    </row>
    <row r="74" spans="1:7" x14ac:dyDescent="0.25">
      <c r="A74" t="s">
        <v>1914</v>
      </c>
      <c r="B74" t="s">
        <v>2948</v>
      </c>
      <c r="C74" t="s">
        <v>1762</v>
      </c>
      <c r="D74" t="s">
        <v>456</v>
      </c>
      <c r="E74" t="s">
        <v>78</v>
      </c>
      <c r="F74" t="s">
        <v>456</v>
      </c>
      <c r="G74" t="s">
        <v>236</v>
      </c>
    </row>
    <row r="75" spans="1:7" x14ac:dyDescent="0.25">
      <c r="A75" t="s">
        <v>103</v>
      </c>
      <c r="B75" t="s">
        <v>2949</v>
      </c>
      <c r="C75" t="s">
        <v>1762</v>
      </c>
      <c r="D75" t="s">
        <v>456</v>
      </c>
      <c r="E75" t="s">
        <v>88</v>
      </c>
      <c r="F75" t="s">
        <v>456</v>
      </c>
      <c r="G75" t="s">
        <v>236</v>
      </c>
    </row>
    <row r="76" spans="1:7" x14ac:dyDescent="0.25">
      <c r="A76" t="s">
        <v>102</v>
      </c>
      <c r="B76" t="s">
        <v>2950</v>
      </c>
      <c r="C76" t="s">
        <v>1762</v>
      </c>
      <c r="D76" t="s">
        <v>456</v>
      </c>
      <c r="E76" t="s">
        <v>88</v>
      </c>
      <c r="F76" t="s">
        <v>456</v>
      </c>
      <c r="G76" t="s">
        <v>236</v>
      </c>
    </row>
    <row r="77" spans="1:7" x14ac:dyDescent="0.25">
      <c r="A77" t="s">
        <v>101</v>
      </c>
      <c r="B77" t="s">
        <v>2951</v>
      </c>
      <c r="C77" t="s">
        <v>1762</v>
      </c>
      <c r="D77" t="s">
        <v>456</v>
      </c>
      <c r="E77" t="s">
        <v>88</v>
      </c>
      <c r="F77" t="s">
        <v>456</v>
      </c>
      <c r="G77" t="s">
        <v>236</v>
      </c>
    </row>
    <row r="78" spans="1:7" x14ac:dyDescent="0.25">
      <c r="A78" t="s">
        <v>1930</v>
      </c>
      <c r="B78" t="s">
        <v>2952</v>
      </c>
      <c r="C78" t="s">
        <v>1762</v>
      </c>
      <c r="D78" t="s">
        <v>456</v>
      </c>
      <c r="E78" t="s">
        <v>88</v>
      </c>
      <c r="F78" t="s">
        <v>456</v>
      </c>
      <c r="G78" t="s">
        <v>236</v>
      </c>
    </row>
    <row r="79" spans="1:7" x14ac:dyDescent="0.25">
      <c r="A79" t="s">
        <v>1940</v>
      </c>
      <c r="B79" t="s">
        <v>2953</v>
      </c>
      <c r="C79" t="s">
        <v>1762</v>
      </c>
      <c r="D79" t="s">
        <v>456</v>
      </c>
      <c r="E79" t="s">
        <v>88</v>
      </c>
      <c r="F79" t="s">
        <v>456</v>
      </c>
      <c r="G79" t="s">
        <v>236</v>
      </c>
    </row>
  </sheetData>
  <pageMargins left="0.7" right="0.7" top="0.75" bottom="0.75" header="0.3" footer="0.3"/>
  <tableParts count="1">
    <tablePart r:id="rId1"/>
  </tablePart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E89"/>
  <sheetViews>
    <sheetView workbookViewId="0">
      <selection sqref="A1:A1048576"/>
    </sheetView>
  </sheetViews>
  <sheetFormatPr defaultRowHeight="15" x14ac:dyDescent="0.25"/>
  <cols>
    <col min="1" max="1" width="10.7109375" style="2" bestFit="1" customWidth="1"/>
    <col min="2" max="2" width="9.42578125" bestFit="1" customWidth="1"/>
    <col min="3" max="3" width="16.5703125" bestFit="1" customWidth="1"/>
    <col min="4" max="4" width="40.28515625" bestFit="1" customWidth="1"/>
    <col min="5" max="5" width="44.42578125" bestFit="1" customWidth="1"/>
    <col min="6" max="6" width="51.42578125" bestFit="1" customWidth="1"/>
    <col min="7" max="7" width="44.42578125" bestFit="1" customWidth="1"/>
    <col min="8" max="8" width="51.42578125" bestFit="1" customWidth="1"/>
    <col min="9" max="9" width="44.42578125" bestFit="1" customWidth="1"/>
    <col min="10" max="10" width="51" bestFit="1" customWidth="1"/>
    <col min="11" max="11" width="44.42578125" bestFit="1" customWidth="1"/>
    <col min="12" max="12" width="51.42578125" bestFit="1" customWidth="1"/>
    <col min="13" max="13" width="62.140625" bestFit="1" customWidth="1"/>
    <col min="14" max="14" width="44.85546875" bestFit="1" customWidth="1"/>
    <col min="15" max="15" width="20.140625" bestFit="1" customWidth="1"/>
    <col min="16" max="16" width="24.42578125" bestFit="1" customWidth="1"/>
    <col min="17" max="17" width="43.5703125" bestFit="1" customWidth="1"/>
    <col min="18" max="18" width="46.85546875" bestFit="1" customWidth="1"/>
    <col min="19" max="19" width="30.140625" bestFit="1" customWidth="1"/>
    <col min="20" max="20" width="44.7109375" bestFit="1" customWidth="1"/>
    <col min="21" max="21" width="31.42578125" bestFit="1" customWidth="1"/>
    <col min="22" max="22" width="35.85546875" bestFit="1" customWidth="1"/>
    <col min="23" max="23" width="27.5703125" bestFit="1" customWidth="1"/>
    <col min="24" max="24" width="33.140625" bestFit="1" customWidth="1"/>
    <col min="25" max="25" width="48.140625" bestFit="1" customWidth="1"/>
    <col min="26" max="26" width="54.5703125" bestFit="1" customWidth="1"/>
    <col min="27" max="27" width="24.42578125" bestFit="1" customWidth="1"/>
    <col min="28" max="28" width="60.42578125" bestFit="1" customWidth="1"/>
    <col min="29" max="29" width="15.7109375" bestFit="1" customWidth="1"/>
    <col min="30" max="30" width="13.28515625" bestFit="1" customWidth="1"/>
    <col min="31" max="31" width="16.7109375" bestFit="1" customWidth="1"/>
    <col min="32" max="32" width="10.5703125" bestFit="1" customWidth="1"/>
  </cols>
  <sheetData>
    <row r="1" spans="1:31" x14ac:dyDescent="0.25">
      <c r="A1" s="2" t="s">
        <v>232</v>
      </c>
      <c r="B1" t="s">
        <v>173</v>
      </c>
      <c r="C1" t="s">
        <v>480</v>
      </c>
      <c r="D1" t="s">
        <v>1907</v>
      </c>
      <c r="E1" t="s">
        <v>1908</v>
      </c>
      <c r="F1" t="s">
        <v>178</v>
      </c>
      <c r="G1" t="s">
        <v>1909</v>
      </c>
      <c r="H1" t="s">
        <v>180</v>
      </c>
      <c r="I1" t="s">
        <v>1910</v>
      </c>
      <c r="J1" t="s">
        <v>182</v>
      </c>
      <c r="K1" t="s">
        <v>1911</v>
      </c>
      <c r="L1" t="s">
        <v>184</v>
      </c>
      <c r="M1" t="s">
        <v>1912</v>
      </c>
      <c r="N1" t="s">
        <v>1913</v>
      </c>
      <c r="O1" t="s">
        <v>186</v>
      </c>
      <c r="P1" t="s">
        <v>187</v>
      </c>
      <c r="Q1" t="s">
        <v>188</v>
      </c>
      <c r="R1" t="s">
        <v>189</v>
      </c>
      <c r="S1" t="s">
        <v>190</v>
      </c>
      <c r="T1" t="s">
        <v>191</v>
      </c>
      <c r="U1" t="s">
        <v>192</v>
      </c>
      <c r="V1" t="s">
        <v>193</v>
      </c>
      <c r="W1" t="s">
        <v>194</v>
      </c>
      <c r="X1" t="s">
        <v>195</v>
      </c>
      <c r="Y1" t="s">
        <v>196</v>
      </c>
      <c r="Z1" t="s">
        <v>197</v>
      </c>
      <c r="AA1" t="s">
        <v>198</v>
      </c>
      <c r="AB1" t="s">
        <v>7</v>
      </c>
      <c r="AC1" t="s">
        <v>233</v>
      </c>
      <c r="AD1" t="s">
        <v>234</v>
      </c>
      <c r="AE1" t="s">
        <v>235</v>
      </c>
    </row>
    <row r="2" spans="1:31" x14ac:dyDescent="0.25">
      <c r="A2" s="2">
        <v>44743</v>
      </c>
      <c r="B2" t="s">
        <v>101</v>
      </c>
      <c r="C2">
        <v>3690</v>
      </c>
      <c r="D2">
        <v>21</v>
      </c>
      <c r="E2">
        <v>21</v>
      </c>
      <c r="F2">
        <v>21</v>
      </c>
      <c r="G2">
        <v>0</v>
      </c>
      <c r="H2">
        <v>0</v>
      </c>
      <c r="I2">
        <v>0</v>
      </c>
      <c r="J2">
        <v>0</v>
      </c>
      <c r="K2">
        <v>0</v>
      </c>
      <c r="L2">
        <v>0</v>
      </c>
      <c r="M2">
        <v>21</v>
      </c>
      <c r="N2">
        <v>42</v>
      </c>
      <c r="O2">
        <v>21</v>
      </c>
      <c r="P2">
        <v>21</v>
      </c>
      <c r="Q2">
        <v>21</v>
      </c>
      <c r="R2">
        <v>21</v>
      </c>
      <c r="S2">
        <v>21</v>
      </c>
      <c r="T2">
        <v>21</v>
      </c>
      <c r="U2">
        <v>21</v>
      </c>
      <c r="V2">
        <v>10</v>
      </c>
      <c r="W2">
        <v>10</v>
      </c>
      <c r="X2">
        <v>21</v>
      </c>
      <c r="Y2">
        <v>21</v>
      </c>
      <c r="Z2">
        <v>1</v>
      </c>
      <c r="AA2">
        <v>3</v>
      </c>
      <c r="AB2" t="s">
        <v>2951</v>
      </c>
      <c r="AC2" t="s">
        <v>88</v>
      </c>
      <c r="AD2" t="s">
        <v>456</v>
      </c>
      <c r="AE2" t="s">
        <v>236</v>
      </c>
    </row>
    <row r="3" spans="1:31" x14ac:dyDescent="0.25">
      <c r="A3" s="2">
        <v>44743</v>
      </c>
      <c r="B3" t="s">
        <v>102</v>
      </c>
      <c r="C3">
        <v>5101</v>
      </c>
      <c r="D3">
        <v>24</v>
      </c>
      <c r="E3">
        <v>24</v>
      </c>
      <c r="F3">
        <v>24</v>
      </c>
      <c r="G3">
        <v>0</v>
      </c>
      <c r="H3">
        <v>0</v>
      </c>
      <c r="I3">
        <v>0</v>
      </c>
      <c r="J3">
        <v>0</v>
      </c>
      <c r="K3">
        <v>0</v>
      </c>
      <c r="L3">
        <v>0</v>
      </c>
      <c r="M3">
        <v>24</v>
      </c>
      <c r="N3">
        <v>41</v>
      </c>
      <c r="O3">
        <v>24</v>
      </c>
      <c r="P3">
        <v>24</v>
      </c>
      <c r="Q3">
        <v>24</v>
      </c>
      <c r="R3">
        <v>24</v>
      </c>
      <c r="S3">
        <v>24</v>
      </c>
      <c r="T3">
        <v>24</v>
      </c>
      <c r="U3">
        <v>24</v>
      </c>
      <c r="V3">
        <v>0</v>
      </c>
      <c r="W3">
        <v>0</v>
      </c>
      <c r="X3">
        <v>24</v>
      </c>
      <c r="Y3">
        <v>24</v>
      </c>
      <c r="Z3">
        <v>0</v>
      </c>
      <c r="AA3">
        <v>8</v>
      </c>
      <c r="AB3" t="s">
        <v>2950</v>
      </c>
      <c r="AC3" t="s">
        <v>88</v>
      </c>
      <c r="AD3" t="s">
        <v>456</v>
      </c>
      <c r="AE3" t="s">
        <v>236</v>
      </c>
    </row>
    <row r="4" spans="1:31" x14ac:dyDescent="0.25">
      <c r="A4" s="2">
        <v>44743</v>
      </c>
      <c r="B4" t="s">
        <v>104</v>
      </c>
      <c r="C4">
        <v>3399</v>
      </c>
      <c r="D4">
        <v>11</v>
      </c>
      <c r="E4">
        <v>11</v>
      </c>
      <c r="F4">
        <v>10</v>
      </c>
      <c r="G4">
        <v>0</v>
      </c>
      <c r="H4">
        <v>0</v>
      </c>
      <c r="I4">
        <v>0</v>
      </c>
      <c r="J4">
        <v>0</v>
      </c>
      <c r="K4">
        <v>0</v>
      </c>
      <c r="L4">
        <v>0</v>
      </c>
      <c r="M4">
        <v>10</v>
      </c>
      <c r="N4">
        <v>14</v>
      </c>
      <c r="O4">
        <v>10</v>
      </c>
      <c r="P4">
        <v>11</v>
      </c>
      <c r="Q4">
        <v>11</v>
      </c>
      <c r="R4">
        <v>11</v>
      </c>
      <c r="S4">
        <v>11</v>
      </c>
      <c r="T4">
        <v>11</v>
      </c>
      <c r="U4">
        <v>11</v>
      </c>
      <c r="V4">
        <v>0</v>
      </c>
      <c r="W4">
        <v>0</v>
      </c>
      <c r="X4">
        <v>11</v>
      </c>
      <c r="Y4">
        <v>11</v>
      </c>
      <c r="Z4">
        <v>2</v>
      </c>
      <c r="AA4">
        <v>3</v>
      </c>
      <c r="AB4" t="s">
        <v>2931</v>
      </c>
      <c r="AC4" t="s">
        <v>23</v>
      </c>
      <c r="AD4" t="s">
        <v>456</v>
      </c>
      <c r="AE4" t="s">
        <v>457</v>
      </c>
    </row>
    <row r="5" spans="1:31" x14ac:dyDescent="0.25">
      <c r="A5" s="2">
        <v>44743</v>
      </c>
      <c r="B5" t="s">
        <v>103</v>
      </c>
      <c r="C5">
        <v>2691</v>
      </c>
      <c r="D5">
        <v>1</v>
      </c>
      <c r="E5">
        <v>1</v>
      </c>
      <c r="F5">
        <v>1</v>
      </c>
      <c r="G5">
        <v>0</v>
      </c>
      <c r="H5">
        <v>0</v>
      </c>
      <c r="I5">
        <v>0</v>
      </c>
      <c r="J5">
        <v>0</v>
      </c>
      <c r="K5">
        <v>0</v>
      </c>
      <c r="L5">
        <v>0</v>
      </c>
      <c r="M5">
        <v>1</v>
      </c>
      <c r="N5">
        <v>1</v>
      </c>
      <c r="O5">
        <v>1</v>
      </c>
      <c r="P5">
        <v>1</v>
      </c>
      <c r="Q5">
        <v>1</v>
      </c>
      <c r="R5">
        <v>1</v>
      </c>
      <c r="S5">
        <v>1</v>
      </c>
      <c r="T5">
        <v>1</v>
      </c>
      <c r="U5">
        <v>1</v>
      </c>
      <c r="V5">
        <v>0</v>
      </c>
      <c r="W5">
        <v>0</v>
      </c>
      <c r="X5">
        <v>1</v>
      </c>
      <c r="Y5">
        <v>1</v>
      </c>
      <c r="Z5">
        <v>0</v>
      </c>
      <c r="AA5">
        <v>0</v>
      </c>
      <c r="AB5" t="s">
        <v>2949</v>
      </c>
      <c r="AC5" t="s">
        <v>88</v>
      </c>
      <c r="AD5" t="s">
        <v>456</v>
      </c>
      <c r="AE5" t="s">
        <v>236</v>
      </c>
    </row>
    <row r="6" spans="1:31" x14ac:dyDescent="0.25">
      <c r="A6" s="2">
        <v>44743</v>
      </c>
      <c r="B6" t="s">
        <v>100</v>
      </c>
      <c r="C6">
        <v>2719</v>
      </c>
      <c r="D6">
        <v>32</v>
      </c>
      <c r="E6">
        <v>32</v>
      </c>
      <c r="F6">
        <v>29</v>
      </c>
      <c r="G6">
        <v>0</v>
      </c>
      <c r="H6">
        <v>0</v>
      </c>
      <c r="I6">
        <v>0</v>
      </c>
      <c r="J6">
        <v>0</v>
      </c>
      <c r="K6">
        <v>0</v>
      </c>
      <c r="L6">
        <v>0</v>
      </c>
      <c r="M6">
        <v>29</v>
      </c>
      <c r="N6">
        <v>45</v>
      </c>
      <c r="O6">
        <v>30</v>
      </c>
      <c r="P6">
        <v>32</v>
      </c>
      <c r="Q6">
        <v>32</v>
      </c>
      <c r="R6">
        <v>32</v>
      </c>
      <c r="S6">
        <v>31</v>
      </c>
      <c r="T6">
        <v>32</v>
      </c>
      <c r="U6">
        <v>32</v>
      </c>
      <c r="V6">
        <v>0</v>
      </c>
      <c r="W6">
        <v>0</v>
      </c>
      <c r="X6">
        <v>32</v>
      </c>
      <c r="Y6">
        <v>31</v>
      </c>
      <c r="Z6">
        <v>4</v>
      </c>
      <c r="AA6">
        <v>13</v>
      </c>
      <c r="AB6" t="s">
        <v>229</v>
      </c>
      <c r="AC6" t="s">
        <v>23</v>
      </c>
      <c r="AD6" t="s">
        <v>456</v>
      </c>
      <c r="AE6" t="s">
        <v>236</v>
      </c>
    </row>
    <row r="7" spans="1:31" x14ac:dyDescent="0.25">
      <c r="A7" s="2">
        <v>44835</v>
      </c>
      <c r="B7" t="s">
        <v>104</v>
      </c>
      <c r="C7">
        <v>3455</v>
      </c>
      <c r="D7">
        <v>11</v>
      </c>
      <c r="E7">
        <v>11</v>
      </c>
      <c r="F7">
        <v>10</v>
      </c>
      <c r="G7">
        <v>0</v>
      </c>
      <c r="H7">
        <v>0</v>
      </c>
      <c r="I7">
        <v>0</v>
      </c>
      <c r="J7">
        <v>0</v>
      </c>
      <c r="K7">
        <v>0</v>
      </c>
      <c r="L7">
        <v>0</v>
      </c>
      <c r="M7">
        <v>10</v>
      </c>
      <c r="N7">
        <v>15</v>
      </c>
      <c r="O7">
        <v>10</v>
      </c>
      <c r="P7">
        <v>11</v>
      </c>
      <c r="Q7">
        <v>11</v>
      </c>
      <c r="R7">
        <v>11</v>
      </c>
      <c r="S7">
        <v>11</v>
      </c>
      <c r="T7">
        <v>11</v>
      </c>
      <c r="U7">
        <v>11</v>
      </c>
      <c r="V7">
        <v>0</v>
      </c>
      <c r="W7">
        <v>0</v>
      </c>
      <c r="X7">
        <v>11</v>
      </c>
      <c r="Y7">
        <v>11</v>
      </c>
      <c r="Z7">
        <v>2</v>
      </c>
      <c r="AA7">
        <v>3</v>
      </c>
      <c r="AB7" t="s">
        <v>2931</v>
      </c>
      <c r="AC7" t="s">
        <v>23</v>
      </c>
      <c r="AD7" t="s">
        <v>456</v>
      </c>
      <c r="AE7" t="s">
        <v>457</v>
      </c>
    </row>
    <row r="8" spans="1:31" x14ac:dyDescent="0.25">
      <c r="A8" s="2">
        <v>44835</v>
      </c>
      <c r="B8" t="s">
        <v>101</v>
      </c>
      <c r="C8">
        <v>3933</v>
      </c>
      <c r="D8">
        <v>85</v>
      </c>
      <c r="E8">
        <v>21</v>
      </c>
      <c r="F8">
        <v>21</v>
      </c>
      <c r="G8">
        <v>64</v>
      </c>
      <c r="H8">
        <v>64</v>
      </c>
      <c r="I8">
        <v>0</v>
      </c>
      <c r="J8">
        <v>0</v>
      </c>
      <c r="K8">
        <v>0</v>
      </c>
      <c r="L8">
        <v>0</v>
      </c>
      <c r="M8">
        <v>85</v>
      </c>
      <c r="N8">
        <v>146</v>
      </c>
      <c r="O8">
        <v>85</v>
      </c>
      <c r="P8">
        <v>85</v>
      </c>
      <c r="Q8">
        <v>85</v>
      </c>
      <c r="R8">
        <v>85</v>
      </c>
      <c r="S8">
        <v>85</v>
      </c>
      <c r="T8">
        <v>85</v>
      </c>
      <c r="U8">
        <v>85</v>
      </c>
      <c r="V8">
        <v>18</v>
      </c>
      <c r="W8">
        <v>18</v>
      </c>
      <c r="X8">
        <v>85</v>
      </c>
      <c r="Y8">
        <v>84</v>
      </c>
      <c r="Z8">
        <v>7</v>
      </c>
      <c r="AA8">
        <v>22</v>
      </c>
      <c r="AB8" t="s">
        <v>2951</v>
      </c>
      <c r="AC8" t="s">
        <v>88</v>
      </c>
      <c r="AD8" t="s">
        <v>456</v>
      </c>
      <c r="AE8" t="s">
        <v>236</v>
      </c>
    </row>
    <row r="9" spans="1:31" x14ac:dyDescent="0.25">
      <c r="A9" s="2">
        <v>44835</v>
      </c>
      <c r="B9" t="s">
        <v>100</v>
      </c>
      <c r="C9">
        <v>2808</v>
      </c>
      <c r="D9">
        <v>95</v>
      </c>
      <c r="E9">
        <v>32</v>
      </c>
      <c r="F9">
        <v>29</v>
      </c>
      <c r="G9">
        <v>63</v>
      </c>
      <c r="H9">
        <v>63</v>
      </c>
      <c r="I9">
        <v>0</v>
      </c>
      <c r="J9">
        <v>0</v>
      </c>
      <c r="K9">
        <v>0</v>
      </c>
      <c r="L9">
        <v>0</v>
      </c>
      <c r="M9">
        <v>92</v>
      </c>
      <c r="N9">
        <v>156</v>
      </c>
      <c r="O9">
        <v>93</v>
      </c>
      <c r="P9">
        <v>95</v>
      </c>
      <c r="Q9">
        <v>95</v>
      </c>
      <c r="R9">
        <v>95</v>
      </c>
      <c r="S9">
        <v>94</v>
      </c>
      <c r="T9">
        <v>95</v>
      </c>
      <c r="U9">
        <v>95</v>
      </c>
      <c r="V9">
        <v>0</v>
      </c>
      <c r="W9">
        <v>0</v>
      </c>
      <c r="X9">
        <v>95</v>
      </c>
      <c r="Y9">
        <v>94</v>
      </c>
      <c r="Z9">
        <v>14</v>
      </c>
      <c r="AA9">
        <v>43</v>
      </c>
      <c r="AB9" t="s">
        <v>229</v>
      </c>
      <c r="AC9" t="s">
        <v>23</v>
      </c>
      <c r="AD9" t="s">
        <v>456</v>
      </c>
      <c r="AE9" t="s">
        <v>236</v>
      </c>
    </row>
    <row r="10" spans="1:31" x14ac:dyDescent="0.25">
      <c r="A10" s="2">
        <v>44835</v>
      </c>
      <c r="B10" t="s">
        <v>102</v>
      </c>
      <c r="C10">
        <v>5239</v>
      </c>
      <c r="D10">
        <v>41</v>
      </c>
      <c r="E10">
        <v>24</v>
      </c>
      <c r="F10">
        <v>24</v>
      </c>
      <c r="G10">
        <v>17</v>
      </c>
      <c r="H10">
        <v>17</v>
      </c>
      <c r="I10">
        <v>0</v>
      </c>
      <c r="J10">
        <v>0</v>
      </c>
      <c r="K10">
        <v>0</v>
      </c>
      <c r="L10">
        <v>0</v>
      </c>
      <c r="M10">
        <v>41</v>
      </c>
      <c r="N10">
        <v>59</v>
      </c>
      <c r="O10">
        <v>41</v>
      </c>
      <c r="P10">
        <v>41</v>
      </c>
      <c r="Q10">
        <v>41</v>
      </c>
      <c r="R10">
        <v>41</v>
      </c>
      <c r="S10">
        <v>41</v>
      </c>
      <c r="T10">
        <v>41</v>
      </c>
      <c r="U10">
        <v>41</v>
      </c>
      <c r="V10">
        <v>0</v>
      </c>
      <c r="W10">
        <v>0</v>
      </c>
      <c r="X10">
        <v>41</v>
      </c>
      <c r="Y10">
        <v>40</v>
      </c>
      <c r="Z10">
        <v>2</v>
      </c>
      <c r="AA10">
        <v>21</v>
      </c>
      <c r="AB10" t="s">
        <v>2950</v>
      </c>
      <c r="AC10" t="s">
        <v>88</v>
      </c>
      <c r="AD10" t="s">
        <v>456</v>
      </c>
      <c r="AE10" t="s">
        <v>236</v>
      </c>
    </row>
    <row r="11" spans="1:31" x14ac:dyDescent="0.25">
      <c r="A11" s="2">
        <v>44835</v>
      </c>
      <c r="B11" t="s">
        <v>103</v>
      </c>
      <c r="C11">
        <v>2897</v>
      </c>
      <c r="D11">
        <v>9</v>
      </c>
      <c r="E11">
        <v>1</v>
      </c>
      <c r="F11">
        <v>1</v>
      </c>
      <c r="G11">
        <v>8</v>
      </c>
      <c r="H11">
        <v>8</v>
      </c>
      <c r="I11">
        <v>0</v>
      </c>
      <c r="J11">
        <v>0</v>
      </c>
      <c r="K11">
        <v>0</v>
      </c>
      <c r="L11">
        <v>0</v>
      </c>
      <c r="M11">
        <v>9</v>
      </c>
      <c r="N11">
        <v>9</v>
      </c>
      <c r="O11">
        <v>9</v>
      </c>
      <c r="P11">
        <v>9</v>
      </c>
      <c r="Q11">
        <v>9</v>
      </c>
      <c r="R11">
        <v>9</v>
      </c>
      <c r="S11">
        <v>9</v>
      </c>
      <c r="T11">
        <v>9</v>
      </c>
      <c r="U11">
        <v>9</v>
      </c>
      <c r="V11">
        <v>0</v>
      </c>
      <c r="W11">
        <v>0</v>
      </c>
      <c r="X11">
        <v>9</v>
      </c>
      <c r="Y11">
        <v>9</v>
      </c>
      <c r="Z11">
        <v>0</v>
      </c>
      <c r="AA11">
        <v>3</v>
      </c>
      <c r="AB11" t="s">
        <v>2949</v>
      </c>
      <c r="AC11" t="s">
        <v>88</v>
      </c>
      <c r="AD11" t="s">
        <v>456</v>
      </c>
      <c r="AE11" t="s">
        <v>236</v>
      </c>
    </row>
    <row r="12" spans="1:31" x14ac:dyDescent="0.25">
      <c r="A12" s="2">
        <v>44927</v>
      </c>
      <c r="B12" t="s">
        <v>1920</v>
      </c>
      <c r="C12">
        <v>2047</v>
      </c>
      <c r="D12">
        <v>0</v>
      </c>
      <c r="E12">
        <v>0</v>
      </c>
      <c r="F12">
        <v>0</v>
      </c>
      <c r="G12">
        <v>0</v>
      </c>
      <c r="H12">
        <v>0</v>
      </c>
      <c r="I12">
        <v>0</v>
      </c>
      <c r="J12">
        <v>0</v>
      </c>
      <c r="K12">
        <v>0</v>
      </c>
      <c r="L12">
        <v>0</v>
      </c>
      <c r="M12">
        <v>0</v>
      </c>
      <c r="N12">
        <v>0</v>
      </c>
      <c r="O12">
        <v>0</v>
      </c>
      <c r="P12">
        <v>0</v>
      </c>
      <c r="Q12">
        <v>0</v>
      </c>
      <c r="R12">
        <v>0</v>
      </c>
      <c r="S12">
        <v>0</v>
      </c>
      <c r="T12">
        <v>0</v>
      </c>
      <c r="U12">
        <v>0</v>
      </c>
      <c r="V12">
        <v>0</v>
      </c>
      <c r="W12">
        <v>0</v>
      </c>
      <c r="X12">
        <v>0</v>
      </c>
      <c r="Y12">
        <v>0</v>
      </c>
      <c r="Z12">
        <v>0</v>
      </c>
      <c r="AA12">
        <v>0</v>
      </c>
      <c r="AB12" t="s">
        <v>2927</v>
      </c>
      <c r="AC12" t="s">
        <v>37</v>
      </c>
      <c r="AD12" t="s">
        <v>456</v>
      </c>
      <c r="AE12" t="s">
        <v>236</v>
      </c>
    </row>
    <row r="13" spans="1:31" x14ac:dyDescent="0.25">
      <c r="A13" s="2">
        <v>44927</v>
      </c>
      <c r="B13" t="s">
        <v>1922</v>
      </c>
      <c r="C13">
        <v>2029</v>
      </c>
      <c r="D13">
        <v>0</v>
      </c>
      <c r="E13">
        <v>0</v>
      </c>
      <c r="F13">
        <v>0</v>
      </c>
      <c r="G13">
        <v>0</v>
      </c>
      <c r="H13">
        <v>0</v>
      </c>
      <c r="I13">
        <v>0</v>
      </c>
      <c r="J13">
        <v>0</v>
      </c>
      <c r="K13">
        <v>0</v>
      </c>
      <c r="L13">
        <v>0</v>
      </c>
      <c r="M13">
        <v>0</v>
      </c>
      <c r="N13">
        <v>0</v>
      </c>
      <c r="O13">
        <v>0</v>
      </c>
      <c r="P13">
        <v>0</v>
      </c>
      <c r="Q13">
        <v>0</v>
      </c>
      <c r="R13">
        <v>0</v>
      </c>
      <c r="S13">
        <v>0</v>
      </c>
      <c r="T13">
        <v>0</v>
      </c>
      <c r="U13">
        <v>0</v>
      </c>
      <c r="V13">
        <v>0</v>
      </c>
      <c r="W13">
        <v>0</v>
      </c>
      <c r="X13">
        <v>0</v>
      </c>
      <c r="Y13">
        <v>0</v>
      </c>
      <c r="Z13">
        <v>0</v>
      </c>
      <c r="AA13">
        <v>0</v>
      </c>
      <c r="AB13" t="s">
        <v>2938</v>
      </c>
      <c r="AC13" t="s">
        <v>65</v>
      </c>
      <c r="AD13" t="s">
        <v>456</v>
      </c>
      <c r="AE13" t="s">
        <v>236</v>
      </c>
    </row>
    <row r="14" spans="1:31" x14ac:dyDescent="0.25">
      <c r="A14" s="2">
        <v>44927</v>
      </c>
      <c r="B14" t="s">
        <v>1915</v>
      </c>
      <c r="C14">
        <v>5713</v>
      </c>
      <c r="D14">
        <v>0</v>
      </c>
      <c r="E14">
        <v>0</v>
      </c>
      <c r="F14">
        <v>0</v>
      </c>
      <c r="G14">
        <v>0</v>
      </c>
      <c r="H14">
        <v>0</v>
      </c>
      <c r="I14">
        <v>0</v>
      </c>
      <c r="J14">
        <v>0</v>
      </c>
      <c r="K14">
        <v>0</v>
      </c>
      <c r="L14">
        <v>0</v>
      </c>
      <c r="M14">
        <v>0</v>
      </c>
      <c r="N14">
        <v>0</v>
      </c>
      <c r="O14">
        <v>0</v>
      </c>
      <c r="P14">
        <v>0</v>
      </c>
      <c r="Q14">
        <v>0</v>
      </c>
      <c r="R14">
        <v>0</v>
      </c>
      <c r="S14">
        <v>0</v>
      </c>
      <c r="T14">
        <v>0</v>
      </c>
      <c r="U14">
        <v>0</v>
      </c>
      <c r="V14">
        <v>0</v>
      </c>
      <c r="W14">
        <v>0</v>
      </c>
      <c r="X14">
        <v>0</v>
      </c>
      <c r="Y14">
        <v>0</v>
      </c>
      <c r="Z14">
        <v>0</v>
      </c>
      <c r="AA14">
        <v>0</v>
      </c>
      <c r="AB14" t="s">
        <v>2925</v>
      </c>
      <c r="AC14" t="s">
        <v>37</v>
      </c>
      <c r="AD14" t="s">
        <v>456</v>
      </c>
      <c r="AE14" t="s">
        <v>236</v>
      </c>
    </row>
    <row r="15" spans="1:31" x14ac:dyDescent="0.25">
      <c r="A15" s="2">
        <v>44927</v>
      </c>
      <c r="B15" t="s">
        <v>1918</v>
      </c>
      <c r="C15">
        <v>3570</v>
      </c>
      <c r="D15">
        <v>1</v>
      </c>
      <c r="E15">
        <v>1</v>
      </c>
      <c r="F15">
        <v>1</v>
      </c>
      <c r="G15">
        <v>0</v>
      </c>
      <c r="H15">
        <v>0</v>
      </c>
      <c r="I15">
        <v>0</v>
      </c>
      <c r="J15">
        <v>0</v>
      </c>
      <c r="K15">
        <v>0</v>
      </c>
      <c r="L15">
        <v>0</v>
      </c>
      <c r="M15">
        <v>1</v>
      </c>
      <c r="N15">
        <v>5</v>
      </c>
      <c r="O15">
        <v>1</v>
      </c>
      <c r="P15">
        <v>1</v>
      </c>
      <c r="Q15">
        <v>1</v>
      </c>
      <c r="R15">
        <v>1</v>
      </c>
      <c r="S15">
        <v>1</v>
      </c>
      <c r="T15">
        <v>1</v>
      </c>
      <c r="U15">
        <v>1</v>
      </c>
      <c r="V15">
        <v>0</v>
      </c>
      <c r="W15">
        <v>0</v>
      </c>
      <c r="X15">
        <v>1</v>
      </c>
      <c r="Y15">
        <v>1</v>
      </c>
      <c r="Z15">
        <v>0</v>
      </c>
      <c r="AA15">
        <v>1</v>
      </c>
      <c r="AB15" t="s">
        <v>2920</v>
      </c>
      <c r="AC15" t="s">
        <v>23</v>
      </c>
      <c r="AD15" t="s">
        <v>456</v>
      </c>
      <c r="AE15" t="s">
        <v>236</v>
      </c>
    </row>
    <row r="16" spans="1:31" x14ac:dyDescent="0.25">
      <c r="A16" s="2">
        <v>44927</v>
      </c>
      <c r="B16" t="s">
        <v>1921</v>
      </c>
      <c r="C16">
        <v>2116</v>
      </c>
      <c r="D16">
        <v>0</v>
      </c>
      <c r="E16">
        <v>0</v>
      </c>
      <c r="F16">
        <v>0</v>
      </c>
      <c r="G16">
        <v>0</v>
      </c>
      <c r="H16">
        <v>0</v>
      </c>
      <c r="I16">
        <v>0</v>
      </c>
      <c r="J16">
        <v>0</v>
      </c>
      <c r="K16">
        <v>0</v>
      </c>
      <c r="L16">
        <v>0</v>
      </c>
      <c r="M16">
        <v>0</v>
      </c>
      <c r="N16">
        <v>1</v>
      </c>
      <c r="O16">
        <v>0</v>
      </c>
      <c r="P16">
        <v>0</v>
      </c>
      <c r="Q16">
        <v>0</v>
      </c>
      <c r="R16">
        <v>0</v>
      </c>
      <c r="S16">
        <v>0</v>
      </c>
      <c r="T16">
        <v>0</v>
      </c>
      <c r="U16">
        <v>0</v>
      </c>
      <c r="V16">
        <v>0</v>
      </c>
      <c r="W16">
        <v>0</v>
      </c>
      <c r="X16">
        <v>0</v>
      </c>
      <c r="Y16">
        <v>0</v>
      </c>
      <c r="Z16">
        <v>0</v>
      </c>
      <c r="AA16">
        <v>0</v>
      </c>
      <c r="AB16" t="s">
        <v>2941</v>
      </c>
      <c r="AC16" t="s">
        <v>65</v>
      </c>
      <c r="AD16" t="s">
        <v>456</v>
      </c>
      <c r="AE16" t="s">
        <v>236</v>
      </c>
    </row>
    <row r="17" spans="1:31" x14ac:dyDescent="0.25">
      <c r="A17" s="2">
        <v>44927</v>
      </c>
      <c r="B17" t="s">
        <v>1919</v>
      </c>
      <c r="C17">
        <v>9928</v>
      </c>
      <c r="D17">
        <v>0</v>
      </c>
      <c r="E17">
        <v>0</v>
      </c>
      <c r="F17">
        <v>0</v>
      </c>
      <c r="G17">
        <v>0</v>
      </c>
      <c r="H17">
        <v>0</v>
      </c>
      <c r="I17">
        <v>0</v>
      </c>
      <c r="J17">
        <v>0</v>
      </c>
      <c r="K17">
        <v>0</v>
      </c>
      <c r="L17">
        <v>0</v>
      </c>
      <c r="M17">
        <v>0</v>
      </c>
      <c r="N17">
        <v>3</v>
      </c>
      <c r="O17">
        <v>0</v>
      </c>
      <c r="P17">
        <v>0</v>
      </c>
      <c r="Q17">
        <v>0</v>
      </c>
      <c r="R17">
        <v>0</v>
      </c>
      <c r="S17">
        <v>0</v>
      </c>
      <c r="T17">
        <v>0</v>
      </c>
      <c r="U17">
        <v>0</v>
      </c>
      <c r="V17">
        <v>0</v>
      </c>
      <c r="W17">
        <v>0</v>
      </c>
      <c r="X17">
        <v>0</v>
      </c>
      <c r="Y17">
        <v>0</v>
      </c>
      <c r="Z17">
        <v>0</v>
      </c>
      <c r="AA17">
        <v>0</v>
      </c>
      <c r="AB17" t="s">
        <v>2944</v>
      </c>
      <c r="AC17" t="s">
        <v>78</v>
      </c>
      <c r="AD17" t="s">
        <v>456</v>
      </c>
      <c r="AE17" t="s">
        <v>236</v>
      </c>
    </row>
    <row r="18" spans="1:31" x14ac:dyDescent="0.25">
      <c r="A18" s="2">
        <v>44927</v>
      </c>
      <c r="B18" t="s">
        <v>1939</v>
      </c>
      <c r="C18">
        <v>3626</v>
      </c>
      <c r="D18">
        <v>0</v>
      </c>
      <c r="E18">
        <v>0</v>
      </c>
      <c r="F18">
        <v>0</v>
      </c>
      <c r="G18">
        <v>0</v>
      </c>
      <c r="H18">
        <v>0</v>
      </c>
      <c r="I18">
        <v>0</v>
      </c>
      <c r="J18">
        <v>0</v>
      </c>
      <c r="K18">
        <v>0</v>
      </c>
      <c r="L18">
        <v>0</v>
      </c>
      <c r="M18">
        <v>0</v>
      </c>
      <c r="N18">
        <v>3</v>
      </c>
      <c r="O18">
        <v>0</v>
      </c>
      <c r="P18">
        <v>0</v>
      </c>
      <c r="Q18">
        <v>0</v>
      </c>
      <c r="R18">
        <v>0</v>
      </c>
      <c r="S18">
        <v>0</v>
      </c>
      <c r="T18">
        <v>0</v>
      </c>
      <c r="U18">
        <v>0</v>
      </c>
      <c r="V18">
        <v>0</v>
      </c>
      <c r="W18">
        <v>0</v>
      </c>
      <c r="X18">
        <v>0</v>
      </c>
      <c r="Y18">
        <v>0</v>
      </c>
      <c r="Z18">
        <v>0</v>
      </c>
      <c r="AA18">
        <v>0</v>
      </c>
      <c r="AB18" t="s">
        <v>2923</v>
      </c>
      <c r="AC18" t="s">
        <v>47</v>
      </c>
      <c r="AD18" t="s">
        <v>456</v>
      </c>
      <c r="AE18" t="s">
        <v>457</v>
      </c>
    </row>
    <row r="19" spans="1:31" x14ac:dyDescent="0.25">
      <c r="A19" s="2">
        <v>44927</v>
      </c>
      <c r="B19" t="s">
        <v>1940</v>
      </c>
      <c r="C19">
        <v>10930</v>
      </c>
      <c r="D19">
        <v>1</v>
      </c>
      <c r="E19">
        <v>0</v>
      </c>
      <c r="F19">
        <v>0</v>
      </c>
      <c r="G19">
        <v>0</v>
      </c>
      <c r="H19">
        <v>0</v>
      </c>
      <c r="I19">
        <v>1</v>
      </c>
      <c r="J19">
        <v>1</v>
      </c>
      <c r="K19">
        <v>0</v>
      </c>
      <c r="L19">
        <v>0</v>
      </c>
      <c r="M19">
        <v>1</v>
      </c>
      <c r="N19">
        <v>10</v>
      </c>
      <c r="O19">
        <v>1</v>
      </c>
      <c r="P19">
        <v>1</v>
      </c>
      <c r="Q19">
        <v>1</v>
      </c>
      <c r="R19">
        <v>1</v>
      </c>
      <c r="S19">
        <v>1</v>
      </c>
      <c r="T19">
        <v>1</v>
      </c>
      <c r="U19">
        <v>1</v>
      </c>
      <c r="V19">
        <v>0</v>
      </c>
      <c r="W19">
        <v>1</v>
      </c>
      <c r="X19">
        <v>1</v>
      </c>
      <c r="Y19">
        <v>1</v>
      </c>
      <c r="Z19">
        <v>0</v>
      </c>
      <c r="AA19">
        <v>0</v>
      </c>
      <c r="AB19" t="s">
        <v>2953</v>
      </c>
      <c r="AC19" t="s">
        <v>88</v>
      </c>
      <c r="AD19" t="s">
        <v>456</v>
      </c>
      <c r="AE19" t="s">
        <v>236</v>
      </c>
    </row>
    <row r="20" spans="1:31" x14ac:dyDescent="0.25">
      <c r="A20" s="2">
        <v>44927</v>
      </c>
      <c r="B20" t="s">
        <v>1943</v>
      </c>
      <c r="C20">
        <v>430</v>
      </c>
      <c r="D20">
        <v>0</v>
      </c>
      <c r="E20">
        <v>0</v>
      </c>
      <c r="F20">
        <v>0</v>
      </c>
      <c r="G20">
        <v>0</v>
      </c>
      <c r="H20">
        <v>0</v>
      </c>
      <c r="I20">
        <v>0</v>
      </c>
      <c r="J20">
        <v>0</v>
      </c>
      <c r="K20">
        <v>0</v>
      </c>
      <c r="L20">
        <v>0</v>
      </c>
      <c r="M20">
        <v>0</v>
      </c>
      <c r="N20">
        <v>0</v>
      </c>
      <c r="O20">
        <v>0</v>
      </c>
      <c r="P20">
        <v>0</v>
      </c>
      <c r="Q20">
        <v>0</v>
      </c>
      <c r="R20">
        <v>0</v>
      </c>
      <c r="S20">
        <v>0</v>
      </c>
      <c r="T20">
        <v>0</v>
      </c>
      <c r="U20">
        <v>0</v>
      </c>
      <c r="V20">
        <v>0</v>
      </c>
      <c r="W20">
        <v>0</v>
      </c>
      <c r="X20">
        <v>0</v>
      </c>
      <c r="Y20">
        <v>0</v>
      </c>
      <c r="Z20">
        <v>0</v>
      </c>
      <c r="AA20">
        <v>0</v>
      </c>
      <c r="AB20" t="s">
        <v>2939</v>
      </c>
      <c r="AC20" t="s">
        <v>65</v>
      </c>
      <c r="AD20" t="s">
        <v>456</v>
      </c>
      <c r="AE20" t="s">
        <v>236</v>
      </c>
    </row>
    <row r="21" spans="1:31" x14ac:dyDescent="0.25">
      <c r="A21" s="2">
        <v>44927</v>
      </c>
      <c r="B21" t="s">
        <v>1933</v>
      </c>
      <c r="C21">
        <v>2117</v>
      </c>
      <c r="D21">
        <v>0</v>
      </c>
      <c r="E21">
        <v>0</v>
      </c>
      <c r="F21">
        <v>0</v>
      </c>
      <c r="G21">
        <v>0</v>
      </c>
      <c r="H21">
        <v>0</v>
      </c>
      <c r="I21">
        <v>0</v>
      </c>
      <c r="J21">
        <v>0</v>
      </c>
      <c r="K21">
        <v>0</v>
      </c>
      <c r="L21">
        <v>0</v>
      </c>
      <c r="M21">
        <v>0</v>
      </c>
      <c r="N21">
        <v>0</v>
      </c>
      <c r="O21">
        <v>0</v>
      </c>
      <c r="P21">
        <v>0</v>
      </c>
      <c r="Q21">
        <v>0</v>
      </c>
      <c r="R21">
        <v>0</v>
      </c>
      <c r="S21">
        <v>0</v>
      </c>
      <c r="T21">
        <v>0</v>
      </c>
      <c r="U21">
        <v>0</v>
      </c>
      <c r="V21">
        <v>0</v>
      </c>
      <c r="W21">
        <v>0</v>
      </c>
      <c r="X21">
        <v>0</v>
      </c>
      <c r="Y21">
        <v>0</v>
      </c>
      <c r="Z21">
        <v>0</v>
      </c>
      <c r="AA21">
        <v>0</v>
      </c>
      <c r="AB21" t="s">
        <v>2937</v>
      </c>
      <c r="AC21" t="s">
        <v>53</v>
      </c>
      <c r="AD21" t="s">
        <v>456</v>
      </c>
      <c r="AE21" t="s">
        <v>236</v>
      </c>
    </row>
    <row r="22" spans="1:31" x14ac:dyDescent="0.25">
      <c r="A22" s="2">
        <v>44927</v>
      </c>
      <c r="B22" t="s">
        <v>1941</v>
      </c>
      <c r="C22">
        <v>3339</v>
      </c>
      <c r="D22">
        <v>0</v>
      </c>
      <c r="E22">
        <v>0</v>
      </c>
      <c r="F22">
        <v>0</v>
      </c>
      <c r="G22">
        <v>0</v>
      </c>
      <c r="H22">
        <v>0</v>
      </c>
      <c r="I22">
        <v>0</v>
      </c>
      <c r="J22">
        <v>0</v>
      </c>
      <c r="K22">
        <v>0</v>
      </c>
      <c r="L22">
        <v>0</v>
      </c>
      <c r="M22">
        <v>0</v>
      </c>
      <c r="N22">
        <v>0</v>
      </c>
      <c r="O22">
        <v>0</v>
      </c>
      <c r="P22">
        <v>0</v>
      </c>
      <c r="Q22">
        <v>0</v>
      </c>
      <c r="R22">
        <v>0</v>
      </c>
      <c r="S22">
        <v>0</v>
      </c>
      <c r="T22">
        <v>0</v>
      </c>
      <c r="U22">
        <v>0</v>
      </c>
      <c r="V22">
        <v>0</v>
      </c>
      <c r="W22">
        <v>0</v>
      </c>
      <c r="X22">
        <v>0</v>
      </c>
      <c r="Y22">
        <v>0</v>
      </c>
      <c r="Z22">
        <v>0</v>
      </c>
      <c r="AA22">
        <v>0</v>
      </c>
      <c r="AB22" t="s">
        <v>2947</v>
      </c>
      <c r="AC22" t="s">
        <v>78</v>
      </c>
      <c r="AD22" t="s">
        <v>456</v>
      </c>
      <c r="AE22" t="s">
        <v>236</v>
      </c>
    </row>
    <row r="23" spans="1:31" x14ac:dyDescent="0.25">
      <c r="A23" s="2">
        <v>44927</v>
      </c>
      <c r="B23" t="s">
        <v>1942</v>
      </c>
      <c r="C23">
        <v>4026</v>
      </c>
      <c r="D23">
        <v>0</v>
      </c>
      <c r="E23">
        <v>0</v>
      </c>
      <c r="F23">
        <v>0</v>
      </c>
      <c r="G23">
        <v>0</v>
      </c>
      <c r="H23">
        <v>0</v>
      </c>
      <c r="I23">
        <v>0</v>
      </c>
      <c r="J23">
        <v>0</v>
      </c>
      <c r="K23">
        <v>0</v>
      </c>
      <c r="L23">
        <v>0</v>
      </c>
      <c r="M23">
        <v>0</v>
      </c>
      <c r="N23">
        <v>2</v>
      </c>
      <c r="O23">
        <v>0</v>
      </c>
      <c r="P23">
        <v>0</v>
      </c>
      <c r="Q23">
        <v>0</v>
      </c>
      <c r="R23">
        <v>0</v>
      </c>
      <c r="S23">
        <v>0</v>
      </c>
      <c r="T23">
        <v>0</v>
      </c>
      <c r="U23">
        <v>0</v>
      </c>
      <c r="V23">
        <v>0</v>
      </c>
      <c r="W23">
        <v>0</v>
      </c>
      <c r="X23">
        <v>0</v>
      </c>
      <c r="Y23">
        <v>0</v>
      </c>
      <c r="Z23">
        <v>0</v>
      </c>
      <c r="AA23">
        <v>0</v>
      </c>
      <c r="AB23" t="s">
        <v>2926</v>
      </c>
      <c r="AC23" t="s">
        <v>37</v>
      </c>
      <c r="AD23" t="s">
        <v>456</v>
      </c>
      <c r="AE23" t="s">
        <v>236</v>
      </c>
    </row>
    <row r="24" spans="1:31" x14ac:dyDescent="0.25">
      <c r="A24" s="2">
        <v>44927</v>
      </c>
      <c r="B24" t="s">
        <v>1914</v>
      </c>
      <c r="C24">
        <v>3321</v>
      </c>
      <c r="D24">
        <v>0</v>
      </c>
      <c r="E24">
        <v>0</v>
      </c>
      <c r="F24">
        <v>0</v>
      </c>
      <c r="G24">
        <v>0</v>
      </c>
      <c r="H24">
        <v>0</v>
      </c>
      <c r="I24">
        <v>0</v>
      </c>
      <c r="J24">
        <v>0</v>
      </c>
      <c r="K24">
        <v>0</v>
      </c>
      <c r="L24">
        <v>0</v>
      </c>
      <c r="M24">
        <v>0</v>
      </c>
      <c r="N24">
        <v>1</v>
      </c>
      <c r="O24">
        <v>0</v>
      </c>
      <c r="P24">
        <v>0</v>
      </c>
      <c r="Q24">
        <v>0</v>
      </c>
      <c r="R24">
        <v>0</v>
      </c>
      <c r="S24">
        <v>0</v>
      </c>
      <c r="T24">
        <v>0</v>
      </c>
      <c r="U24">
        <v>0</v>
      </c>
      <c r="V24">
        <v>0</v>
      </c>
      <c r="W24">
        <v>0</v>
      </c>
      <c r="X24">
        <v>0</v>
      </c>
      <c r="Y24">
        <v>0</v>
      </c>
      <c r="Z24">
        <v>0</v>
      </c>
      <c r="AA24">
        <v>0</v>
      </c>
      <c r="AB24" t="s">
        <v>2948</v>
      </c>
      <c r="AC24" t="s">
        <v>78</v>
      </c>
      <c r="AD24" t="s">
        <v>456</v>
      </c>
      <c r="AE24" t="s">
        <v>236</v>
      </c>
    </row>
    <row r="25" spans="1:31" x14ac:dyDescent="0.25">
      <c r="A25" s="2">
        <v>44927</v>
      </c>
      <c r="B25" t="s">
        <v>1931</v>
      </c>
      <c r="C25">
        <v>2017</v>
      </c>
      <c r="D25">
        <v>0</v>
      </c>
      <c r="E25">
        <v>0</v>
      </c>
      <c r="F25">
        <v>0</v>
      </c>
      <c r="G25">
        <v>0</v>
      </c>
      <c r="H25">
        <v>0</v>
      </c>
      <c r="I25">
        <v>0</v>
      </c>
      <c r="J25">
        <v>0</v>
      </c>
      <c r="K25">
        <v>0</v>
      </c>
      <c r="L25">
        <v>0</v>
      </c>
      <c r="M25">
        <v>0</v>
      </c>
      <c r="N25">
        <v>0</v>
      </c>
      <c r="O25">
        <v>0</v>
      </c>
      <c r="P25">
        <v>0</v>
      </c>
      <c r="Q25">
        <v>0</v>
      </c>
      <c r="R25">
        <v>0</v>
      </c>
      <c r="S25">
        <v>0</v>
      </c>
      <c r="T25">
        <v>0</v>
      </c>
      <c r="U25">
        <v>0</v>
      </c>
      <c r="V25">
        <v>0</v>
      </c>
      <c r="W25">
        <v>0</v>
      </c>
      <c r="X25">
        <v>0</v>
      </c>
      <c r="Y25">
        <v>0</v>
      </c>
      <c r="Z25">
        <v>0</v>
      </c>
      <c r="AA25">
        <v>0</v>
      </c>
      <c r="AB25" t="s">
        <v>2940</v>
      </c>
      <c r="AC25" t="s">
        <v>65</v>
      </c>
      <c r="AD25" t="s">
        <v>456</v>
      </c>
      <c r="AE25" t="s">
        <v>236</v>
      </c>
    </row>
    <row r="26" spans="1:31" x14ac:dyDescent="0.25">
      <c r="A26" s="2">
        <v>44927</v>
      </c>
      <c r="B26" t="s">
        <v>1924</v>
      </c>
      <c r="C26">
        <v>1416</v>
      </c>
      <c r="D26">
        <v>0</v>
      </c>
      <c r="E26">
        <v>0</v>
      </c>
      <c r="F26">
        <v>0</v>
      </c>
      <c r="G26">
        <v>0</v>
      </c>
      <c r="H26">
        <v>0</v>
      </c>
      <c r="I26">
        <v>0</v>
      </c>
      <c r="J26">
        <v>0</v>
      </c>
      <c r="K26">
        <v>0</v>
      </c>
      <c r="L26">
        <v>0</v>
      </c>
      <c r="M26">
        <v>0</v>
      </c>
      <c r="N26">
        <v>0</v>
      </c>
      <c r="O26">
        <v>0</v>
      </c>
      <c r="P26">
        <v>0</v>
      </c>
      <c r="Q26">
        <v>0</v>
      </c>
      <c r="R26">
        <v>0</v>
      </c>
      <c r="S26">
        <v>0</v>
      </c>
      <c r="T26">
        <v>0</v>
      </c>
      <c r="U26">
        <v>0</v>
      </c>
      <c r="V26">
        <v>0</v>
      </c>
      <c r="W26">
        <v>0</v>
      </c>
      <c r="X26">
        <v>0</v>
      </c>
      <c r="Y26">
        <v>0</v>
      </c>
      <c r="Z26">
        <v>0</v>
      </c>
      <c r="AA26">
        <v>0</v>
      </c>
      <c r="AB26" t="s">
        <v>2935</v>
      </c>
      <c r="AC26" t="s">
        <v>53</v>
      </c>
      <c r="AD26" t="s">
        <v>456</v>
      </c>
      <c r="AE26" t="s">
        <v>236</v>
      </c>
    </row>
    <row r="27" spans="1:31" x14ac:dyDescent="0.25">
      <c r="A27" s="2">
        <v>44927</v>
      </c>
      <c r="B27" t="s">
        <v>1932</v>
      </c>
      <c r="C27">
        <v>3580</v>
      </c>
      <c r="D27">
        <v>0</v>
      </c>
      <c r="E27">
        <v>0</v>
      </c>
      <c r="F27">
        <v>0</v>
      </c>
      <c r="G27">
        <v>0</v>
      </c>
      <c r="H27">
        <v>0</v>
      </c>
      <c r="I27">
        <v>0</v>
      </c>
      <c r="J27">
        <v>0</v>
      </c>
      <c r="K27">
        <v>0</v>
      </c>
      <c r="L27">
        <v>0</v>
      </c>
      <c r="M27">
        <v>0</v>
      </c>
      <c r="N27">
        <v>1</v>
      </c>
      <c r="O27">
        <v>0</v>
      </c>
      <c r="P27">
        <v>0</v>
      </c>
      <c r="Q27">
        <v>0</v>
      </c>
      <c r="R27">
        <v>0</v>
      </c>
      <c r="S27">
        <v>0</v>
      </c>
      <c r="T27">
        <v>0</v>
      </c>
      <c r="U27">
        <v>0</v>
      </c>
      <c r="V27">
        <v>0</v>
      </c>
      <c r="W27">
        <v>0</v>
      </c>
      <c r="X27">
        <v>0</v>
      </c>
      <c r="Y27">
        <v>0</v>
      </c>
      <c r="Z27">
        <v>0</v>
      </c>
      <c r="AA27">
        <v>0</v>
      </c>
      <c r="AB27" t="s">
        <v>2934</v>
      </c>
      <c r="AC27" t="s">
        <v>53</v>
      </c>
      <c r="AD27" t="s">
        <v>456</v>
      </c>
      <c r="AE27" t="s">
        <v>236</v>
      </c>
    </row>
    <row r="28" spans="1:31" x14ac:dyDescent="0.25">
      <c r="A28" s="2">
        <v>44927</v>
      </c>
      <c r="B28" t="s">
        <v>1925</v>
      </c>
      <c r="C28">
        <v>1337</v>
      </c>
      <c r="D28">
        <v>0</v>
      </c>
      <c r="E28">
        <v>0</v>
      </c>
      <c r="F28">
        <v>0</v>
      </c>
      <c r="G28">
        <v>0</v>
      </c>
      <c r="H28">
        <v>0</v>
      </c>
      <c r="I28">
        <v>0</v>
      </c>
      <c r="J28">
        <v>0</v>
      </c>
      <c r="K28">
        <v>0</v>
      </c>
      <c r="L28">
        <v>0</v>
      </c>
      <c r="M28">
        <v>0</v>
      </c>
      <c r="N28">
        <v>1</v>
      </c>
      <c r="O28">
        <v>0</v>
      </c>
      <c r="P28">
        <v>0</v>
      </c>
      <c r="Q28">
        <v>0</v>
      </c>
      <c r="R28">
        <v>0</v>
      </c>
      <c r="S28">
        <v>0</v>
      </c>
      <c r="T28">
        <v>0</v>
      </c>
      <c r="U28">
        <v>0</v>
      </c>
      <c r="V28">
        <v>0</v>
      </c>
      <c r="W28">
        <v>0</v>
      </c>
      <c r="X28">
        <v>0</v>
      </c>
      <c r="Y28">
        <v>0</v>
      </c>
      <c r="Z28">
        <v>0</v>
      </c>
      <c r="AA28">
        <v>0</v>
      </c>
      <c r="AB28" t="s">
        <v>2945</v>
      </c>
      <c r="AC28" t="s">
        <v>78</v>
      </c>
      <c r="AD28" t="s">
        <v>456</v>
      </c>
      <c r="AE28" t="s">
        <v>236</v>
      </c>
    </row>
    <row r="29" spans="1:31" x14ac:dyDescent="0.25">
      <c r="A29" s="2">
        <v>44927</v>
      </c>
      <c r="B29" t="s">
        <v>1926</v>
      </c>
      <c r="C29">
        <v>4061</v>
      </c>
      <c r="D29">
        <v>2</v>
      </c>
      <c r="E29">
        <v>0</v>
      </c>
      <c r="F29">
        <v>0</v>
      </c>
      <c r="G29">
        <v>0</v>
      </c>
      <c r="H29">
        <v>0</v>
      </c>
      <c r="I29">
        <v>2</v>
      </c>
      <c r="J29">
        <v>2</v>
      </c>
      <c r="K29">
        <v>0</v>
      </c>
      <c r="L29">
        <v>0</v>
      </c>
      <c r="M29">
        <v>2</v>
      </c>
      <c r="N29">
        <v>6</v>
      </c>
      <c r="O29">
        <v>2</v>
      </c>
      <c r="P29">
        <v>2</v>
      </c>
      <c r="Q29">
        <v>2</v>
      </c>
      <c r="R29">
        <v>2</v>
      </c>
      <c r="S29">
        <v>2</v>
      </c>
      <c r="T29">
        <v>2</v>
      </c>
      <c r="U29">
        <v>2</v>
      </c>
      <c r="V29">
        <v>0</v>
      </c>
      <c r="W29">
        <v>2</v>
      </c>
      <c r="X29">
        <v>2</v>
      </c>
      <c r="Y29">
        <v>2</v>
      </c>
      <c r="Z29">
        <v>0</v>
      </c>
      <c r="AA29">
        <v>0</v>
      </c>
      <c r="AB29" t="s">
        <v>2921</v>
      </c>
      <c r="AC29" t="s">
        <v>23</v>
      </c>
      <c r="AD29" t="s">
        <v>456</v>
      </c>
      <c r="AE29" t="s">
        <v>236</v>
      </c>
    </row>
    <row r="30" spans="1:31" x14ac:dyDescent="0.25">
      <c r="A30" s="2">
        <v>44927</v>
      </c>
      <c r="B30" t="s">
        <v>1928</v>
      </c>
      <c r="C30">
        <v>1557</v>
      </c>
      <c r="D30">
        <v>0</v>
      </c>
      <c r="E30">
        <v>0</v>
      </c>
      <c r="F30">
        <v>0</v>
      </c>
      <c r="G30">
        <v>0</v>
      </c>
      <c r="H30">
        <v>0</v>
      </c>
      <c r="I30">
        <v>0</v>
      </c>
      <c r="J30">
        <v>0</v>
      </c>
      <c r="K30">
        <v>0</v>
      </c>
      <c r="L30">
        <v>0</v>
      </c>
      <c r="M30">
        <v>0</v>
      </c>
      <c r="N30">
        <v>0</v>
      </c>
      <c r="O30">
        <v>0</v>
      </c>
      <c r="P30">
        <v>0</v>
      </c>
      <c r="Q30">
        <v>0</v>
      </c>
      <c r="R30">
        <v>0</v>
      </c>
      <c r="S30">
        <v>0</v>
      </c>
      <c r="T30">
        <v>0</v>
      </c>
      <c r="U30">
        <v>0</v>
      </c>
      <c r="V30">
        <v>0</v>
      </c>
      <c r="W30">
        <v>0</v>
      </c>
      <c r="X30">
        <v>0</v>
      </c>
      <c r="Y30">
        <v>0</v>
      </c>
      <c r="Z30">
        <v>0</v>
      </c>
      <c r="AA30">
        <v>0</v>
      </c>
      <c r="AB30" t="s">
        <v>2943</v>
      </c>
      <c r="AC30" t="s">
        <v>65</v>
      </c>
      <c r="AD30" t="s">
        <v>456</v>
      </c>
      <c r="AE30" t="s">
        <v>236</v>
      </c>
    </row>
    <row r="31" spans="1:31" x14ac:dyDescent="0.25">
      <c r="A31" s="2">
        <v>44927</v>
      </c>
      <c r="B31" t="s">
        <v>1923</v>
      </c>
      <c r="C31">
        <v>6201</v>
      </c>
      <c r="D31">
        <v>0</v>
      </c>
      <c r="E31">
        <v>0</v>
      </c>
      <c r="F31">
        <v>0</v>
      </c>
      <c r="G31">
        <v>0</v>
      </c>
      <c r="H31">
        <v>0</v>
      </c>
      <c r="I31">
        <v>0</v>
      </c>
      <c r="J31">
        <v>0</v>
      </c>
      <c r="K31">
        <v>0</v>
      </c>
      <c r="L31">
        <v>0</v>
      </c>
      <c r="M31">
        <v>0</v>
      </c>
      <c r="N31">
        <v>2</v>
      </c>
      <c r="O31">
        <v>0</v>
      </c>
      <c r="P31">
        <v>0</v>
      </c>
      <c r="Q31">
        <v>0</v>
      </c>
      <c r="R31">
        <v>0</v>
      </c>
      <c r="S31">
        <v>0</v>
      </c>
      <c r="T31">
        <v>0</v>
      </c>
      <c r="U31">
        <v>0</v>
      </c>
      <c r="V31">
        <v>0</v>
      </c>
      <c r="W31">
        <v>0</v>
      </c>
      <c r="X31">
        <v>0</v>
      </c>
      <c r="Y31">
        <v>0</v>
      </c>
      <c r="Z31">
        <v>0</v>
      </c>
      <c r="AA31">
        <v>0</v>
      </c>
      <c r="AB31" t="s">
        <v>2942</v>
      </c>
      <c r="AC31" t="s">
        <v>65</v>
      </c>
      <c r="AD31" t="s">
        <v>456</v>
      </c>
      <c r="AE31" t="s">
        <v>236</v>
      </c>
    </row>
    <row r="32" spans="1:31" x14ac:dyDescent="0.25">
      <c r="A32" s="2">
        <v>44927</v>
      </c>
      <c r="B32" t="s">
        <v>1917</v>
      </c>
      <c r="C32">
        <v>4305</v>
      </c>
      <c r="D32">
        <v>0</v>
      </c>
      <c r="E32">
        <v>0</v>
      </c>
      <c r="F32">
        <v>0</v>
      </c>
      <c r="G32">
        <v>0</v>
      </c>
      <c r="H32">
        <v>0</v>
      </c>
      <c r="I32">
        <v>0</v>
      </c>
      <c r="J32">
        <v>0</v>
      </c>
      <c r="K32">
        <v>0</v>
      </c>
      <c r="L32">
        <v>0</v>
      </c>
      <c r="M32">
        <v>0</v>
      </c>
      <c r="N32">
        <v>1</v>
      </c>
      <c r="O32">
        <v>0</v>
      </c>
      <c r="P32">
        <v>0</v>
      </c>
      <c r="Q32">
        <v>0</v>
      </c>
      <c r="R32">
        <v>0</v>
      </c>
      <c r="S32">
        <v>0</v>
      </c>
      <c r="T32">
        <v>0</v>
      </c>
      <c r="U32">
        <v>0</v>
      </c>
      <c r="V32">
        <v>0</v>
      </c>
      <c r="W32">
        <v>0</v>
      </c>
      <c r="X32">
        <v>0</v>
      </c>
      <c r="Y32">
        <v>0</v>
      </c>
      <c r="Z32">
        <v>0</v>
      </c>
      <c r="AA32">
        <v>0</v>
      </c>
      <c r="AB32" t="s">
        <v>2918</v>
      </c>
      <c r="AC32" t="s">
        <v>23</v>
      </c>
      <c r="AD32" t="s">
        <v>456</v>
      </c>
      <c r="AE32" t="s">
        <v>236</v>
      </c>
    </row>
    <row r="33" spans="1:31" x14ac:dyDescent="0.25">
      <c r="A33" s="2">
        <v>44927</v>
      </c>
      <c r="B33" t="s">
        <v>1916</v>
      </c>
      <c r="C33">
        <v>3267</v>
      </c>
      <c r="D33">
        <v>0</v>
      </c>
      <c r="E33">
        <v>0</v>
      </c>
      <c r="F33">
        <v>0</v>
      </c>
      <c r="G33">
        <v>0</v>
      </c>
      <c r="H33">
        <v>0</v>
      </c>
      <c r="I33">
        <v>0</v>
      </c>
      <c r="J33">
        <v>0</v>
      </c>
      <c r="K33">
        <v>0</v>
      </c>
      <c r="L33">
        <v>0</v>
      </c>
      <c r="M33">
        <v>0</v>
      </c>
      <c r="N33">
        <v>0</v>
      </c>
      <c r="O33">
        <v>0</v>
      </c>
      <c r="P33">
        <v>0</v>
      </c>
      <c r="Q33">
        <v>0</v>
      </c>
      <c r="R33">
        <v>0</v>
      </c>
      <c r="S33">
        <v>0</v>
      </c>
      <c r="T33">
        <v>0</v>
      </c>
      <c r="U33">
        <v>0</v>
      </c>
      <c r="V33">
        <v>0</v>
      </c>
      <c r="W33">
        <v>0</v>
      </c>
      <c r="X33">
        <v>0</v>
      </c>
      <c r="Y33">
        <v>0</v>
      </c>
      <c r="Z33">
        <v>0</v>
      </c>
      <c r="AA33">
        <v>0</v>
      </c>
      <c r="AB33" t="s">
        <v>2936</v>
      </c>
      <c r="AC33" t="s">
        <v>53</v>
      </c>
      <c r="AD33" t="s">
        <v>456</v>
      </c>
      <c r="AE33" t="s">
        <v>236</v>
      </c>
    </row>
    <row r="34" spans="1:31" x14ac:dyDescent="0.25">
      <c r="A34" s="2">
        <v>44927</v>
      </c>
      <c r="B34" t="s">
        <v>1929</v>
      </c>
      <c r="C34">
        <v>2153</v>
      </c>
      <c r="D34">
        <v>0</v>
      </c>
      <c r="E34">
        <v>0</v>
      </c>
      <c r="F34">
        <v>0</v>
      </c>
      <c r="G34">
        <v>0</v>
      </c>
      <c r="H34">
        <v>0</v>
      </c>
      <c r="I34">
        <v>0</v>
      </c>
      <c r="J34">
        <v>0</v>
      </c>
      <c r="K34">
        <v>0</v>
      </c>
      <c r="L34">
        <v>0</v>
      </c>
      <c r="M34">
        <v>0</v>
      </c>
      <c r="N34">
        <v>2</v>
      </c>
      <c r="O34">
        <v>0</v>
      </c>
      <c r="P34">
        <v>0</v>
      </c>
      <c r="Q34">
        <v>0</v>
      </c>
      <c r="R34">
        <v>0</v>
      </c>
      <c r="S34">
        <v>0</v>
      </c>
      <c r="T34">
        <v>0</v>
      </c>
      <c r="U34">
        <v>0</v>
      </c>
      <c r="V34">
        <v>0</v>
      </c>
      <c r="W34">
        <v>0</v>
      </c>
      <c r="X34">
        <v>0</v>
      </c>
      <c r="Y34">
        <v>0</v>
      </c>
      <c r="Z34">
        <v>0</v>
      </c>
      <c r="AA34">
        <v>0</v>
      </c>
      <c r="AB34" t="s">
        <v>2922</v>
      </c>
      <c r="AC34" t="s">
        <v>23</v>
      </c>
      <c r="AD34" t="s">
        <v>456</v>
      </c>
      <c r="AE34" t="s">
        <v>236</v>
      </c>
    </row>
    <row r="35" spans="1:31" x14ac:dyDescent="0.25">
      <c r="A35" s="2">
        <v>44927</v>
      </c>
      <c r="B35" t="s">
        <v>1927</v>
      </c>
      <c r="C35">
        <v>3715</v>
      </c>
      <c r="D35">
        <v>1</v>
      </c>
      <c r="E35">
        <v>1</v>
      </c>
      <c r="F35">
        <v>1</v>
      </c>
      <c r="G35">
        <v>0</v>
      </c>
      <c r="H35">
        <v>0</v>
      </c>
      <c r="I35">
        <v>0</v>
      </c>
      <c r="J35">
        <v>0</v>
      </c>
      <c r="K35">
        <v>0</v>
      </c>
      <c r="L35">
        <v>0</v>
      </c>
      <c r="M35">
        <v>1</v>
      </c>
      <c r="N35">
        <v>1</v>
      </c>
      <c r="O35">
        <v>1</v>
      </c>
      <c r="P35">
        <v>1</v>
      </c>
      <c r="Q35">
        <v>1</v>
      </c>
      <c r="R35">
        <v>1</v>
      </c>
      <c r="S35">
        <v>1</v>
      </c>
      <c r="T35">
        <v>1</v>
      </c>
      <c r="U35">
        <v>1</v>
      </c>
      <c r="V35">
        <v>0</v>
      </c>
      <c r="W35">
        <v>0</v>
      </c>
      <c r="X35">
        <v>1</v>
      </c>
      <c r="Y35">
        <v>1</v>
      </c>
      <c r="Z35">
        <v>0</v>
      </c>
      <c r="AA35">
        <v>0</v>
      </c>
      <c r="AB35" t="s">
        <v>2924</v>
      </c>
      <c r="AC35" t="s">
        <v>37</v>
      </c>
      <c r="AD35" t="s">
        <v>456</v>
      </c>
      <c r="AE35" t="s">
        <v>236</v>
      </c>
    </row>
    <row r="36" spans="1:31" x14ac:dyDescent="0.25">
      <c r="A36" s="2">
        <v>44927</v>
      </c>
      <c r="B36" t="s">
        <v>1930</v>
      </c>
      <c r="C36">
        <v>3870</v>
      </c>
      <c r="D36">
        <v>12</v>
      </c>
      <c r="E36">
        <v>0</v>
      </c>
      <c r="F36">
        <v>0</v>
      </c>
      <c r="G36">
        <v>0</v>
      </c>
      <c r="H36">
        <v>0</v>
      </c>
      <c r="I36">
        <v>12</v>
      </c>
      <c r="J36">
        <v>12</v>
      </c>
      <c r="K36">
        <v>0</v>
      </c>
      <c r="L36">
        <v>0</v>
      </c>
      <c r="M36">
        <v>12</v>
      </c>
      <c r="N36">
        <v>18</v>
      </c>
      <c r="O36">
        <v>12</v>
      </c>
      <c r="P36">
        <v>12</v>
      </c>
      <c r="Q36">
        <v>12</v>
      </c>
      <c r="R36">
        <v>12</v>
      </c>
      <c r="S36">
        <v>12</v>
      </c>
      <c r="T36">
        <v>12</v>
      </c>
      <c r="U36">
        <v>11</v>
      </c>
      <c r="V36">
        <v>2</v>
      </c>
      <c r="W36">
        <v>10</v>
      </c>
      <c r="X36">
        <v>10</v>
      </c>
      <c r="Y36">
        <v>10</v>
      </c>
      <c r="Z36">
        <v>2</v>
      </c>
      <c r="AA36">
        <v>2</v>
      </c>
      <c r="AB36" t="s">
        <v>2952</v>
      </c>
      <c r="AC36" t="s">
        <v>88</v>
      </c>
      <c r="AD36" t="s">
        <v>456</v>
      </c>
      <c r="AE36" t="s">
        <v>236</v>
      </c>
    </row>
    <row r="37" spans="1:31" x14ac:dyDescent="0.25">
      <c r="A37" s="2">
        <v>44927</v>
      </c>
      <c r="B37" t="s">
        <v>1946</v>
      </c>
      <c r="C37">
        <v>6059</v>
      </c>
      <c r="D37">
        <v>1</v>
      </c>
      <c r="E37">
        <v>0</v>
      </c>
      <c r="F37">
        <v>0</v>
      </c>
      <c r="G37">
        <v>0</v>
      </c>
      <c r="H37">
        <v>0</v>
      </c>
      <c r="I37">
        <v>1</v>
      </c>
      <c r="J37">
        <v>1</v>
      </c>
      <c r="K37">
        <v>0</v>
      </c>
      <c r="L37">
        <v>0</v>
      </c>
      <c r="M37">
        <v>1</v>
      </c>
      <c r="N37">
        <v>1</v>
      </c>
      <c r="O37">
        <v>1</v>
      </c>
      <c r="P37">
        <v>1</v>
      </c>
      <c r="Q37">
        <v>1</v>
      </c>
      <c r="R37">
        <v>1</v>
      </c>
      <c r="S37">
        <v>1</v>
      </c>
      <c r="T37">
        <v>1</v>
      </c>
      <c r="U37">
        <v>1</v>
      </c>
      <c r="V37">
        <v>0</v>
      </c>
      <c r="W37">
        <v>1</v>
      </c>
      <c r="X37">
        <v>1</v>
      </c>
      <c r="Y37">
        <v>1</v>
      </c>
      <c r="Z37">
        <v>0</v>
      </c>
      <c r="AA37">
        <v>0</v>
      </c>
      <c r="AB37" t="s">
        <v>2933</v>
      </c>
      <c r="AC37" t="s">
        <v>53</v>
      </c>
      <c r="AD37" t="s">
        <v>456</v>
      </c>
      <c r="AE37" t="s">
        <v>236</v>
      </c>
    </row>
    <row r="38" spans="1:31" x14ac:dyDescent="0.25">
      <c r="A38" s="2">
        <v>44927</v>
      </c>
      <c r="B38" t="s">
        <v>103</v>
      </c>
      <c r="C38">
        <v>3128</v>
      </c>
      <c r="D38">
        <v>53</v>
      </c>
      <c r="E38">
        <v>1</v>
      </c>
      <c r="F38">
        <v>1</v>
      </c>
      <c r="G38">
        <v>8</v>
      </c>
      <c r="H38">
        <v>8</v>
      </c>
      <c r="I38">
        <v>44</v>
      </c>
      <c r="J38">
        <v>43</v>
      </c>
      <c r="K38">
        <v>0</v>
      </c>
      <c r="L38">
        <v>0</v>
      </c>
      <c r="M38">
        <v>52</v>
      </c>
      <c r="N38">
        <v>391</v>
      </c>
      <c r="O38">
        <v>53</v>
      </c>
      <c r="P38">
        <v>53</v>
      </c>
      <c r="Q38">
        <v>53</v>
      </c>
      <c r="R38">
        <v>52</v>
      </c>
      <c r="S38">
        <v>53</v>
      </c>
      <c r="T38">
        <v>52</v>
      </c>
      <c r="U38">
        <v>51</v>
      </c>
      <c r="V38">
        <v>4</v>
      </c>
      <c r="W38">
        <v>16</v>
      </c>
      <c r="X38">
        <v>53</v>
      </c>
      <c r="Y38">
        <v>53</v>
      </c>
      <c r="Z38">
        <v>6</v>
      </c>
      <c r="AA38">
        <v>19</v>
      </c>
      <c r="AB38" t="s">
        <v>2949</v>
      </c>
      <c r="AC38" t="s">
        <v>88</v>
      </c>
      <c r="AD38" t="s">
        <v>456</v>
      </c>
      <c r="AE38" t="s">
        <v>236</v>
      </c>
    </row>
    <row r="39" spans="1:31" x14ac:dyDescent="0.25">
      <c r="A39" s="2">
        <v>44927</v>
      </c>
      <c r="B39" t="s">
        <v>1945</v>
      </c>
      <c r="C39">
        <v>3976</v>
      </c>
      <c r="D39">
        <v>0</v>
      </c>
      <c r="E39">
        <v>0</v>
      </c>
      <c r="F39">
        <v>0</v>
      </c>
      <c r="G39">
        <v>0</v>
      </c>
      <c r="H39">
        <v>0</v>
      </c>
      <c r="I39">
        <v>0</v>
      </c>
      <c r="J39">
        <v>0</v>
      </c>
      <c r="K39">
        <v>0</v>
      </c>
      <c r="L39">
        <v>0</v>
      </c>
      <c r="M39">
        <v>0</v>
      </c>
      <c r="N39">
        <v>1</v>
      </c>
      <c r="O39">
        <v>0</v>
      </c>
      <c r="P39">
        <v>0</v>
      </c>
      <c r="Q39">
        <v>0</v>
      </c>
      <c r="R39">
        <v>0</v>
      </c>
      <c r="S39">
        <v>0</v>
      </c>
      <c r="T39">
        <v>0</v>
      </c>
      <c r="U39">
        <v>0</v>
      </c>
      <c r="V39">
        <v>0</v>
      </c>
      <c r="W39">
        <v>0</v>
      </c>
      <c r="X39">
        <v>0</v>
      </c>
      <c r="Y39">
        <v>0</v>
      </c>
      <c r="Z39">
        <v>0</v>
      </c>
      <c r="AA39">
        <v>0</v>
      </c>
      <c r="AB39" t="s">
        <v>2916</v>
      </c>
      <c r="AC39" t="s">
        <v>23</v>
      </c>
      <c r="AD39" t="s">
        <v>456</v>
      </c>
      <c r="AE39" t="s">
        <v>457</v>
      </c>
    </row>
    <row r="40" spans="1:31" x14ac:dyDescent="0.25">
      <c r="A40" s="2">
        <v>44927</v>
      </c>
      <c r="B40" t="s">
        <v>1937</v>
      </c>
      <c r="C40">
        <v>6290</v>
      </c>
      <c r="D40">
        <v>8</v>
      </c>
      <c r="E40">
        <v>0</v>
      </c>
      <c r="F40">
        <v>0</v>
      </c>
      <c r="G40">
        <v>0</v>
      </c>
      <c r="H40">
        <v>0</v>
      </c>
      <c r="I40">
        <v>8</v>
      </c>
      <c r="J40">
        <v>7</v>
      </c>
      <c r="K40">
        <v>0</v>
      </c>
      <c r="L40">
        <v>0</v>
      </c>
      <c r="M40">
        <v>7</v>
      </c>
      <c r="N40">
        <v>9</v>
      </c>
      <c r="O40">
        <v>8</v>
      </c>
      <c r="P40">
        <v>8</v>
      </c>
      <c r="Q40">
        <v>8</v>
      </c>
      <c r="R40">
        <v>8</v>
      </c>
      <c r="S40">
        <v>7</v>
      </c>
      <c r="T40">
        <v>8</v>
      </c>
      <c r="U40">
        <v>8</v>
      </c>
      <c r="V40">
        <v>0</v>
      </c>
      <c r="W40">
        <v>8</v>
      </c>
      <c r="X40">
        <v>5</v>
      </c>
      <c r="Y40">
        <v>8</v>
      </c>
      <c r="Z40">
        <v>0</v>
      </c>
      <c r="AA40">
        <v>0</v>
      </c>
      <c r="AB40" t="s">
        <v>2919</v>
      </c>
      <c r="AC40" t="s">
        <v>23</v>
      </c>
      <c r="AD40" t="s">
        <v>456</v>
      </c>
      <c r="AE40" t="s">
        <v>236</v>
      </c>
    </row>
    <row r="41" spans="1:31" x14ac:dyDescent="0.25">
      <c r="A41" s="2">
        <v>44927</v>
      </c>
      <c r="B41" t="s">
        <v>104</v>
      </c>
      <c r="C41">
        <v>3522</v>
      </c>
      <c r="D41">
        <v>11</v>
      </c>
      <c r="E41">
        <v>11</v>
      </c>
      <c r="F41">
        <v>10</v>
      </c>
      <c r="G41">
        <v>0</v>
      </c>
      <c r="H41">
        <v>0</v>
      </c>
      <c r="I41">
        <v>0</v>
      </c>
      <c r="J41">
        <v>0</v>
      </c>
      <c r="K41">
        <v>0</v>
      </c>
      <c r="L41">
        <v>0</v>
      </c>
      <c r="M41">
        <v>10</v>
      </c>
      <c r="N41">
        <v>15</v>
      </c>
      <c r="O41">
        <v>10</v>
      </c>
      <c r="P41">
        <v>11</v>
      </c>
      <c r="Q41">
        <v>11</v>
      </c>
      <c r="R41">
        <v>11</v>
      </c>
      <c r="S41">
        <v>11</v>
      </c>
      <c r="T41">
        <v>11</v>
      </c>
      <c r="U41">
        <v>11</v>
      </c>
      <c r="V41">
        <v>0</v>
      </c>
      <c r="W41">
        <v>0</v>
      </c>
      <c r="X41">
        <v>11</v>
      </c>
      <c r="Y41">
        <v>11</v>
      </c>
      <c r="Z41">
        <v>2</v>
      </c>
      <c r="AA41">
        <v>3</v>
      </c>
      <c r="AB41" t="s">
        <v>2931</v>
      </c>
      <c r="AC41" t="s">
        <v>23</v>
      </c>
      <c r="AD41" t="s">
        <v>456</v>
      </c>
      <c r="AE41" t="s">
        <v>457</v>
      </c>
    </row>
    <row r="42" spans="1:31" x14ac:dyDescent="0.25">
      <c r="A42" s="2">
        <v>44927</v>
      </c>
      <c r="B42" t="s">
        <v>101</v>
      </c>
      <c r="C42">
        <v>4344</v>
      </c>
      <c r="D42">
        <v>114</v>
      </c>
      <c r="E42">
        <v>21</v>
      </c>
      <c r="F42">
        <v>21</v>
      </c>
      <c r="G42">
        <v>64</v>
      </c>
      <c r="H42">
        <v>64</v>
      </c>
      <c r="I42">
        <v>29</v>
      </c>
      <c r="J42">
        <v>29</v>
      </c>
      <c r="K42">
        <v>0</v>
      </c>
      <c r="L42">
        <v>0</v>
      </c>
      <c r="M42">
        <v>114</v>
      </c>
      <c r="N42">
        <v>420</v>
      </c>
      <c r="O42">
        <v>114</v>
      </c>
      <c r="P42">
        <v>114</v>
      </c>
      <c r="Q42">
        <v>114</v>
      </c>
      <c r="R42">
        <v>114</v>
      </c>
      <c r="S42">
        <v>114</v>
      </c>
      <c r="T42">
        <v>114</v>
      </c>
      <c r="U42">
        <v>113</v>
      </c>
      <c r="V42">
        <v>21</v>
      </c>
      <c r="W42">
        <v>27</v>
      </c>
      <c r="X42">
        <v>114</v>
      </c>
      <c r="Y42">
        <v>112</v>
      </c>
      <c r="Z42">
        <v>7</v>
      </c>
      <c r="AA42">
        <v>32</v>
      </c>
      <c r="AB42" t="s">
        <v>2951</v>
      </c>
      <c r="AC42" t="s">
        <v>88</v>
      </c>
      <c r="AD42" t="s">
        <v>456</v>
      </c>
      <c r="AE42" t="s">
        <v>236</v>
      </c>
    </row>
    <row r="43" spans="1:31" x14ac:dyDescent="0.25">
      <c r="A43" s="2">
        <v>44927</v>
      </c>
      <c r="B43" t="s">
        <v>1938</v>
      </c>
      <c r="C43">
        <v>2512</v>
      </c>
      <c r="D43">
        <v>0</v>
      </c>
      <c r="E43">
        <v>0</v>
      </c>
      <c r="F43">
        <v>0</v>
      </c>
      <c r="G43">
        <v>0</v>
      </c>
      <c r="H43">
        <v>0</v>
      </c>
      <c r="I43">
        <v>0</v>
      </c>
      <c r="J43">
        <v>0</v>
      </c>
      <c r="K43">
        <v>0</v>
      </c>
      <c r="L43">
        <v>0</v>
      </c>
      <c r="M43">
        <v>0</v>
      </c>
      <c r="N43">
        <v>0</v>
      </c>
      <c r="O43">
        <v>0</v>
      </c>
      <c r="P43">
        <v>0</v>
      </c>
      <c r="Q43">
        <v>0</v>
      </c>
      <c r="R43">
        <v>0</v>
      </c>
      <c r="S43">
        <v>0</v>
      </c>
      <c r="T43">
        <v>0</v>
      </c>
      <c r="U43">
        <v>0</v>
      </c>
      <c r="V43">
        <v>0</v>
      </c>
      <c r="W43">
        <v>0</v>
      </c>
      <c r="X43">
        <v>0</v>
      </c>
      <c r="Y43">
        <v>0</v>
      </c>
      <c r="Z43">
        <v>0</v>
      </c>
      <c r="AA43">
        <v>0</v>
      </c>
      <c r="AB43" t="s">
        <v>2928</v>
      </c>
      <c r="AC43" t="s">
        <v>53</v>
      </c>
      <c r="AD43" t="s">
        <v>456</v>
      </c>
      <c r="AE43" t="s">
        <v>457</v>
      </c>
    </row>
    <row r="44" spans="1:31" x14ac:dyDescent="0.25">
      <c r="A44" s="2">
        <v>44927</v>
      </c>
      <c r="B44" t="s">
        <v>1936</v>
      </c>
      <c r="C44">
        <v>4239</v>
      </c>
      <c r="D44">
        <v>0</v>
      </c>
      <c r="E44">
        <v>0</v>
      </c>
      <c r="F44">
        <v>0</v>
      </c>
      <c r="G44">
        <v>0</v>
      </c>
      <c r="H44">
        <v>0</v>
      </c>
      <c r="I44">
        <v>0</v>
      </c>
      <c r="J44">
        <v>0</v>
      </c>
      <c r="K44">
        <v>0</v>
      </c>
      <c r="L44">
        <v>0</v>
      </c>
      <c r="M44">
        <v>0</v>
      </c>
      <c r="N44">
        <v>8</v>
      </c>
      <c r="O44">
        <v>0</v>
      </c>
      <c r="P44">
        <v>0</v>
      </c>
      <c r="Q44">
        <v>0</v>
      </c>
      <c r="R44">
        <v>0</v>
      </c>
      <c r="S44">
        <v>0</v>
      </c>
      <c r="T44">
        <v>0</v>
      </c>
      <c r="U44">
        <v>0</v>
      </c>
      <c r="V44">
        <v>0</v>
      </c>
      <c r="W44">
        <v>0</v>
      </c>
      <c r="X44">
        <v>0</v>
      </c>
      <c r="Y44">
        <v>0</v>
      </c>
      <c r="Z44">
        <v>0</v>
      </c>
      <c r="AA44">
        <v>0</v>
      </c>
      <c r="AB44" t="s">
        <v>2929</v>
      </c>
      <c r="AC44" t="s">
        <v>47</v>
      </c>
      <c r="AD44" t="s">
        <v>456</v>
      </c>
      <c r="AE44" t="s">
        <v>236</v>
      </c>
    </row>
    <row r="45" spans="1:31" x14ac:dyDescent="0.25">
      <c r="A45" s="2">
        <v>44927</v>
      </c>
      <c r="B45" t="s">
        <v>1944</v>
      </c>
      <c r="C45">
        <v>7819</v>
      </c>
      <c r="D45">
        <v>0</v>
      </c>
      <c r="E45">
        <v>0</v>
      </c>
      <c r="F45">
        <v>0</v>
      </c>
      <c r="G45">
        <v>0</v>
      </c>
      <c r="H45">
        <v>0</v>
      </c>
      <c r="I45">
        <v>0</v>
      </c>
      <c r="J45">
        <v>0</v>
      </c>
      <c r="K45">
        <v>0</v>
      </c>
      <c r="L45">
        <v>0</v>
      </c>
      <c r="M45">
        <v>0</v>
      </c>
      <c r="N45">
        <v>0</v>
      </c>
      <c r="O45">
        <v>0</v>
      </c>
      <c r="P45">
        <v>0</v>
      </c>
      <c r="Q45">
        <v>0</v>
      </c>
      <c r="R45">
        <v>0</v>
      </c>
      <c r="S45">
        <v>0</v>
      </c>
      <c r="T45">
        <v>0</v>
      </c>
      <c r="U45">
        <v>0</v>
      </c>
      <c r="V45">
        <v>0</v>
      </c>
      <c r="W45">
        <v>0</v>
      </c>
      <c r="X45">
        <v>0</v>
      </c>
      <c r="Y45">
        <v>0</v>
      </c>
      <c r="Z45">
        <v>0</v>
      </c>
      <c r="AA45">
        <v>0</v>
      </c>
      <c r="AB45" t="s">
        <v>2932</v>
      </c>
      <c r="AC45" t="s">
        <v>53</v>
      </c>
      <c r="AD45" t="s">
        <v>456</v>
      </c>
      <c r="AE45" t="s">
        <v>236</v>
      </c>
    </row>
    <row r="46" spans="1:31" x14ac:dyDescent="0.25">
      <c r="A46" s="2">
        <v>44927</v>
      </c>
      <c r="B46" t="s">
        <v>1947</v>
      </c>
      <c r="C46">
        <v>5899</v>
      </c>
      <c r="D46">
        <v>0</v>
      </c>
      <c r="E46">
        <v>0</v>
      </c>
      <c r="F46">
        <v>0</v>
      </c>
      <c r="G46">
        <v>0</v>
      </c>
      <c r="H46">
        <v>0</v>
      </c>
      <c r="I46">
        <v>0</v>
      </c>
      <c r="J46">
        <v>0</v>
      </c>
      <c r="K46">
        <v>0</v>
      </c>
      <c r="L46">
        <v>0</v>
      </c>
      <c r="M46">
        <v>0</v>
      </c>
      <c r="N46">
        <v>7</v>
      </c>
      <c r="O46">
        <v>0</v>
      </c>
      <c r="P46">
        <v>0</v>
      </c>
      <c r="Q46">
        <v>0</v>
      </c>
      <c r="R46">
        <v>0</v>
      </c>
      <c r="S46">
        <v>0</v>
      </c>
      <c r="T46">
        <v>0</v>
      </c>
      <c r="U46">
        <v>0</v>
      </c>
      <c r="V46">
        <v>0</v>
      </c>
      <c r="W46">
        <v>0</v>
      </c>
      <c r="X46">
        <v>0</v>
      </c>
      <c r="Y46">
        <v>0</v>
      </c>
      <c r="Z46">
        <v>0</v>
      </c>
      <c r="AA46">
        <v>0</v>
      </c>
      <c r="AB46" t="s">
        <v>2930</v>
      </c>
      <c r="AC46" t="s">
        <v>47</v>
      </c>
      <c r="AD46" t="s">
        <v>456</v>
      </c>
      <c r="AE46" t="s">
        <v>236</v>
      </c>
    </row>
    <row r="47" spans="1:31" x14ac:dyDescent="0.25">
      <c r="A47" s="2">
        <v>44927</v>
      </c>
      <c r="B47" t="s">
        <v>1935</v>
      </c>
      <c r="C47">
        <v>3979</v>
      </c>
      <c r="D47">
        <v>0</v>
      </c>
      <c r="E47">
        <v>0</v>
      </c>
      <c r="F47">
        <v>0</v>
      </c>
      <c r="G47">
        <v>0</v>
      </c>
      <c r="H47">
        <v>0</v>
      </c>
      <c r="I47">
        <v>0</v>
      </c>
      <c r="J47">
        <v>0</v>
      </c>
      <c r="K47">
        <v>0</v>
      </c>
      <c r="L47">
        <v>0</v>
      </c>
      <c r="M47">
        <v>0</v>
      </c>
      <c r="N47">
        <v>0</v>
      </c>
      <c r="O47">
        <v>0</v>
      </c>
      <c r="P47">
        <v>0</v>
      </c>
      <c r="Q47">
        <v>0</v>
      </c>
      <c r="R47">
        <v>0</v>
      </c>
      <c r="S47">
        <v>0</v>
      </c>
      <c r="T47">
        <v>0</v>
      </c>
      <c r="U47">
        <v>0</v>
      </c>
      <c r="V47">
        <v>0</v>
      </c>
      <c r="W47">
        <v>0</v>
      </c>
      <c r="X47">
        <v>0</v>
      </c>
      <c r="Y47">
        <v>0</v>
      </c>
      <c r="Z47">
        <v>0</v>
      </c>
      <c r="AA47">
        <v>0</v>
      </c>
      <c r="AB47" t="s">
        <v>2946</v>
      </c>
      <c r="AC47" t="s">
        <v>78</v>
      </c>
      <c r="AD47" t="s">
        <v>456</v>
      </c>
      <c r="AE47" t="s">
        <v>236</v>
      </c>
    </row>
    <row r="48" spans="1:31" x14ac:dyDescent="0.25">
      <c r="A48" s="2">
        <v>44927</v>
      </c>
      <c r="B48" t="s">
        <v>102</v>
      </c>
      <c r="C48">
        <v>5345</v>
      </c>
      <c r="D48">
        <v>81</v>
      </c>
      <c r="E48">
        <v>24</v>
      </c>
      <c r="F48">
        <v>24</v>
      </c>
      <c r="G48">
        <v>17</v>
      </c>
      <c r="H48">
        <v>17</v>
      </c>
      <c r="I48">
        <v>40</v>
      </c>
      <c r="J48">
        <v>40</v>
      </c>
      <c r="K48">
        <v>0</v>
      </c>
      <c r="L48">
        <v>0</v>
      </c>
      <c r="M48">
        <v>81</v>
      </c>
      <c r="N48">
        <v>540</v>
      </c>
      <c r="O48">
        <v>81</v>
      </c>
      <c r="P48">
        <v>81</v>
      </c>
      <c r="Q48">
        <v>81</v>
      </c>
      <c r="R48">
        <v>81</v>
      </c>
      <c r="S48">
        <v>81</v>
      </c>
      <c r="T48">
        <v>81</v>
      </c>
      <c r="U48">
        <v>79</v>
      </c>
      <c r="V48">
        <v>8</v>
      </c>
      <c r="W48">
        <v>17</v>
      </c>
      <c r="X48">
        <v>81</v>
      </c>
      <c r="Y48">
        <v>77</v>
      </c>
      <c r="Z48">
        <v>2</v>
      </c>
      <c r="AA48">
        <v>32</v>
      </c>
      <c r="AB48" t="s">
        <v>2950</v>
      </c>
      <c r="AC48" t="s">
        <v>88</v>
      </c>
      <c r="AD48" t="s">
        <v>456</v>
      </c>
      <c r="AE48" t="s">
        <v>236</v>
      </c>
    </row>
    <row r="49" spans="1:31" x14ac:dyDescent="0.25">
      <c r="A49" s="2">
        <v>44927</v>
      </c>
      <c r="B49" t="s">
        <v>1934</v>
      </c>
      <c r="C49">
        <v>4705</v>
      </c>
      <c r="D49">
        <v>0</v>
      </c>
      <c r="E49">
        <v>0</v>
      </c>
      <c r="F49">
        <v>0</v>
      </c>
      <c r="G49">
        <v>0</v>
      </c>
      <c r="H49">
        <v>0</v>
      </c>
      <c r="I49">
        <v>0</v>
      </c>
      <c r="J49">
        <v>0</v>
      </c>
      <c r="K49">
        <v>0</v>
      </c>
      <c r="L49">
        <v>0</v>
      </c>
      <c r="M49">
        <v>0</v>
      </c>
      <c r="N49">
        <v>1</v>
      </c>
      <c r="O49">
        <v>0</v>
      </c>
      <c r="P49">
        <v>0</v>
      </c>
      <c r="Q49">
        <v>0</v>
      </c>
      <c r="R49">
        <v>0</v>
      </c>
      <c r="S49">
        <v>0</v>
      </c>
      <c r="T49">
        <v>0</v>
      </c>
      <c r="U49">
        <v>0</v>
      </c>
      <c r="V49">
        <v>0</v>
      </c>
      <c r="W49">
        <v>0</v>
      </c>
      <c r="X49">
        <v>0</v>
      </c>
      <c r="Y49">
        <v>0</v>
      </c>
      <c r="Z49">
        <v>0</v>
      </c>
      <c r="AA49">
        <v>0</v>
      </c>
      <c r="AB49" t="s">
        <v>2917</v>
      </c>
      <c r="AC49" t="s">
        <v>37</v>
      </c>
      <c r="AD49" t="s">
        <v>456</v>
      </c>
      <c r="AE49" t="s">
        <v>457</v>
      </c>
    </row>
    <row r="50" spans="1:31" x14ac:dyDescent="0.25">
      <c r="A50" s="2">
        <v>44927</v>
      </c>
      <c r="B50" t="s">
        <v>100</v>
      </c>
      <c r="C50">
        <v>2924</v>
      </c>
      <c r="D50">
        <v>171</v>
      </c>
      <c r="E50">
        <v>32</v>
      </c>
      <c r="F50">
        <v>29</v>
      </c>
      <c r="G50">
        <v>63</v>
      </c>
      <c r="H50">
        <v>63</v>
      </c>
      <c r="I50">
        <v>76</v>
      </c>
      <c r="J50">
        <v>76</v>
      </c>
      <c r="K50">
        <v>0</v>
      </c>
      <c r="L50">
        <v>0</v>
      </c>
      <c r="M50">
        <v>168</v>
      </c>
      <c r="N50">
        <v>596</v>
      </c>
      <c r="O50">
        <v>169</v>
      </c>
      <c r="P50">
        <v>171</v>
      </c>
      <c r="Q50">
        <v>171</v>
      </c>
      <c r="R50">
        <v>171</v>
      </c>
      <c r="S50">
        <v>170</v>
      </c>
      <c r="T50">
        <v>171</v>
      </c>
      <c r="U50">
        <v>171</v>
      </c>
      <c r="V50">
        <v>0</v>
      </c>
      <c r="W50">
        <v>0</v>
      </c>
      <c r="X50">
        <v>171</v>
      </c>
      <c r="Y50">
        <v>166</v>
      </c>
      <c r="Z50">
        <v>31</v>
      </c>
      <c r="AA50">
        <v>67</v>
      </c>
      <c r="AB50" t="s">
        <v>229</v>
      </c>
      <c r="AC50" t="s">
        <v>23</v>
      </c>
      <c r="AD50" t="s">
        <v>456</v>
      </c>
      <c r="AE50" t="s">
        <v>236</v>
      </c>
    </row>
    <row r="51" spans="1:31" x14ac:dyDescent="0.25">
      <c r="A51" s="2">
        <v>45017</v>
      </c>
      <c r="B51" t="s">
        <v>101</v>
      </c>
      <c r="C51">
        <v>4653</v>
      </c>
      <c r="D51">
        <v>166</v>
      </c>
      <c r="E51">
        <v>21</v>
      </c>
      <c r="F51">
        <v>21</v>
      </c>
      <c r="G51">
        <v>64</v>
      </c>
      <c r="H51">
        <v>64</v>
      </c>
      <c r="I51">
        <v>29</v>
      </c>
      <c r="J51">
        <v>29</v>
      </c>
      <c r="K51">
        <v>52</v>
      </c>
      <c r="L51">
        <v>50</v>
      </c>
      <c r="M51">
        <v>164</v>
      </c>
      <c r="N51">
        <v>1248</v>
      </c>
      <c r="O51">
        <v>166</v>
      </c>
      <c r="P51">
        <v>165</v>
      </c>
      <c r="Q51">
        <v>163</v>
      </c>
      <c r="R51">
        <v>165</v>
      </c>
      <c r="S51">
        <v>166</v>
      </c>
      <c r="T51">
        <v>166</v>
      </c>
      <c r="U51">
        <v>164</v>
      </c>
      <c r="V51">
        <v>28</v>
      </c>
      <c r="W51">
        <v>41</v>
      </c>
      <c r="X51">
        <v>164</v>
      </c>
      <c r="Y51">
        <v>155</v>
      </c>
      <c r="Z51">
        <v>11</v>
      </c>
      <c r="AA51">
        <v>51</v>
      </c>
      <c r="AB51" t="s">
        <v>2951</v>
      </c>
      <c r="AC51" t="s">
        <v>88</v>
      </c>
      <c r="AD51" t="s">
        <v>456</v>
      </c>
      <c r="AE51" t="s">
        <v>236</v>
      </c>
    </row>
    <row r="52" spans="1:31" x14ac:dyDescent="0.25">
      <c r="A52" s="2">
        <v>45017</v>
      </c>
      <c r="B52" t="s">
        <v>1923</v>
      </c>
      <c r="C52">
        <v>6483</v>
      </c>
      <c r="D52">
        <v>0</v>
      </c>
      <c r="E52">
        <v>0</v>
      </c>
      <c r="F52">
        <v>0</v>
      </c>
      <c r="G52">
        <v>0</v>
      </c>
      <c r="H52">
        <v>0</v>
      </c>
      <c r="I52">
        <v>0</v>
      </c>
      <c r="J52">
        <v>0</v>
      </c>
      <c r="K52">
        <v>0</v>
      </c>
      <c r="L52">
        <v>0</v>
      </c>
      <c r="M52">
        <v>0</v>
      </c>
      <c r="N52">
        <v>2</v>
      </c>
      <c r="O52">
        <v>0</v>
      </c>
      <c r="P52">
        <v>0</v>
      </c>
      <c r="Q52">
        <v>0</v>
      </c>
      <c r="R52">
        <v>0</v>
      </c>
      <c r="S52">
        <v>0</v>
      </c>
      <c r="T52">
        <v>0</v>
      </c>
      <c r="U52">
        <v>0</v>
      </c>
      <c r="V52">
        <v>0</v>
      </c>
      <c r="W52">
        <v>0</v>
      </c>
      <c r="X52">
        <v>0</v>
      </c>
      <c r="Y52">
        <v>0</v>
      </c>
      <c r="Z52">
        <v>0</v>
      </c>
      <c r="AA52">
        <v>0</v>
      </c>
      <c r="AB52" t="s">
        <v>2942</v>
      </c>
      <c r="AC52" t="s">
        <v>65</v>
      </c>
      <c r="AD52" t="s">
        <v>456</v>
      </c>
      <c r="AE52" t="s">
        <v>236</v>
      </c>
    </row>
    <row r="53" spans="1:31" x14ac:dyDescent="0.25">
      <c r="A53" s="2">
        <v>45017</v>
      </c>
      <c r="B53" t="s">
        <v>1917</v>
      </c>
      <c r="C53">
        <v>4726</v>
      </c>
      <c r="D53">
        <v>1</v>
      </c>
      <c r="E53">
        <v>0</v>
      </c>
      <c r="F53">
        <v>0</v>
      </c>
      <c r="G53">
        <v>0</v>
      </c>
      <c r="H53">
        <v>0</v>
      </c>
      <c r="I53">
        <v>0</v>
      </c>
      <c r="J53">
        <v>0</v>
      </c>
      <c r="K53">
        <v>1</v>
      </c>
      <c r="L53">
        <v>1</v>
      </c>
      <c r="M53">
        <v>1</v>
      </c>
      <c r="N53">
        <v>4</v>
      </c>
      <c r="O53">
        <v>1</v>
      </c>
      <c r="P53">
        <v>1</v>
      </c>
      <c r="Q53">
        <v>1</v>
      </c>
      <c r="R53">
        <v>1</v>
      </c>
      <c r="S53">
        <v>1</v>
      </c>
      <c r="T53">
        <v>1</v>
      </c>
      <c r="U53">
        <v>1</v>
      </c>
      <c r="V53">
        <v>0</v>
      </c>
      <c r="W53">
        <v>1</v>
      </c>
      <c r="X53">
        <v>1</v>
      </c>
      <c r="Y53">
        <v>1</v>
      </c>
      <c r="Z53">
        <v>0</v>
      </c>
      <c r="AA53">
        <v>1</v>
      </c>
      <c r="AB53" t="s">
        <v>2918</v>
      </c>
      <c r="AC53" t="s">
        <v>23</v>
      </c>
      <c r="AD53" t="s">
        <v>456</v>
      </c>
      <c r="AE53" t="s">
        <v>236</v>
      </c>
    </row>
    <row r="54" spans="1:31" x14ac:dyDescent="0.25">
      <c r="A54" s="2">
        <v>45017</v>
      </c>
      <c r="B54" t="s">
        <v>104</v>
      </c>
      <c r="C54">
        <v>3571</v>
      </c>
      <c r="D54">
        <v>11</v>
      </c>
      <c r="E54">
        <v>11</v>
      </c>
      <c r="F54">
        <v>10</v>
      </c>
      <c r="G54">
        <v>0</v>
      </c>
      <c r="H54">
        <v>0</v>
      </c>
      <c r="I54">
        <v>0</v>
      </c>
      <c r="J54">
        <v>0</v>
      </c>
      <c r="K54">
        <v>0</v>
      </c>
      <c r="L54">
        <v>0</v>
      </c>
      <c r="M54">
        <v>10</v>
      </c>
      <c r="N54">
        <v>15</v>
      </c>
      <c r="O54">
        <v>10</v>
      </c>
      <c r="P54">
        <v>11</v>
      </c>
      <c r="Q54">
        <v>11</v>
      </c>
      <c r="R54">
        <v>11</v>
      </c>
      <c r="S54">
        <v>11</v>
      </c>
      <c r="T54">
        <v>11</v>
      </c>
      <c r="U54">
        <v>11</v>
      </c>
      <c r="V54">
        <v>0</v>
      </c>
      <c r="W54">
        <v>0</v>
      </c>
      <c r="X54">
        <v>11</v>
      </c>
      <c r="Y54">
        <v>11</v>
      </c>
      <c r="Z54">
        <v>2</v>
      </c>
      <c r="AA54">
        <v>3</v>
      </c>
      <c r="AB54" t="s">
        <v>2931</v>
      </c>
      <c r="AC54" t="s">
        <v>23</v>
      </c>
      <c r="AD54" t="s">
        <v>456</v>
      </c>
      <c r="AE54" t="s">
        <v>457</v>
      </c>
    </row>
    <row r="55" spans="1:31" x14ac:dyDescent="0.25">
      <c r="A55" s="2">
        <v>45017</v>
      </c>
      <c r="B55" t="s">
        <v>1930</v>
      </c>
      <c r="C55">
        <v>4098</v>
      </c>
      <c r="D55">
        <v>13</v>
      </c>
      <c r="E55">
        <v>0</v>
      </c>
      <c r="F55">
        <v>0</v>
      </c>
      <c r="G55">
        <v>0</v>
      </c>
      <c r="H55">
        <v>0</v>
      </c>
      <c r="I55">
        <v>12</v>
      </c>
      <c r="J55">
        <v>12</v>
      </c>
      <c r="K55">
        <v>1</v>
      </c>
      <c r="L55">
        <v>1</v>
      </c>
      <c r="M55">
        <v>13</v>
      </c>
      <c r="N55">
        <v>21</v>
      </c>
      <c r="O55">
        <v>13</v>
      </c>
      <c r="P55">
        <v>13</v>
      </c>
      <c r="Q55">
        <v>13</v>
      </c>
      <c r="R55">
        <v>13</v>
      </c>
      <c r="S55">
        <v>13</v>
      </c>
      <c r="T55">
        <v>13</v>
      </c>
      <c r="U55">
        <v>12</v>
      </c>
      <c r="V55">
        <v>2</v>
      </c>
      <c r="W55">
        <v>10</v>
      </c>
      <c r="X55">
        <v>11</v>
      </c>
      <c r="Y55">
        <v>11</v>
      </c>
      <c r="Z55">
        <v>2</v>
      </c>
      <c r="AA55">
        <v>2</v>
      </c>
      <c r="AB55" t="s">
        <v>2952</v>
      </c>
      <c r="AC55" t="s">
        <v>88</v>
      </c>
      <c r="AD55" t="s">
        <v>456</v>
      </c>
      <c r="AE55" t="s">
        <v>236</v>
      </c>
    </row>
    <row r="56" spans="1:31" x14ac:dyDescent="0.25">
      <c r="A56" s="2">
        <v>45017</v>
      </c>
      <c r="B56" t="s">
        <v>1928</v>
      </c>
      <c r="C56">
        <v>1596</v>
      </c>
      <c r="D56">
        <v>0</v>
      </c>
      <c r="E56">
        <v>0</v>
      </c>
      <c r="F56">
        <v>0</v>
      </c>
      <c r="G56">
        <v>0</v>
      </c>
      <c r="H56">
        <v>0</v>
      </c>
      <c r="I56">
        <v>0</v>
      </c>
      <c r="J56">
        <v>0</v>
      </c>
      <c r="K56">
        <v>0</v>
      </c>
      <c r="L56">
        <v>0</v>
      </c>
      <c r="M56">
        <v>0</v>
      </c>
      <c r="N56">
        <v>0</v>
      </c>
      <c r="O56">
        <v>0</v>
      </c>
      <c r="P56">
        <v>0</v>
      </c>
      <c r="Q56">
        <v>0</v>
      </c>
      <c r="R56">
        <v>0</v>
      </c>
      <c r="S56">
        <v>0</v>
      </c>
      <c r="T56">
        <v>0</v>
      </c>
      <c r="U56">
        <v>0</v>
      </c>
      <c r="V56">
        <v>0</v>
      </c>
      <c r="W56">
        <v>0</v>
      </c>
      <c r="X56">
        <v>0</v>
      </c>
      <c r="Y56">
        <v>0</v>
      </c>
      <c r="Z56">
        <v>0</v>
      </c>
      <c r="AA56">
        <v>0</v>
      </c>
      <c r="AB56" t="s">
        <v>2943</v>
      </c>
      <c r="AC56" t="s">
        <v>65</v>
      </c>
      <c r="AD56" t="s">
        <v>456</v>
      </c>
      <c r="AE56" t="s">
        <v>236</v>
      </c>
    </row>
    <row r="57" spans="1:31" x14ac:dyDescent="0.25">
      <c r="A57" s="2">
        <v>45017</v>
      </c>
      <c r="B57" t="s">
        <v>1931</v>
      </c>
      <c r="C57">
        <v>2137</v>
      </c>
      <c r="D57">
        <v>0</v>
      </c>
      <c r="E57">
        <v>0</v>
      </c>
      <c r="F57">
        <v>0</v>
      </c>
      <c r="G57">
        <v>0</v>
      </c>
      <c r="H57">
        <v>0</v>
      </c>
      <c r="I57">
        <v>0</v>
      </c>
      <c r="J57">
        <v>0</v>
      </c>
      <c r="K57">
        <v>0</v>
      </c>
      <c r="L57">
        <v>0</v>
      </c>
      <c r="M57">
        <v>0</v>
      </c>
      <c r="N57">
        <v>1</v>
      </c>
      <c r="O57">
        <v>0</v>
      </c>
      <c r="P57">
        <v>0</v>
      </c>
      <c r="Q57">
        <v>0</v>
      </c>
      <c r="R57">
        <v>0</v>
      </c>
      <c r="S57">
        <v>0</v>
      </c>
      <c r="T57">
        <v>0</v>
      </c>
      <c r="U57">
        <v>0</v>
      </c>
      <c r="V57">
        <v>0</v>
      </c>
      <c r="W57">
        <v>0</v>
      </c>
      <c r="X57">
        <v>0</v>
      </c>
      <c r="Y57">
        <v>0</v>
      </c>
      <c r="Z57">
        <v>0</v>
      </c>
      <c r="AA57">
        <v>0</v>
      </c>
      <c r="AB57" t="s">
        <v>2940</v>
      </c>
      <c r="AC57" t="s">
        <v>65</v>
      </c>
      <c r="AD57" t="s">
        <v>456</v>
      </c>
      <c r="AE57" t="s">
        <v>236</v>
      </c>
    </row>
    <row r="58" spans="1:31" x14ac:dyDescent="0.25">
      <c r="A58" s="2">
        <v>45017</v>
      </c>
      <c r="B58" t="s">
        <v>1925</v>
      </c>
      <c r="C58">
        <v>1416</v>
      </c>
      <c r="D58">
        <v>0</v>
      </c>
      <c r="E58">
        <v>0</v>
      </c>
      <c r="F58">
        <v>0</v>
      </c>
      <c r="G58">
        <v>0</v>
      </c>
      <c r="H58">
        <v>0</v>
      </c>
      <c r="I58">
        <v>0</v>
      </c>
      <c r="J58">
        <v>0</v>
      </c>
      <c r="K58">
        <v>0</v>
      </c>
      <c r="L58">
        <v>0</v>
      </c>
      <c r="M58">
        <v>0</v>
      </c>
      <c r="N58">
        <v>1</v>
      </c>
      <c r="O58">
        <v>0</v>
      </c>
      <c r="P58">
        <v>0</v>
      </c>
      <c r="Q58">
        <v>0</v>
      </c>
      <c r="R58">
        <v>0</v>
      </c>
      <c r="S58">
        <v>0</v>
      </c>
      <c r="T58">
        <v>0</v>
      </c>
      <c r="U58">
        <v>0</v>
      </c>
      <c r="V58">
        <v>0</v>
      </c>
      <c r="W58">
        <v>0</v>
      </c>
      <c r="X58">
        <v>0</v>
      </c>
      <c r="Y58">
        <v>0</v>
      </c>
      <c r="Z58">
        <v>0</v>
      </c>
      <c r="AA58">
        <v>0</v>
      </c>
      <c r="AB58" t="s">
        <v>2945</v>
      </c>
      <c r="AC58" t="s">
        <v>78</v>
      </c>
      <c r="AD58" t="s">
        <v>456</v>
      </c>
      <c r="AE58" t="s">
        <v>236</v>
      </c>
    </row>
    <row r="59" spans="1:31" x14ac:dyDescent="0.25">
      <c r="A59" s="2">
        <v>45017</v>
      </c>
      <c r="B59" t="s">
        <v>1927</v>
      </c>
      <c r="C59">
        <v>3806</v>
      </c>
      <c r="D59">
        <v>1</v>
      </c>
      <c r="E59">
        <v>1</v>
      </c>
      <c r="F59">
        <v>1</v>
      </c>
      <c r="G59">
        <v>0</v>
      </c>
      <c r="H59">
        <v>0</v>
      </c>
      <c r="I59">
        <v>0</v>
      </c>
      <c r="J59">
        <v>0</v>
      </c>
      <c r="K59">
        <v>0</v>
      </c>
      <c r="L59">
        <v>0</v>
      </c>
      <c r="M59">
        <v>1</v>
      </c>
      <c r="N59">
        <v>2</v>
      </c>
      <c r="O59">
        <v>1</v>
      </c>
      <c r="P59">
        <v>1</v>
      </c>
      <c r="Q59">
        <v>1</v>
      </c>
      <c r="R59">
        <v>1</v>
      </c>
      <c r="S59">
        <v>1</v>
      </c>
      <c r="T59">
        <v>1</v>
      </c>
      <c r="U59">
        <v>1</v>
      </c>
      <c r="V59">
        <v>0</v>
      </c>
      <c r="W59">
        <v>0</v>
      </c>
      <c r="X59">
        <v>1</v>
      </c>
      <c r="Y59">
        <v>1</v>
      </c>
      <c r="Z59">
        <v>0</v>
      </c>
      <c r="AA59">
        <v>0</v>
      </c>
      <c r="AB59" t="s">
        <v>2924</v>
      </c>
      <c r="AC59" t="s">
        <v>37</v>
      </c>
      <c r="AD59" t="s">
        <v>456</v>
      </c>
      <c r="AE59" t="s">
        <v>236</v>
      </c>
    </row>
    <row r="60" spans="1:31" x14ac:dyDescent="0.25">
      <c r="A60" s="2">
        <v>45017</v>
      </c>
      <c r="B60" t="s">
        <v>1924</v>
      </c>
      <c r="C60">
        <v>1624</v>
      </c>
      <c r="D60">
        <v>0</v>
      </c>
      <c r="E60">
        <v>0</v>
      </c>
      <c r="F60">
        <v>0</v>
      </c>
      <c r="G60">
        <v>0</v>
      </c>
      <c r="H60">
        <v>0</v>
      </c>
      <c r="I60">
        <v>0</v>
      </c>
      <c r="J60">
        <v>0</v>
      </c>
      <c r="K60">
        <v>0</v>
      </c>
      <c r="L60">
        <v>0</v>
      </c>
      <c r="M60">
        <v>0</v>
      </c>
      <c r="N60">
        <v>0</v>
      </c>
      <c r="O60">
        <v>0</v>
      </c>
      <c r="P60">
        <v>0</v>
      </c>
      <c r="Q60">
        <v>0</v>
      </c>
      <c r="R60">
        <v>0</v>
      </c>
      <c r="S60">
        <v>0</v>
      </c>
      <c r="T60">
        <v>0</v>
      </c>
      <c r="U60">
        <v>0</v>
      </c>
      <c r="V60">
        <v>0</v>
      </c>
      <c r="W60">
        <v>0</v>
      </c>
      <c r="X60">
        <v>0</v>
      </c>
      <c r="Y60">
        <v>0</v>
      </c>
      <c r="Z60">
        <v>0</v>
      </c>
      <c r="AA60">
        <v>0</v>
      </c>
      <c r="AB60" t="s">
        <v>2935</v>
      </c>
      <c r="AC60" t="s">
        <v>53</v>
      </c>
      <c r="AD60" t="s">
        <v>456</v>
      </c>
      <c r="AE60" t="s">
        <v>236</v>
      </c>
    </row>
    <row r="61" spans="1:31" x14ac:dyDescent="0.25">
      <c r="A61" s="2">
        <v>45017</v>
      </c>
      <c r="B61" t="s">
        <v>100</v>
      </c>
      <c r="C61">
        <v>3116</v>
      </c>
      <c r="D61">
        <v>236</v>
      </c>
      <c r="E61">
        <v>32</v>
      </c>
      <c r="F61">
        <v>29</v>
      </c>
      <c r="G61">
        <v>63</v>
      </c>
      <c r="H61">
        <v>63</v>
      </c>
      <c r="I61">
        <v>76</v>
      </c>
      <c r="J61">
        <v>76</v>
      </c>
      <c r="K61">
        <v>65</v>
      </c>
      <c r="L61">
        <v>65</v>
      </c>
      <c r="M61">
        <v>233</v>
      </c>
      <c r="N61">
        <v>1087</v>
      </c>
      <c r="O61">
        <v>234</v>
      </c>
      <c r="P61">
        <v>236</v>
      </c>
      <c r="Q61">
        <v>235</v>
      </c>
      <c r="R61">
        <v>236</v>
      </c>
      <c r="S61">
        <v>235</v>
      </c>
      <c r="T61">
        <v>236</v>
      </c>
      <c r="U61">
        <v>236</v>
      </c>
      <c r="V61">
        <v>1</v>
      </c>
      <c r="W61">
        <v>29</v>
      </c>
      <c r="X61">
        <v>236</v>
      </c>
      <c r="Y61">
        <v>228</v>
      </c>
      <c r="Z61">
        <v>39</v>
      </c>
      <c r="AA61">
        <v>91</v>
      </c>
      <c r="AB61" t="s">
        <v>229</v>
      </c>
      <c r="AC61" t="s">
        <v>23</v>
      </c>
      <c r="AD61" t="s">
        <v>456</v>
      </c>
      <c r="AE61" t="s">
        <v>236</v>
      </c>
    </row>
    <row r="62" spans="1:31" x14ac:dyDescent="0.25">
      <c r="A62" s="2">
        <v>45017</v>
      </c>
      <c r="B62" t="s">
        <v>1926</v>
      </c>
      <c r="C62">
        <v>4338</v>
      </c>
      <c r="D62">
        <v>2</v>
      </c>
      <c r="E62">
        <v>0</v>
      </c>
      <c r="F62">
        <v>0</v>
      </c>
      <c r="G62">
        <v>0</v>
      </c>
      <c r="H62">
        <v>0</v>
      </c>
      <c r="I62">
        <v>2</v>
      </c>
      <c r="J62">
        <v>2</v>
      </c>
      <c r="K62">
        <v>0</v>
      </c>
      <c r="L62">
        <v>0</v>
      </c>
      <c r="M62">
        <v>2</v>
      </c>
      <c r="N62">
        <v>7</v>
      </c>
      <c r="O62">
        <v>2</v>
      </c>
      <c r="P62">
        <v>2</v>
      </c>
      <c r="Q62">
        <v>2</v>
      </c>
      <c r="R62">
        <v>2</v>
      </c>
      <c r="S62">
        <v>2</v>
      </c>
      <c r="T62">
        <v>2</v>
      </c>
      <c r="U62">
        <v>2</v>
      </c>
      <c r="V62">
        <v>0</v>
      </c>
      <c r="W62">
        <v>2</v>
      </c>
      <c r="X62">
        <v>2</v>
      </c>
      <c r="Y62">
        <v>2</v>
      </c>
      <c r="Z62">
        <v>0</v>
      </c>
      <c r="AA62">
        <v>0</v>
      </c>
      <c r="AB62" t="s">
        <v>2921</v>
      </c>
      <c r="AC62" t="s">
        <v>23</v>
      </c>
      <c r="AD62" t="s">
        <v>456</v>
      </c>
      <c r="AE62" t="s">
        <v>236</v>
      </c>
    </row>
    <row r="63" spans="1:31" x14ac:dyDescent="0.25">
      <c r="A63" s="2">
        <v>45017</v>
      </c>
      <c r="B63" t="s">
        <v>102</v>
      </c>
      <c r="C63">
        <v>5632</v>
      </c>
      <c r="D63">
        <v>115</v>
      </c>
      <c r="E63">
        <v>24</v>
      </c>
      <c r="F63">
        <v>24</v>
      </c>
      <c r="G63">
        <v>17</v>
      </c>
      <c r="H63">
        <v>17</v>
      </c>
      <c r="I63">
        <v>40</v>
      </c>
      <c r="J63">
        <v>40</v>
      </c>
      <c r="K63">
        <v>34</v>
      </c>
      <c r="L63">
        <v>34</v>
      </c>
      <c r="M63">
        <v>115</v>
      </c>
      <c r="N63">
        <v>1189</v>
      </c>
      <c r="O63">
        <v>115</v>
      </c>
      <c r="P63">
        <v>115</v>
      </c>
      <c r="Q63">
        <v>115</v>
      </c>
      <c r="R63">
        <v>115</v>
      </c>
      <c r="S63">
        <v>115</v>
      </c>
      <c r="T63">
        <v>115</v>
      </c>
      <c r="U63">
        <v>110</v>
      </c>
      <c r="V63">
        <v>17</v>
      </c>
      <c r="W63">
        <v>43</v>
      </c>
      <c r="X63">
        <v>114</v>
      </c>
      <c r="Y63">
        <v>108</v>
      </c>
      <c r="Z63">
        <v>3</v>
      </c>
      <c r="AA63">
        <v>42</v>
      </c>
      <c r="AB63" t="s">
        <v>2950</v>
      </c>
      <c r="AC63" t="s">
        <v>88</v>
      </c>
      <c r="AD63" t="s">
        <v>456</v>
      </c>
      <c r="AE63" t="s">
        <v>236</v>
      </c>
    </row>
    <row r="64" spans="1:31" x14ac:dyDescent="0.25">
      <c r="A64" s="2">
        <v>45017</v>
      </c>
      <c r="B64" t="s">
        <v>103</v>
      </c>
      <c r="C64">
        <v>3526</v>
      </c>
      <c r="D64">
        <v>98</v>
      </c>
      <c r="E64">
        <v>1</v>
      </c>
      <c r="F64">
        <v>1</v>
      </c>
      <c r="G64">
        <v>8</v>
      </c>
      <c r="H64">
        <v>8</v>
      </c>
      <c r="I64">
        <v>44</v>
      </c>
      <c r="J64">
        <v>43</v>
      </c>
      <c r="K64">
        <v>45</v>
      </c>
      <c r="L64">
        <v>45</v>
      </c>
      <c r="M64">
        <v>97</v>
      </c>
      <c r="N64">
        <v>1043</v>
      </c>
      <c r="O64">
        <v>98</v>
      </c>
      <c r="P64">
        <v>98</v>
      </c>
      <c r="Q64">
        <v>95</v>
      </c>
      <c r="R64">
        <v>97</v>
      </c>
      <c r="S64">
        <v>98</v>
      </c>
      <c r="T64">
        <v>96</v>
      </c>
      <c r="U64">
        <v>95</v>
      </c>
      <c r="V64">
        <v>12</v>
      </c>
      <c r="W64">
        <v>46</v>
      </c>
      <c r="X64">
        <v>98</v>
      </c>
      <c r="Y64">
        <v>96</v>
      </c>
      <c r="Z64">
        <v>8</v>
      </c>
      <c r="AA64">
        <v>33</v>
      </c>
      <c r="AB64" t="s">
        <v>2949</v>
      </c>
      <c r="AC64" t="s">
        <v>88</v>
      </c>
      <c r="AD64" t="s">
        <v>456</v>
      </c>
      <c r="AE64" t="s">
        <v>236</v>
      </c>
    </row>
    <row r="65" spans="1:31" x14ac:dyDescent="0.25">
      <c r="A65" s="2">
        <v>45017</v>
      </c>
      <c r="B65" t="s">
        <v>1932</v>
      </c>
      <c r="C65">
        <v>3777</v>
      </c>
      <c r="D65">
        <v>0</v>
      </c>
      <c r="E65">
        <v>0</v>
      </c>
      <c r="F65">
        <v>0</v>
      </c>
      <c r="G65">
        <v>0</v>
      </c>
      <c r="H65">
        <v>0</v>
      </c>
      <c r="I65">
        <v>0</v>
      </c>
      <c r="J65">
        <v>0</v>
      </c>
      <c r="K65">
        <v>0</v>
      </c>
      <c r="L65">
        <v>0</v>
      </c>
      <c r="M65">
        <v>0</v>
      </c>
      <c r="N65">
        <v>1</v>
      </c>
      <c r="O65">
        <v>0</v>
      </c>
      <c r="P65">
        <v>0</v>
      </c>
      <c r="Q65">
        <v>0</v>
      </c>
      <c r="R65">
        <v>0</v>
      </c>
      <c r="S65">
        <v>0</v>
      </c>
      <c r="T65">
        <v>0</v>
      </c>
      <c r="U65">
        <v>0</v>
      </c>
      <c r="V65">
        <v>0</v>
      </c>
      <c r="W65">
        <v>0</v>
      </c>
      <c r="X65">
        <v>0</v>
      </c>
      <c r="Y65">
        <v>0</v>
      </c>
      <c r="Z65">
        <v>0</v>
      </c>
      <c r="AA65">
        <v>0</v>
      </c>
      <c r="AB65" t="s">
        <v>2934</v>
      </c>
      <c r="AC65" t="s">
        <v>53</v>
      </c>
      <c r="AD65" t="s">
        <v>456</v>
      </c>
      <c r="AE65" t="s">
        <v>236</v>
      </c>
    </row>
    <row r="66" spans="1:31" x14ac:dyDescent="0.25">
      <c r="A66" s="2">
        <v>45017</v>
      </c>
      <c r="B66" t="s">
        <v>1929</v>
      </c>
      <c r="C66">
        <v>2245</v>
      </c>
      <c r="D66">
        <v>0</v>
      </c>
      <c r="E66">
        <v>0</v>
      </c>
      <c r="F66">
        <v>0</v>
      </c>
      <c r="G66">
        <v>0</v>
      </c>
      <c r="H66">
        <v>0</v>
      </c>
      <c r="I66">
        <v>0</v>
      </c>
      <c r="J66">
        <v>0</v>
      </c>
      <c r="K66">
        <v>0</v>
      </c>
      <c r="L66">
        <v>0</v>
      </c>
      <c r="M66">
        <v>0</v>
      </c>
      <c r="N66">
        <v>2</v>
      </c>
      <c r="O66">
        <v>0</v>
      </c>
      <c r="P66">
        <v>0</v>
      </c>
      <c r="Q66">
        <v>0</v>
      </c>
      <c r="R66">
        <v>0</v>
      </c>
      <c r="S66">
        <v>0</v>
      </c>
      <c r="T66">
        <v>0</v>
      </c>
      <c r="U66">
        <v>0</v>
      </c>
      <c r="V66">
        <v>0</v>
      </c>
      <c r="W66">
        <v>0</v>
      </c>
      <c r="X66">
        <v>0</v>
      </c>
      <c r="Y66">
        <v>0</v>
      </c>
      <c r="Z66">
        <v>0</v>
      </c>
      <c r="AA66">
        <v>0</v>
      </c>
      <c r="AB66" t="s">
        <v>2922</v>
      </c>
      <c r="AC66" t="s">
        <v>23</v>
      </c>
      <c r="AD66" t="s">
        <v>456</v>
      </c>
      <c r="AE66" t="s">
        <v>236</v>
      </c>
    </row>
    <row r="67" spans="1:31" x14ac:dyDescent="0.25">
      <c r="A67" s="2">
        <v>45017</v>
      </c>
      <c r="B67" t="s">
        <v>1935</v>
      </c>
      <c r="C67">
        <v>4632</v>
      </c>
      <c r="D67">
        <v>1</v>
      </c>
      <c r="E67">
        <v>0</v>
      </c>
      <c r="F67">
        <v>0</v>
      </c>
      <c r="G67">
        <v>0</v>
      </c>
      <c r="H67">
        <v>0</v>
      </c>
      <c r="I67">
        <v>0</v>
      </c>
      <c r="J67">
        <v>0</v>
      </c>
      <c r="K67">
        <v>1</v>
      </c>
      <c r="L67">
        <v>1</v>
      </c>
      <c r="M67">
        <v>1</v>
      </c>
      <c r="N67">
        <v>1</v>
      </c>
      <c r="O67">
        <v>1</v>
      </c>
      <c r="P67">
        <v>1</v>
      </c>
      <c r="Q67">
        <v>1</v>
      </c>
      <c r="R67">
        <v>1</v>
      </c>
      <c r="S67">
        <v>1</v>
      </c>
      <c r="T67">
        <v>1</v>
      </c>
      <c r="U67">
        <v>1</v>
      </c>
      <c r="V67">
        <v>0</v>
      </c>
      <c r="W67">
        <v>1</v>
      </c>
      <c r="X67">
        <v>1</v>
      </c>
      <c r="Y67">
        <v>1</v>
      </c>
      <c r="Z67">
        <v>0</v>
      </c>
      <c r="AA67">
        <v>0</v>
      </c>
      <c r="AB67" t="s">
        <v>2946</v>
      </c>
      <c r="AC67" t="s">
        <v>78</v>
      </c>
      <c r="AD67" t="s">
        <v>456</v>
      </c>
      <c r="AE67" t="s">
        <v>236</v>
      </c>
    </row>
    <row r="68" spans="1:31" x14ac:dyDescent="0.25">
      <c r="A68" s="2">
        <v>45017</v>
      </c>
      <c r="B68" t="s">
        <v>1945</v>
      </c>
      <c r="C68">
        <v>4112</v>
      </c>
      <c r="D68">
        <v>0</v>
      </c>
      <c r="E68">
        <v>0</v>
      </c>
      <c r="F68">
        <v>0</v>
      </c>
      <c r="G68">
        <v>0</v>
      </c>
      <c r="H68">
        <v>0</v>
      </c>
      <c r="I68">
        <v>0</v>
      </c>
      <c r="J68">
        <v>0</v>
      </c>
      <c r="K68">
        <v>0</v>
      </c>
      <c r="L68">
        <v>0</v>
      </c>
      <c r="M68">
        <v>0</v>
      </c>
      <c r="N68">
        <v>1</v>
      </c>
      <c r="O68">
        <v>0</v>
      </c>
      <c r="P68">
        <v>0</v>
      </c>
      <c r="Q68">
        <v>0</v>
      </c>
      <c r="R68">
        <v>0</v>
      </c>
      <c r="S68">
        <v>0</v>
      </c>
      <c r="T68">
        <v>0</v>
      </c>
      <c r="U68">
        <v>0</v>
      </c>
      <c r="V68">
        <v>0</v>
      </c>
      <c r="W68">
        <v>0</v>
      </c>
      <c r="X68">
        <v>0</v>
      </c>
      <c r="Y68">
        <v>0</v>
      </c>
      <c r="Z68">
        <v>0</v>
      </c>
      <c r="AA68">
        <v>0</v>
      </c>
      <c r="AB68" t="s">
        <v>2916</v>
      </c>
      <c r="AC68" t="s">
        <v>23</v>
      </c>
      <c r="AD68" t="s">
        <v>456</v>
      </c>
      <c r="AE68" t="s">
        <v>457</v>
      </c>
    </row>
    <row r="69" spans="1:31" x14ac:dyDescent="0.25">
      <c r="A69" s="2">
        <v>45017</v>
      </c>
      <c r="B69" t="s">
        <v>1942</v>
      </c>
      <c r="C69">
        <v>4053</v>
      </c>
      <c r="D69">
        <v>0</v>
      </c>
      <c r="E69">
        <v>0</v>
      </c>
      <c r="F69">
        <v>0</v>
      </c>
      <c r="G69">
        <v>0</v>
      </c>
      <c r="H69">
        <v>0</v>
      </c>
      <c r="I69">
        <v>0</v>
      </c>
      <c r="J69">
        <v>0</v>
      </c>
      <c r="K69">
        <v>0</v>
      </c>
      <c r="L69">
        <v>0</v>
      </c>
      <c r="M69">
        <v>0</v>
      </c>
      <c r="N69">
        <v>2</v>
      </c>
      <c r="O69">
        <v>0</v>
      </c>
      <c r="P69">
        <v>0</v>
      </c>
      <c r="Q69">
        <v>0</v>
      </c>
      <c r="R69">
        <v>0</v>
      </c>
      <c r="S69">
        <v>0</v>
      </c>
      <c r="T69">
        <v>0</v>
      </c>
      <c r="U69">
        <v>0</v>
      </c>
      <c r="V69">
        <v>0</v>
      </c>
      <c r="W69">
        <v>0</v>
      </c>
      <c r="X69">
        <v>0</v>
      </c>
      <c r="Y69">
        <v>0</v>
      </c>
      <c r="Z69">
        <v>0</v>
      </c>
      <c r="AA69">
        <v>0</v>
      </c>
      <c r="AB69" t="s">
        <v>2926</v>
      </c>
      <c r="AC69" t="s">
        <v>37</v>
      </c>
      <c r="AD69" t="s">
        <v>456</v>
      </c>
      <c r="AE69" t="s">
        <v>236</v>
      </c>
    </row>
    <row r="70" spans="1:31" x14ac:dyDescent="0.25">
      <c r="A70" s="2">
        <v>45017</v>
      </c>
      <c r="B70" t="s">
        <v>1941</v>
      </c>
      <c r="C70">
        <v>3503</v>
      </c>
      <c r="D70">
        <v>0</v>
      </c>
      <c r="E70">
        <v>0</v>
      </c>
      <c r="F70">
        <v>0</v>
      </c>
      <c r="G70">
        <v>0</v>
      </c>
      <c r="H70">
        <v>0</v>
      </c>
      <c r="I70">
        <v>0</v>
      </c>
      <c r="J70">
        <v>0</v>
      </c>
      <c r="K70">
        <v>0</v>
      </c>
      <c r="L70">
        <v>0</v>
      </c>
      <c r="M70">
        <v>0</v>
      </c>
      <c r="N70">
        <v>1</v>
      </c>
      <c r="O70">
        <v>0</v>
      </c>
      <c r="P70">
        <v>0</v>
      </c>
      <c r="Q70">
        <v>0</v>
      </c>
      <c r="R70">
        <v>0</v>
      </c>
      <c r="S70">
        <v>0</v>
      </c>
      <c r="T70">
        <v>0</v>
      </c>
      <c r="U70">
        <v>0</v>
      </c>
      <c r="V70">
        <v>0</v>
      </c>
      <c r="W70">
        <v>0</v>
      </c>
      <c r="X70">
        <v>0</v>
      </c>
      <c r="Y70">
        <v>0</v>
      </c>
      <c r="Z70">
        <v>0</v>
      </c>
      <c r="AA70">
        <v>0</v>
      </c>
      <c r="AB70" t="s">
        <v>2947</v>
      </c>
      <c r="AC70" t="s">
        <v>78</v>
      </c>
      <c r="AD70" t="s">
        <v>456</v>
      </c>
      <c r="AE70" t="s">
        <v>236</v>
      </c>
    </row>
    <row r="71" spans="1:31" x14ac:dyDescent="0.25">
      <c r="A71" s="2">
        <v>45017</v>
      </c>
      <c r="B71" t="s">
        <v>1938</v>
      </c>
      <c r="C71">
        <v>2674</v>
      </c>
      <c r="D71">
        <v>0</v>
      </c>
      <c r="E71">
        <v>0</v>
      </c>
      <c r="F71">
        <v>0</v>
      </c>
      <c r="G71">
        <v>0</v>
      </c>
      <c r="H71">
        <v>0</v>
      </c>
      <c r="I71">
        <v>0</v>
      </c>
      <c r="J71">
        <v>0</v>
      </c>
      <c r="K71">
        <v>0</v>
      </c>
      <c r="L71">
        <v>0</v>
      </c>
      <c r="M71">
        <v>0</v>
      </c>
      <c r="N71">
        <v>0</v>
      </c>
      <c r="O71">
        <v>0</v>
      </c>
      <c r="P71">
        <v>0</v>
      </c>
      <c r="Q71">
        <v>0</v>
      </c>
      <c r="R71">
        <v>0</v>
      </c>
      <c r="S71">
        <v>0</v>
      </c>
      <c r="T71">
        <v>0</v>
      </c>
      <c r="U71">
        <v>0</v>
      </c>
      <c r="V71">
        <v>0</v>
      </c>
      <c r="W71">
        <v>0</v>
      </c>
      <c r="X71">
        <v>0</v>
      </c>
      <c r="Y71">
        <v>0</v>
      </c>
      <c r="Z71">
        <v>0</v>
      </c>
      <c r="AA71">
        <v>0</v>
      </c>
      <c r="AB71" t="s">
        <v>2928</v>
      </c>
      <c r="AC71" t="s">
        <v>53</v>
      </c>
      <c r="AD71" t="s">
        <v>456</v>
      </c>
      <c r="AE71" t="s">
        <v>457</v>
      </c>
    </row>
    <row r="72" spans="1:31" x14ac:dyDescent="0.25">
      <c r="A72" s="2">
        <v>45017</v>
      </c>
      <c r="B72" t="s">
        <v>1933</v>
      </c>
      <c r="C72">
        <v>2396</v>
      </c>
      <c r="D72">
        <v>0</v>
      </c>
      <c r="E72">
        <v>0</v>
      </c>
      <c r="F72">
        <v>0</v>
      </c>
      <c r="G72">
        <v>0</v>
      </c>
      <c r="H72">
        <v>0</v>
      </c>
      <c r="I72">
        <v>0</v>
      </c>
      <c r="J72">
        <v>0</v>
      </c>
      <c r="K72">
        <v>0</v>
      </c>
      <c r="L72">
        <v>0</v>
      </c>
      <c r="M72">
        <v>0</v>
      </c>
      <c r="N72">
        <v>0</v>
      </c>
      <c r="O72">
        <v>0</v>
      </c>
      <c r="P72">
        <v>0</v>
      </c>
      <c r="Q72">
        <v>0</v>
      </c>
      <c r="R72">
        <v>0</v>
      </c>
      <c r="S72">
        <v>0</v>
      </c>
      <c r="T72">
        <v>0</v>
      </c>
      <c r="U72">
        <v>0</v>
      </c>
      <c r="V72">
        <v>0</v>
      </c>
      <c r="W72">
        <v>0</v>
      </c>
      <c r="X72">
        <v>0</v>
      </c>
      <c r="Y72">
        <v>0</v>
      </c>
      <c r="Z72">
        <v>0</v>
      </c>
      <c r="AA72">
        <v>0</v>
      </c>
      <c r="AB72" t="s">
        <v>2937</v>
      </c>
      <c r="AC72" t="s">
        <v>53</v>
      </c>
      <c r="AD72" t="s">
        <v>456</v>
      </c>
      <c r="AE72" t="s">
        <v>236</v>
      </c>
    </row>
    <row r="73" spans="1:31" x14ac:dyDescent="0.25">
      <c r="A73" s="2">
        <v>45017</v>
      </c>
      <c r="B73" t="s">
        <v>1939</v>
      </c>
      <c r="C73">
        <v>3982</v>
      </c>
      <c r="D73">
        <v>0</v>
      </c>
      <c r="E73">
        <v>0</v>
      </c>
      <c r="F73">
        <v>0</v>
      </c>
      <c r="G73">
        <v>0</v>
      </c>
      <c r="H73">
        <v>0</v>
      </c>
      <c r="I73">
        <v>0</v>
      </c>
      <c r="J73">
        <v>0</v>
      </c>
      <c r="K73">
        <v>0</v>
      </c>
      <c r="L73">
        <v>0</v>
      </c>
      <c r="M73">
        <v>0</v>
      </c>
      <c r="N73">
        <v>5</v>
      </c>
      <c r="O73">
        <v>0</v>
      </c>
      <c r="P73">
        <v>0</v>
      </c>
      <c r="Q73">
        <v>0</v>
      </c>
      <c r="R73">
        <v>0</v>
      </c>
      <c r="S73">
        <v>0</v>
      </c>
      <c r="T73">
        <v>0</v>
      </c>
      <c r="U73">
        <v>0</v>
      </c>
      <c r="V73">
        <v>0</v>
      </c>
      <c r="W73">
        <v>0</v>
      </c>
      <c r="X73">
        <v>0</v>
      </c>
      <c r="Y73">
        <v>0</v>
      </c>
      <c r="Z73">
        <v>0</v>
      </c>
      <c r="AA73">
        <v>0</v>
      </c>
      <c r="AB73" t="s">
        <v>2923</v>
      </c>
      <c r="AC73" t="s">
        <v>47</v>
      </c>
      <c r="AD73" t="s">
        <v>456</v>
      </c>
      <c r="AE73" t="s">
        <v>457</v>
      </c>
    </row>
    <row r="74" spans="1:31" x14ac:dyDescent="0.25">
      <c r="A74" s="2">
        <v>45017</v>
      </c>
      <c r="B74" t="s">
        <v>1947</v>
      </c>
      <c r="C74">
        <v>6189</v>
      </c>
      <c r="D74">
        <v>0</v>
      </c>
      <c r="E74">
        <v>0</v>
      </c>
      <c r="F74">
        <v>0</v>
      </c>
      <c r="G74">
        <v>0</v>
      </c>
      <c r="H74">
        <v>0</v>
      </c>
      <c r="I74">
        <v>0</v>
      </c>
      <c r="J74">
        <v>0</v>
      </c>
      <c r="K74">
        <v>0</v>
      </c>
      <c r="L74">
        <v>0</v>
      </c>
      <c r="M74">
        <v>0</v>
      </c>
      <c r="N74">
        <v>8</v>
      </c>
      <c r="O74">
        <v>0</v>
      </c>
      <c r="P74">
        <v>0</v>
      </c>
      <c r="Q74">
        <v>0</v>
      </c>
      <c r="R74">
        <v>0</v>
      </c>
      <c r="S74">
        <v>0</v>
      </c>
      <c r="T74">
        <v>0</v>
      </c>
      <c r="U74">
        <v>0</v>
      </c>
      <c r="V74">
        <v>0</v>
      </c>
      <c r="W74">
        <v>0</v>
      </c>
      <c r="X74">
        <v>0</v>
      </c>
      <c r="Y74">
        <v>0</v>
      </c>
      <c r="Z74">
        <v>0</v>
      </c>
      <c r="AA74">
        <v>0</v>
      </c>
      <c r="AB74" t="s">
        <v>2930</v>
      </c>
      <c r="AC74" t="s">
        <v>47</v>
      </c>
      <c r="AD74" t="s">
        <v>456</v>
      </c>
      <c r="AE74" t="s">
        <v>236</v>
      </c>
    </row>
    <row r="75" spans="1:31" x14ac:dyDescent="0.25">
      <c r="A75" s="2">
        <v>45017</v>
      </c>
      <c r="B75" t="s">
        <v>1946</v>
      </c>
      <c r="C75">
        <v>6319</v>
      </c>
      <c r="D75">
        <v>1</v>
      </c>
      <c r="E75">
        <v>0</v>
      </c>
      <c r="F75">
        <v>0</v>
      </c>
      <c r="G75">
        <v>0</v>
      </c>
      <c r="H75">
        <v>0</v>
      </c>
      <c r="I75">
        <v>1</v>
      </c>
      <c r="J75">
        <v>1</v>
      </c>
      <c r="K75">
        <v>0</v>
      </c>
      <c r="L75">
        <v>0</v>
      </c>
      <c r="M75">
        <v>1</v>
      </c>
      <c r="N75">
        <v>1</v>
      </c>
      <c r="O75">
        <v>1</v>
      </c>
      <c r="P75">
        <v>1</v>
      </c>
      <c r="Q75">
        <v>1</v>
      </c>
      <c r="R75">
        <v>1</v>
      </c>
      <c r="S75">
        <v>1</v>
      </c>
      <c r="T75">
        <v>1</v>
      </c>
      <c r="U75">
        <v>1</v>
      </c>
      <c r="V75">
        <v>0</v>
      </c>
      <c r="W75">
        <v>1</v>
      </c>
      <c r="X75">
        <v>1</v>
      </c>
      <c r="Y75">
        <v>1</v>
      </c>
      <c r="Z75">
        <v>0</v>
      </c>
      <c r="AA75">
        <v>0</v>
      </c>
      <c r="AB75" t="s">
        <v>2933</v>
      </c>
      <c r="AC75" t="s">
        <v>53</v>
      </c>
      <c r="AD75" t="s">
        <v>456</v>
      </c>
      <c r="AE75" t="s">
        <v>236</v>
      </c>
    </row>
    <row r="76" spans="1:31" x14ac:dyDescent="0.25">
      <c r="A76" s="2">
        <v>45017</v>
      </c>
      <c r="B76" t="s">
        <v>1943</v>
      </c>
      <c r="C76">
        <v>499</v>
      </c>
      <c r="D76">
        <v>0</v>
      </c>
      <c r="E76">
        <v>0</v>
      </c>
      <c r="F76">
        <v>0</v>
      </c>
      <c r="G76">
        <v>0</v>
      </c>
      <c r="H76">
        <v>0</v>
      </c>
      <c r="I76">
        <v>0</v>
      </c>
      <c r="J76">
        <v>0</v>
      </c>
      <c r="K76">
        <v>0</v>
      </c>
      <c r="L76">
        <v>0</v>
      </c>
      <c r="M76">
        <v>0</v>
      </c>
      <c r="N76">
        <v>0</v>
      </c>
      <c r="O76">
        <v>0</v>
      </c>
      <c r="P76">
        <v>0</v>
      </c>
      <c r="Q76">
        <v>0</v>
      </c>
      <c r="R76">
        <v>0</v>
      </c>
      <c r="S76">
        <v>0</v>
      </c>
      <c r="T76">
        <v>0</v>
      </c>
      <c r="U76">
        <v>0</v>
      </c>
      <c r="V76">
        <v>0</v>
      </c>
      <c r="W76">
        <v>0</v>
      </c>
      <c r="X76">
        <v>0</v>
      </c>
      <c r="Y76">
        <v>0</v>
      </c>
      <c r="Z76">
        <v>0</v>
      </c>
      <c r="AA76">
        <v>0</v>
      </c>
      <c r="AB76" t="s">
        <v>2939</v>
      </c>
      <c r="AC76" t="s">
        <v>65</v>
      </c>
      <c r="AD76" t="s">
        <v>456</v>
      </c>
      <c r="AE76" t="s">
        <v>236</v>
      </c>
    </row>
    <row r="77" spans="1:31" x14ac:dyDescent="0.25">
      <c r="A77" s="2">
        <v>45017</v>
      </c>
      <c r="B77" t="s">
        <v>1944</v>
      </c>
      <c r="C77">
        <v>8073</v>
      </c>
      <c r="D77">
        <v>0</v>
      </c>
      <c r="E77">
        <v>0</v>
      </c>
      <c r="F77">
        <v>0</v>
      </c>
      <c r="G77">
        <v>0</v>
      </c>
      <c r="H77">
        <v>0</v>
      </c>
      <c r="I77">
        <v>0</v>
      </c>
      <c r="J77">
        <v>0</v>
      </c>
      <c r="K77">
        <v>0</v>
      </c>
      <c r="L77">
        <v>0</v>
      </c>
      <c r="M77">
        <v>0</v>
      </c>
      <c r="N77">
        <v>0</v>
      </c>
      <c r="O77">
        <v>0</v>
      </c>
      <c r="P77">
        <v>0</v>
      </c>
      <c r="Q77">
        <v>0</v>
      </c>
      <c r="R77">
        <v>0</v>
      </c>
      <c r="S77">
        <v>0</v>
      </c>
      <c r="T77">
        <v>0</v>
      </c>
      <c r="U77">
        <v>0</v>
      </c>
      <c r="V77">
        <v>0</v>
      </c>
      <c r="W77">
        <v>0</v>
      </c>
      <c r="X77">
        <v>0</v>
      </c>
      <c r="Y77">
        <v>0</v>
      </c>
      <c r="Z77">
        <v>0</v>
      </c>
      <c r="AA77">
        <v>0</v>
      </c>
      <c r="AB77" t="s">
        <v>2932</v>
      </c>
      <c r="AC77" t="s">
        <v>53</v>
      </c>
      <c r="AD77" t="s">
        <v>456</v>
      </c>
      <c r="AE77" t="s">
        <v>236</v>
      </c>
    </row>
    <row r="78" spans="1:31" x14ac:dyDescent="0.25">
      <c r="A78" s="2">
        <v>45017</v>
      </c>
      <c r="B78" t="s">
        <v>1940</v>
      </c>
      <c r="C78">
        <v>11185</v>
      </c>
      <c r="D78">
        <v>2</v>
      </c>
      <c r="E78">
        <v>0</v>
      </c>
      <c r="F78">
        <v>0</v>
      </c>
      <c r="G78">
        <v>0</v>
      </c>
      <c r="H78">
        <v>0</v>
      </c>
      <c r="I78">
        <v>1</v>
      </c>
      <c r="J78">
        <v>1</v>
      </c>
      <c r="K78">
        <v>1</v>
      </c>
      <c r="L78">
        <v>1</v>
      </c>
      <c r="M78">
        <v>2</v>
      </c>
      <c r="N78">
        <v>15</v>
      </c>
      <c r="O78">
        <v>2</v>
      </c>
      <c r="P78">
        <v>2</v>
      </c>
      <c r="Q78">
        <v>2</v>
      </c>
      <c r="R78">
        <v>2</v>
      </c>
      <c r="S78">
        <v>2</v>
      </c>
      <c r="T78">
        <v>2</v>
      </c>
      <c r="U78">
        <v>2</v>
      </c>
      <c r="V78">
        <v>0</v>
      </c>
      <c r="W78">
        <v>2</v>
      </c>
      <c r="X78">
        <v>2</v>
      </c>
      <c r="Y78">
        <v>2</v>
      </c>
      <c r="Z78">
        <v>0</v>
      </c>
      <c r="AA78">
        <v>0</v>
      </c>
      <c r="AB78" t="s">
        <v>2953</v>
      </c>
      <c r="AC78" t="s">
        <v>88</v>
      </c>
      <c r="AD78" t="s">
        <v>456</v>
      </c>
      <c r="AE78" t="s">
        <v>236</v>
      </c>
    </row>
    <row r="79" spans="1:31" x14ac:dyDescent="0.25">
      <c r="A79" s="2">
        <v>45017</v>
      </c>
      <c r="B79" t="s">
        <v>1915</v>
      </c>
      <c r="C79">
        <v>5784</v>
      </c>
      <c r="D79">
        <v>0</v>
      </c>
      <c r="E79">
        <v>0</v>
      </c>
      <c r="F79">
        <v>0</v>
      </c>
      <c r="G79">
        <v>0</v>
      </c>
      <c r="H79">
        <v>0</v>
      </c>
      <c r="I79">
        <v>0</v>
      </c>
      <c r="J79">
        <v>0</v>
      </c>
      <c r="K79">
        <v>0</v>
      </c>
      <c r="L79">
        <v>0</v>
      </c>
      <c r="M79">
        <v>0</v>
      </c>
      <c r="N79">
        <v>0</v>
      </c>
      <c r="O79">
        <v>0</v>
      </c>
      <c r="P79">
        <v>0</v>
      </c>
      <c r="Q79">
        <v>0</v>
      </c>
      <c r="R79">
        <v>0</v>
      </c>
      <c r="S79">
        <v>0</v>
      </c>
      <c r="T79">
        <v>0</v>
      </c>
      <c r="U79">
        <v>0</v>
      </c>
      <c r="V79">
        <v>0</v>
      </c>
      <c r="W79">
        <v>0</v>
      </c>
      <c r="X79">
        <v>0</v>
      </c>
      <c r="Y79">
        <v>0</v>
      </c>
      <c r="Z79">
        <v>0</v>
      </c>
      <c r="AA79">
        <v>0</v>
      </c>
      <c r="AB79" t="s">
        <v>2925</v>
      </c>
      <c r="AC79" t="s">
        <v>37</v>
      </c>
      <c r="AD79" t="s">
        <v>456</v>
      </c>
      <c r="AE79" t="s">
        <v>236</v>
      </c>
    </row>
    <row r="80" spans="1:31" x14ac:dyDescent="0.25">
      <c r="A80" s="2">
        <v>45017</v>
      </c>
      <c r="B80" t="s">
        <v>1918</v>
      </c>
      <c r="C80">
        <v>3800</v>
      </c>
      <c r="D80">
        <v>1</v>
      </c>
      <c r="E80">
        <v>1</v>
      </c>
      <c r="F80">
        <v>1</v>
      </c>
      <c r="G80">
        <v>0</v>
      </c>
      <c r="H80">
        <v>0</v>
      </c>
      <c r="I80">
        <v>0</v>
      </c>
      <c r="J80">
        <v>0</v>
      </c>
      <c r="K80">
        <v>0</v>
      </c>
      <c r="L80">
        <v>0</v>
      </c>
      <c r="M80">
        <v>1</v>
      </c>
      <c r="N80">
        <v>6</v>
      </c>
      <c r="O80">
        <v>1</v>
      </c>
      <c r="P80">
        <v>1</v>
      </c>
      <c r="Q80">
        <v>1</v>
      </c>
      <c r="R80">
        <v>1</v>
      </c>
      <c r="S80">
        <v>1</v>
      </c>
      <c r="T80">
        <v>1</v>
      </c>
      <c r="U80">
        <v>1</v>
      </c>
      <c r="V80">
        <v>0</v>
      </c>
      <c r="W80">
        <v>0</v>
      </c>
      <c r="X80">
        <v>1</v>
      </c>
      <c r="Y80">
        <v>1</v>
      </c>
      <c r="Z80">
        <v>0</v>
      </c>
      <c r="AA80">
        <v>1</v>
      </c>
      <c r="AB80" t="s">
        <v>2920</v>
      </c>
      <c r="AC80" t="s">
        <v>23</v>
      </c>
      <c r="AD80" t="s">
        <v>456</v>
      </c>
      <c r="AE80" t="s">
        <v>236</v>
      </c>
    </row>
    <row r="81" spans="1:31" x14ac:dyDescent="0.25">
      <c r="A81" s="2">
        <v>45017</v>
      </c>
      <c r="B81" t="s">
        <v>1934</v>
      </c>
      <c r="C81">
        <v>4827</v>
      </c>
      <c r="D81">
        <v>0</v>
      </c>
      <c r="E81">
        <v>0</v>
      </c>
      <c r="F81">
        <v>0</v>
      </c>
      <c r="G81">
        <v>0</v>
      </c>
      <c r="H81">
        <v>0</v>
      </c>
      <c r="I81">
        <v>0</v>
      </c>
      <c r="J81">
        <v>0</v>
      </c>
      <c r="K81">
        <v>0</v>
      </c>
      <c r="L81">
        <v>0</v>
      </c>
      <c r="M81">
        <v>0</v>
      </c>
      <c r="N81">
        <v>1</v>
      </c>
      <c r="O81">
        <v>0</v>
      </c>
      <c r="P81">
        <v>0</v>
      </c>
      <c r="Q81">
        <v>0</v>
      </c>
      <c r="R81">
        <v>0</v>
      </c>
      <c r="S81">
        <v>0</v>
      </c>
      <c r="T81">
        <v>0</v>
      </c>
      <c r="U81">
        <v>0</v>
      </c>
      <c r="V81">
        <v>0</v>
      </c>
      <c r="W81">
        <v>0</v>
      </c>
      <c r="X81">
        <v>0</v>
      </c>
      <c r="Y81">
        <v>0</v>
      </c>
      <c r="Z81">
        <v>0</v>
      </c>
      <c r="AA81">
        <v>0</v>
      </c>
      <c r="AB81" t="s">
        <v>2917</v>
      </c>
      <c r="AC81" t="s">
        <v>37</v>
      </c>
      <c r="AD81" t="s">
        <v>456</v>
      </c>
      <c r="AE81" t="s">
        <v>457</v>
      </c>
    </row>
    <row r="82" spans="1:31" x14ac:dyDescent="0.25">
      <c r="A82" s="2">
        <v>45017</v>
      </c>
      <c r="B82" t="s">
        <v>1916</v>
      </c>
      <c r="C82">
        <v>3959</v>
      </c>
      <c r="D82">
        <v>0</v>
      </c>
      <c r="E82">
        <v>0</v>
      </c>
      <c r="F82">
        <v>0</v>
      </c>
      <c r="G82">
        <v>0</v>
      </c>
      <c r="H82">
        <v>0</v>
      </c>
      <c r="I82">
        <v>0</v>
      </c>
      <c r="J82">
        <v>0</v>
      </c>
      <c r="K82">
        <v>0</v>
      </c>
      <c r="L82">
        <v>0</v>
      </c>
      <c r="M82">
        <v>0</v>
      </c>
      <c r="N82">
        <v>0</v>
      </c>
      <c r="O82">
        <v>0</v>
      </c>
      <c r="P82">
        <v>0</v>
      </c>
      <c r="Q82">
        <v>0</v>
      </c>
      <c r="R82">
        <v>0</v>
      </c>
      <c r="S82">
        <v>0</v>
      </c>
      <c r="T82">
        <v>0</v>
      </c>
      <c r="U82">
        <v>0</v>
      </c>
      <c r="V82">
        <v>0</v>
      </c>
      <c r="W82">
        <v>0</v>
      </c>
      <c r="X82">
        <v>0</v>
      </c>
      <c r="Y82">
        <v>0</v>
      </c>
      <c r="Z82">
        <v>0</v>
      </c>
      <c r="AA82">
        <v>0</v>
      </c>
      <c r="AB82" t="s">
        <v>2936</v>
      </c>
      <c r="AC82" t="s">
        <v>53</v>
      </c>
      <c r="AD82" t="s">
        <v>456</v>
      </c>
      <c r="AE82" t="s">
        <v>236</v>
      </c>
    </row>
    <row r="83" spans="1:31" x14ac:dyDescent="0.25">
      <c r="A83" s="2">
        <v>45017</v>
      </c>
      <c r="B83" t="s">
        <v>1914</v>
      </c>
      <c r="C83">
        <v>3488</v>
      </c>
      <c r="D83">
        <v>0</v>
      </c>
      <c r="E83">
        <v>0</v>
      </c>
      <c r="F83">
        <v>0</v>
      </c>
      <c r="G83">
        <v>0</v>
      </c>
      <c r="H83">
        <v>0</v>
      </c>
      <c r="I83">
        <v>0</v>
      </c>
      <c r="J83">
        <v>0</v>
      </c>
      <c r="K83">
        <v>0</v>
      </c>
      <c r="L83">
        <v>0</v>
      </c>
      <c r="M83">
        <v>0</v>
      </c>
      <c r="N83">
        <v>1</v>
      </c>
      <c r="O83">
        <v>0</v>
      </c>
      <c r="P83">
        <v>0</v>
      </c>
      <c r="Q83">
        <v>0</v>
      </c>
      <c r="R83">
        <v>0</v>
      </c>
      <c r="S83">
        <v>0</v>
      </c>
      <c r="T83">
        <v>0</v>
      </c>
      <c r="U83">
        <v>0</v>
      </c>
      <c r="V83">
        <v>0</v>
      </c>
      <c r="W83">
        <v>0</v>
      </c>
      <c r="X83">
        <v>0</v>
      </c>
      <c r="Y83">
        <v>0</v>
      </c>
      <c r="Z83">
        <v>0</v>
      </c>
      <c r="AA83">
        <v>0</v>
      </c>
      <c r="AB83" t="s">
        <v>2948</v>
      </c>
      <c r="AC83" t="s">
        <v>78</v>
      </c>
      <c r="AD83" t="s">
        <v>456</v>
      </c>
      <c r="AE83" t="s">
        <v>236</v>
      </c>
    </row>
    <row r="84" spans="1:31" x14ac:dyDescent="0.25">
      <c r="A84" s="2">
        <v>45017</v>
      </c>
      <c r="B84" t="s">
        <v>1937</v>
      </c>
      <c r="C84">
        <v>6415</v>
      </c>
      <c r="D84">
        <v>8</v>
      </c>
      <c r="E84">
        <v>0</v>
      </c>
      <c r="F84">
        <v>0</v>
      </c>
      <c r="G84">
        <v>0</v>
      </c>
      <c r="H84">
        <v>0</v>
      </c>
      <c r="I84">
        <v>8</v>
      </c>
      <c r="J84">
        <v>7</v>
      </c>
      <c r="K84">
        <v>0</v>
      </c>
      <c r="L84">
        <v>0</v>
      </c>
      <c r="M84">
        <v>7</v>
      </c>
      <c r="N84">
        <v>9</v>
      </c>
      <c r="O84">
        <v>8</v>
      </c>
      <c r="P84">
        <v>8</v>
      </c>
      <c r="Q84">
        <v>8</v>
      </c>
      <c r="R84">
        <v>8</v>
      </c>
      <c r="S84">
        <v>7</v>
      </c>
      <c r="T84">
        <v>8</v>
      </c>
      <c r="U84">
        <v>8</v>
      </c>
      <c r="V84">
        <v>0</v>
      </c>
      <c r="W84">
        <v>8</v>
      </c>
      <c r="X84">
        <v>5</v>
      </c>
      <c r="Y84">
        <v>8</v>
      </c>
      <c r="Z84">
        <v>0</v>
      </c>
      <c r="AA84">
        <v>0</v>
      </c>
      <c r="AB84" t="s">
        <v>2919</v>
      </c>
      <c r="AC84" t="s">
        <v>23</v>
      </c>
      <c r="AD84" t="s">
        <v>456</v>
      </c>
      <c r="AE84" t="s">
        <v>236</v>
      </c>
    </row>
    <row r="85" spans="1:31" x14ac:dyDescent="0.25">
      <c r="A85" s="2">
        <v>45017</v>
      </c>
      <c r="B85" t="s">
        <v>1920</v>
      </c>
      <c r="C85">
        <v>2143</v>
      </c>
      <c r="D85">
        <v>0</v>
      </c>
      <c r="E85">
        <v>0</v>
      </c>
      <c r="F85">
        <v>0</v>
      </c>
      <c r="G85">
        <v>0</v>
      </c>
      <c r="H85">
        <v>0</v>
      </c>
      <c r="I85">
        <v>0</v>
      </c>
      <c r="J85">
        <v>0</v>
      </c>
      <c r="K85">
        <v>0</v>
      </c>
      <c r="L85">
        <v>0</v>
      </c>
      <c r="M85">
        <v>0</v>
      </c>
      <c r="N85">
        <v>1</v>
      </c>
      <c r="O85">
        <v>0</v>
      </c>
      <c r="P85">
        <v>0</v>
      </c>
      <c r="Q85">
        <v>0</v>
      </c>
      <c r="R85">
        <v>0</v>
      </c>
      <c r="S85">
        <v>0</v>
      </c>
      <c r="T85">
        <v>0</v>
      </c>
      <c r="U85">
        <v>0</v>
      </c>
      <c r="V85">
        <v>0</v>
      </c>
      <c r="W85">
        <v>0</v>
      </c>
      <c r="X85">
        <v>0</v>
      </c>
      <c r="Y85">
        <v>0</v>
      </c>
      <c r="Z85">
        <v>0</v>
      </c>
      <c r="AA85">
        <v>0</v>
      </c>
      <c r="AB85" t="s">
        <v>2927</v>
      </c>
      <c r="AC85" t="s">
        <v>37</v>
      </c>
      <c r="AD85" t="s">
        <v>456</v>
      </c>
      <c r="AE85" t="s">
        <v>236</v>
      </c>
    </row>
    <row r="86" spans="1:31" x14ac:dyDescent="0.25">
      <c r="A86" s="2">
        <v>45017</v>
      </c>
      <c r="B86" t="s">
        <v>1919</v>
      </c>
      <c r="C86">
        <v>10328</v>
      </c>
      <c r="D86">
        <v>0</v>
      </c>
      <c r="E86">
        <v>0</v>
      </c>
      <c r="F86">
        <v>0</v>
      </c>
      <c r="G86">
        <v>0</v>
      </c>
      <c r="H86">
        <v>0</v>
      </c>
      <c r="I86">
        <v>0</v>
      </c>
      <c r="J86">
        <v>0</v>
      </c>
      <c r="K86">
        <v>0</v>
      </c>
      <c r="L86">
        <v>0</v>
      </c>
      <c r="M86">
        <v>0</v>
      </c>
      <c r="N86">
        <v>3</v>
      </c>
      <c r="O86">
        <v>0</v>
      </c>
      <c r="P86">
        <v>0</v>
      </c>
      <c r="Q86">
        <v>0</v>
      </c>
      <c r="R86">
        <v>0</v>
      </c>
      <c r="S86">
        <v>0</v>
      </c>
      <c r="T86">
        <v>0</v>
      </c>
      <c r="U86">
        <v>0</v>
      </c>
      <c r="V86">
        <v>0</v>
      </c>
      <c r="W86">
        <v>0</v>
      </c>
      <c r="X86">
        <v>0</v>
      </c>
      <c r="Y86">
        <v>0</v>
      </c>
      <c r="Z86">
        <v>0</v>
      </c>
      <c r="AA86">
        <v>0</v>
      </c>
      <c r="AB86" t="s">
        <v>2944</v>
      </c>
      <c r="AC86" t="s">
        <v>78</v>
      </c>
      <c r="AD86" t="s">
        <v>456</v>
      </c>
      <c r="AE86" t="s">
        <v>236</v>
      </c>
    </row>
    <row r="87" spans="1:31" x14ac:dyDescent="0.25">
      <c r="A87" s="2">
        <v>45017</v>
      </c>
      <c r="B87" t="s">
        <v>1936</v>
      </c>
      <c r="C87">
        <v>4503</v>
      </c>
      <c r="D87">
        <v>0</v>
      </c>
      <c r="E87">
        <v>0</v>
      </c>
      <c r="F87">
        <v>0</v>
      </c>
      <c r="G87">
        <v>0</v>
      </c>
      <c r="H87">
        <v>0</v>
      </c>
      <c r="I87">
        <v>0</v>
      </c>
      <c r="J87">
        <v>0</v>
      </c>
      <c r="K87">
        <v>0</v>
      </c>
      <c r="L87">
        <v>0</v>
      </c>
      <c r="M87">
        <v>0</v>
      </c>
      <c r="N87">
        <v>11</v>
      </c>
      <c r="O87">
        <v>0</v>
      </c>
      <c r="P87">
        <v>0</v>
      </c>
      <c r="Q87">
        <v>0</v>
      </c>
      <c r="R87">
        <v>0</v>
      </c>
      <c r="S87">
        <v>0</v>
      </c>
      <c r="T87">
        <v>0</v>
      </c>
      <c r="U87">
        <v>0</v>
      </c>
      <c r="V87">
        <v>0</v>
      </c>
      <c r="W87">
        <v>0</v>
      </c>
      <c r="X87">
        <v>0</v>
      </c>
      <c r="Y87">
        <v>0</v>
      </c>
      <c r="Z87">
        <v>0</v>
      </c>
      <c r="AA87">
        <v>0</v>
      </c>
      <c r="AB87" t="s">
        <v>2929</v>
      </c>
      <c r="AC87" t="s">
        <v>47</v>
      </c>
      <c r="AD87" t="s">
        <v>456</v>
      </c>
      <c r="AE87" t="s">
        <v>236</v>
      </c>
    </row>
    <row r="88" spans="1:31" x14ac:dyDescent="0.25">
      <c r="A88" s="2">
        <v>45017</v>
      </c>
      <c r="B88" t="s">
        <v>1921</v>
      </c>
      <c r="C88">
        <v>2221</v>
      </c>
      <c r="D88">
        <v>0</v>
      </c>
      <c r="E88">
        <v>0</v>
      </c>
      <c r="F88">
        <v>0</v>
      </c>
      <c r="G88">
        <v>0</v>
      </c>
      <c r="H88">
        <v>0</v>
      </c>
      <c r="I88">
        <v>0</v>
      </c>
      <c r="J88">
        <v>0</v>
      </c>
      <c r="K88">
        <v>0</v>
      </c>
      <c r="L88">
        <v>0</v>
      </c>
      <c r="M88">
        <v>0</v>
      </c>
      <c r="N88">
        <v>1</v>
      </c>
      <c r="O88">
        <v>0</v>
      </c>
      <c r="P88">
        <v>0</v>
      </c>
      <c r="Q88">
        <v>0</v>
      </c>
      <c r="R88">
        <v>0</v>
      </c>
      <c r="S88">
        <v>0</v>
      </c>
      <c r="T88">
        <v>0</v>
      </c>
      <c r="U88">
        <v>0</v>
      </c>
      <c r="V88">
        <v>0</v>
      </c>
      <c r="W88">
        <v>0</v>
      </c>
      <c r="X88">
        <v>0</v>
      </c>
      <c r="Y88">
        <v>0</v>
      </c>
      <c r="Z88">
        <v>0</v>
      </c>
      <c r="AA88">
        <v>0</v>
      </c>
      <c r="AB88" t="s">
        <v>2941</v>
      </c>
      <c r="AC88" t="s">
        <v>65</v>
      </c>
      <c r="AD88" t="s">
        <v>456</v>
      </c>
      <c r="AE88" t="s">
        <v>236</v>
      </c>
    </row>
    <row r="89" spans="1:31" x14ac:dyDescent="0.25">
      <c r="A89" s="2">
        <v>45017</v>
      </c>
      <c r="B89" t="s">
        <v>1922</v>
      </c>
      <c r="C89">
        <v>2123</v>
      </c>
      <c r="D89">
        <v>0</v>
      </c>
      <c r="E89">
        <v>0</v>
      </c>
      <c r="F89">
        <v>0</v>
      </c>
      <c r="G89">
        <v>0</v>
      </c>
      <c r="H89">
        <v>0</v>
      </c>
      <c r="I89">
        <v>0</v>
      </c>
      <c r="J89">
        <v>0</v>
      </c>
      <c r="K89">
        <v>0</v>
      </c>
      <c r="L89">
        <v>0</v>
      </c>
      <c r="M89">
        <v>0</v>
      </c>
      <c r="N89">
        <v>2</v>
      </c>
      <c r="O89">
        <v>0</v>
      </c>
      <c r="P89">
        <v>0</v>
      </c>
      <c r="Q89">
        <v>0</v>
      </c>
      <c r="R89">
        <v>0</v>
      </c>
      <c r="S89">
        <v>0</v>
      </c>
      <c r="T89">
        <v>0</v>
      </c>
      <c r="U89">
        <v>0</v>
      </c>
      <c r="V89">
        <v>0</v>
      </c>
      <c r="W89">
        <v>0</v>
      </c>
      <c r="X89">
        <v>0</v>
      </c>
      <c r="Y89">
        <v>0</v>
      </c>
      <c r="Z89">
        <v>0</v>
      </c>
      <c r="AA89">
        <v>0</v>
      </c>
      <c r="AB89" t="s">
        <v>2938</v>
      </c>
      <c r="AC89" t="s">
        <v>65</v>
      </c>
      <c r="AD89" t="s">
        <v>456</v>
      </c>
      <c r="AE89" t="s">
        <v>236</v>
      </c>
    </row>
  </sheetData>
  <pageMargins left="0.7" right="0.7" top="0.75" bottom="0.75" header="0.3" footer="0.3"/>
  <tableParts count="1">
    <tablePart r:id="rId1"/>
  </tableParts>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AKN5"/>
  <sheetViews>
    <sheetView workbookViewId="0">
      <selection activeCell="C12" sqref="C12"/>
    </sheetView>
  </sheetViews>
  <sheetFormatPr defaultRowHeight="15" x14ac:dyDescent="0.25"/>
  <cols>
    <col min="1" max="1" width="11.140625" bestFit="1" customWidth="1"/>
    <col min="2" max="2" width="20.42578125" bestFit="1" customWidth="1"/>
    <col min="3" max="3" width="44" bestFit="1" customWidth="1"/>
    <col min="4" max="4" width="48.140625" bestFit="1" customWidth="1"/>
    <col min="5" max="5" width="55.140625" bestFit="1" customWidth="1"/>
    <col min="6" max="6" width="48.140625" bestFit="1" customWidth="1"/>
    <col min="7" max="7" width="55.140625" bestFit="1" customWidth="1"/>
    <col min="8" max="8" width="48.140625" bestFit="1" customWidth="1"/>
    <col min="9" max="9" width="54.7109375" bestFit="1" customWidth="1"/>
    <col min="10" max="10" width="48.140625" bestFit="1" customWidth="1"/>
    <col min="11" max="11" width="55.140625" bestFit="1" customWidth="1"/>
    <col min="12" max="12" width="65.7109375" bestFit="1" customWidth="1"/>
    <col min="13" max="13" width="48.5703125" bestFit="1" customWidth="1"/>
    <col min="14" max="14" width="23.7109375" bestFit="1" customWidth="1"/>
    <col min="15" max="15" width="28.140625" bestFit="1" customWidth="1"/>
    <col min="16" max="16" width="47.28515625" bestFit="1" customWidth="1"/>
    <col min="17" max="17" width="50.7109375" bestFit="1" customWidth="1"/>
    <col min="18" max="18" width="34" bestFit="1" customWidth="1"/>
    <col min="19" max="19" width="48.42578125" bestFit="1" customWidth="1"/>
    <col min="20" max="20" width="35.28515625" bestFit="1" customWidth="1"/>
    <col min="21" max="21" width="39.5703125" bestFit="1" customWidth="1"/>
    <col min="22" max="22" width="31.42578125" bestFit="1" customWidth="1"/>
    <col min="23" max="23" width="36.85546875" bestFit="1" customWidth="1"/>
    <col min="24" max="24" width="52" bestFit="1" customWidth="1"/>
    <col min="25" max="25" width="58.28515625" bestFit="1" customWidth="1"/>
    <col min="26" max="26" width="28.140625" bestFit="1" customWidth="1"/>
    <col min="27" max="27" width="20.42578125" bestFit="1" customWidth="1"/>
    <col min="28" max="28" width="44" bestFit="1" customWidth="1"/>
    <col min="29" max="29" width="48.140625" bestFit="1" customWidth="1"/>
    <col min="30" max="30" width="55.140625" bestFit="1" customWidth="1"/>
    <col min="31" max="31" width="48.140625" bestFit="1" customWidth="1"/>
    <col min="32" max="32" width="55.140625" bestFit="1" customWidth="1"/>
    <col min="33" max="33" width="48.140625" bestFit="1" customWidth="1"/>
    <col min="34" max="34" width="54.7109375" bestFit="1" customWidth="1"/>
    <col min="35" max="35" width="48.140625" bestFit="1" customWidth="1"/>
    <col min="36" max="36" width="55.140625" bestFit="1" customWidth="1"/>
    <col min="37" max="37" width="65.7109375" bestFit="1" customWidth="1"/>
    <col min="38" max="38" width="48.5703125" bestFit="1" customWidth="1"/>
    <col min="39" max="39" width="23.7109375" bestFit="1" customWidth="1"/>
    <col min="40" max="40" width="28.140625" bestFit="1" customWidth="1"/>
    <col min="41" max="41" width="47.28515625" bestFit="1" customWidth="1"/>
    <col min="42" max="42" width="50.7109375" bestFit="1" customWidth="1"/>
    <col min="43" max="43" width="34" bestFit="1" customWidth="1"/>
    <col min="44" max="44" width="48.42578125" bestFit="1" customWidth="1"/>
    <col min="45" max="45" width="35.28515625" bestFit="1" customWidth="1"/>
    <col min="46" max="46" width="39.5703125" bestFit="1" customWidth="1"/>
    <col min="47" max="47" width="31.42578125" bestFit="1" customWidth="1"/>
    <col min="48" max="48" width="36.85546875" bestFit="1" customWidth="1"/>
    <col min="49" max="49" width="52" bestFit="1" customWidth="1"/>
    <col min="50" max="50" width="58.28515625" bestFit="1" customWidth="1"/>
    <col min="51" max="51" width="28.140625" bestFit="1" customWidth="1"/>
    <col min="52" max="52" width="20.42578125" bestFit="1" customWidth="1"/>
    <col min="53" max="53" width="44" bestFit="1" customWidth="1"/>
    <col min="54" max="54" width="48.140625" bestFit="1" customWidth="1"/>
    <col min="55" max="55" width="55.140625" bestFit="1" customWidth="1"/>
    <col min="56" max="56" width="48.140625" bestFit="1" customWidth="1"/>
    <col min="57" max="57" width="55.140625" bestFit="1" customWidth="1"/>
    <col min="58" max="58" width="48.140625" bestFit="1" customWidth="1"/>
    <col min="59" max="59" width="54.7109375" bestFit="1" customWidth="1"/>
    <col min="60" max="60" width="48.140625" bestFit="1" customWidth="1"/>
    <col min="61" max="61" width="55.140625" bestFit="1" customWidth="1"/>
    <col min="62" max="62" width="65.7109375" bestFit="1" customWidth="1"/>
    <col min="63" max="63" width="48.5703125" bestFit="1" customWidth="1"/>
    <col min="64" max="64" width="23.7109375" bestFit="1" customWidth="1"/>
    <col min="65" max="65" width="28.140625" bestFit="1" customWidth="1"/>
    <col min="66" max="66" width="47.28515625" bestFit="1" customWidth="1"/>
    <col min="67" max="67" width="50.7109375" bestFit="1" customWidth="1"/>
    <col min="68" max="68" width="34" bestFit="1" customWidth="1"/>
    <col min="69" max="69" width="48.42578125" bestFit="1" customWidth="1"/>
    <col min="70" max="70" width="35.28515625" bestFit="1" customWidth="1"/>
    <col min="71" max="71" width="39.5703125" bestFit="1" customWidth="1"/>
    <col min="72" max="72" width="31.42578125" bestFit="1" customWidth="1"/>
    <col min="73" max="73" width="36.85546875" bestFit="1" customWidth="1"/>
    <col min="74" max="74" width="52" bestFit="1" customWidth="1"/>
    <col min="75" max="75" width="58.28515625" bestFit="1" customWidth="1"/>
    <col min="76" max="76" width="28.140625" bestFit="1" customWidth="1"/>
    <col min="77" max="77" width="20.42578125" bestFit="1" customWidth="1"/>
    <col min="78" max="78" width="44" bestFit="1" customWidth="1"/>
    <col min="79" max="79" width="48.140625" bestFit="1" customWidth="1"/>
    <col min="80" max="80" width="55.140625" bestFit="1" customWidth="1"/>
    <col min="81" max="81" width="48.140625" bestFit="1" customWidth="1"/>
    <col min="82" max="82" width="55.140625" bestFit="1" customWidth="1"/>
    <col min="83" max="83" width="48.140625" bestFit="1" customWidth="1"/>
    <col min="84" max="84" width="54.7109375" bestFit="1" customWidth="1"/>
    <col min="85" max="85" width="48.140625" bestFit="1" customWidth="1"/>
    <col min="86" max="86" width="55.140625" bestFit="1" customWidth="1"/>
    <col min="87" max="87" width="65.7109375" bestFit="1" customWidth="1"/>
    <col min="88" max="88" width="48.5703125" bestFit="1" customWidth="1"/>
    <col min="89" max="89" width="23.7109375" bestFit="1" customWidth="1"/>
    <col min="90" max="90" width="28.140625" bestFit="1" customWidth="1"/>
    <col min="91" max="91" width="47.28515625" bestFit="1" customWidth="1"/>
    <col min="92" max="92" width="50.7109375" bestFit="1" customWidth="1"/>
    <col min="93" max="93" width="34" bestFit="1" customWidth="1"/>
    <col min="94" max="94" width="48.42578125" bestFit="1" customWidth="1"/>
    <col min="95" max="95" width="35.28515625" bestFit="1" customWidth="1"/>
    <col min="96" max="96" width="39.5703125" bestFit="1" customWidth="1"/>
    <col min="97" max="97" width="31.42578125" bestFit="1" customWidth="1"/>
    <col min="98" max="98" width="36.85546875" bestFit="1" customWidth="1"/>
    <col min="99" max="99" width="52" bestFit="1" customWidth="1"/>
    <col min="100" max="100" width="58.28515625" bestFit="1" customWidth="1"/>
    <col min="101" max="101" width="28.140625" bestFit="1" customWidth="1"/>
    <col min="102" max="102" width="20.42578125" bestFit="1" customWidth="1"/>
    <col min="103" max="103" width="44" bestFit="1" customWidth="1"/>
    <col min="104" max="104" width="48.140625" bestFit="1" customWidth="1"/>
    <col min="105" max="105" width="55.140625" bestFit="1" customWidth="1"/>
    <col min="106" max="106" width="48.140625" bestFit="1" customWidth="1"/>
    <col min="107" max="107" width="55.140625" bestFit="1" customWidth="1"/>
    <col min="108" max="108" width="48.140625" bestFit="1" customWidth="1"/>
    <col min="109" max="109" width="54.7109375" bestFit="1" customWidth="1"/>
    <col min="110" max="110" width="48.140625" bestFit="1" customWidth="1"/>
    <col min="111" max="111" width="55.140625" bestFit="1" customWidth="1"/>
    <col min="112" max="112" width="65.7109375" bestFit="1" customWidth="1"/>
    <col min="113" max="113" width="48.5703125" bestFit="1" customWidth="1"/>
    <col min="114" max="114" width="23.7109375" bestFit="1" customWidth="1"/>
    <col min="115" max="115" width="28.140625" bestFit="1" customWidth="1"/>
    <col min="116" max="116" width="47.28515625" bestFit="1" customWidth="1"/>
    <col min="117" max="117" width="50.7109375" bestFit="1" customWidth="1"/>
    <col min="118" max="118" width="34" bestFit="1" customWidth="1"/>
    <col min="119" max="119" width="48.42578125" bestFit="1" customWidth="1"/>
    <col min="120" max="120" width="35.28515625" bestFit="1" customWidth="1"/>
    <col min="121" max="121" width="39.5703125" bestFit="1" customWidth="1"/>
    <col min="122" max="122" width="31.42578125" bestFit="1" customWidth="1"/>
    <col min="123" max="123" width="36.85546875" bestFit="1" customWidth="1"/>
    <col min="124" max="124" width="52" bestFit="1" customWidth="1"/>
    <col min="125" max="125" width="58.28515625" bestFit="1" customWidth="1"/>
    <col min="126" max="126" width="28.140625" bestFit="1" customWidth="1"/>
    <col min="127" max="127" width="20.42578125" bestFit="1" customWidth="1"/>
    <col min="128" max="128" width="44" bestFit="1" customWidth="1"/>
    <col min="129" max="129" width="48.140625" bestFit="1" customWidth="1"/>
    <col min="130" max="130" width="55.140625" bestFit="1" customWidth="1"/>
    <col min="131" max="131" width="48.140625" bestFit="1" customWidth="1"/>
    <col min="132" max="132" width="55.140625" bestFit="1" customWidth="1"/>
    <col min="133" max="133" width="48.140625" bestFit="1" customWidth="1"/>
    <col min="134" max="134" width="54.7109375" bestFit="1" customWidth="1"/>
    <col min="135" max="135" width="48.140625" bestFit="1" customWidth="1"/>
    <col min="136" max="136" width="55.140625" bestFit="1" customWidth="1"/>
    <col min="137" max="137" width="65.7109375" bestFit="1" customWidth="1"/>
    <col min="138" max="138" width="48.5703125" bestFit="1" customWidth="1"/>
    <col min="139" max="139" width="23.7109375" bestFit="1" customWidth="1"/>
    <col min="140" max="140" width="28.140625" customWidth="1"/>
    <col min="141" max="141" width="47.28515625" bestFit="1" customWidth="1"/>
    <col min="142" max="142" width="50.7109375" bestFit="1" customWidth="1"/>
    <col min="143" max="143" width="34" bestFit="1" customWidth="1"/>
    <col min="144" max="144" width="48.42578125" bestFit="1" customWidth="1"/>
    <col min="145" max="145" width="35.28515625" bestFit="1" customWidth="1"/>
    <col min="146" max="146" width="39.5703125" bestFit="1" customWidth="1"/>
    <col min="147" max="147" width="31.42578125" bestFit="1" customWidth="1"/>
    <col min="148" max="148" width="36.85546875" bestFit="1" customWidth="1"/>
    <col min="149" max="149" width="52" bestFit="1" customWidth="1"/>
    <col min="150" max="150" width="58.28515625" bestFit="1" customWidth="1"/>
    <col min="151" max="151" width="28.140625" customWidth="1"/>
    <col min="152" max="152" width="20.42578125" bestFit="1" customWidth="1"/>
    <col min="153" max="153" width="44" bestFit="1" customWidth="1"/>
    <col min="154" max="154" width="48.140625" bestFit="1" customWidth="1"/>
    <col min="155" max="155" width="55.140625" bestFit="1" customWidth="1"/>
    <col min="156" max="156" width="48.140625" bestFit="1" customWidth="1"/>
    <col min="157" max="157" width="55.140625" bestFit="1" customWidth="1"/>
    <col min="158" max="158" width="48.140625" bestFit="1" customWidth="1"/>
    <col min="159" max="159" width="54.7109375" bestFit="1" customWidth="1"/>
    <col min="160" max="160" width="48.140625" bestFit="1" customWidth="1"/>
    <col min="161" max="161" width="55.140625" bestFit="1" customWidth="1"/>
    <col min="162" max="162" width="65.7109375" bestFit="1" customWidth="1"/>
    <col min="163" max="163" width="48.5703125" bestFit="1" customWidth="1"/>
    <col min="164" max="164" width="23.7109375" bestFit="1" customWidth="1"/>
    <col min="165" max="165" width="28.140625" customWidth="1"/>
    <col min="166" max="166" width="47.28515625" bestFit="1" customWidth="1"/>
    <col min="167" max="167" width="50.7109375" bestFit="1" customWidth="1"/>
    <col min="168" max="168" width="34" bestFit="1" customWidth="1"/>
    <col min="169" max="169" width="48.42578125" bestFit="1" customWidth="1"/>
    <col min="170" max="170" width="35.28515625" bestFit="1" customWidth="1"/>
    <col min="171" max="171" width="39.5703125" bestFit="1" customWidth="1"/>
    <col min="172" max="172" width="31.42578125" bestFit="1" customWidth="1"/>
    <col min="173" max="173" width="36.85546875" bestFit="1" customWidth="1"/>
    <col min="174" max="174" width="52" bestFit="1" customWidth="1"/>
    <col min="175" max="175" width="58.28515625" bestFit="1" customWidth="1"/>
    <col min="176" max="176" width="28.140625" customWidth="1"/>
    <col min="177" max="177" width="20.42578125" bestFit="1" customWidth="1"/>
    <col min="178" max="178" width="44" bestFit="1" customWidth="1"/>
    <col min="179" max="179" width="48.140625" bestFit="1" customWidth="1"/>
    <col min="180" max="180" width="55.140625" bestFit="1" customWidth="1"/>
    <col min="181" max="181" width="48.140625" bestFit="1" customWidth="1"/>
    <col min="182" max="182" width="55.140625" bestFit="1" customWidth="1"/>
    <col min="183" max="183" width="48.140625" bestFit="1" customWidth="1"/>
    <col min="184" max="184" width="54.7109375" bestFit="1" customWidth="1"/>
    <col min="185" max="185" width="48.140625" bestFit="1" customWidth="1"/>
    <col min="186" max="186" width="55.140625" bestFit="1" customWidth="1"/>
    <col min="187" max="187" width="65.7109375" bestFit="1" customWidth="1"/>
    <col min="188" max="188" width="48.5703125" bestFit="1" customWidth="1"/>
    <col min="189" max="189" width="23.7109375" bestFit="1" customWidth="1"/>
    <col min="190" max="190" width="28.140625" customWidth="1"/>
    <col min="191" max="191" width="47.28515625" bestFit="1" customWidth="1"/>
    <col min="192" max="192" width="50.7109375" bestFit="1" customWidth="1"/>
    <col min="193" max="193" width="34" bestFit="1" customWidth="1"/>
    <col min="194" max="194" width="48.42578125" bestFit="1" customWidth="1"/>
    <col min="195" max="195" width="35.28515625" bestFit="1" customWidth="1"/>
    <col min="196" max="196" width="39.5703125" bestFit="1" customWidth="1"/>
    <col min="197" max="197" width="31.42578125" bestFit="1" customWidth="1"/>
    <col min="198" max="198" width="36.85546875" bestFit="1" customWidth="1"/>
    <col min="199" max="199" width="52" bestFit="1" customWidth="1"/>
    <col min="200" max="200" width="58.28515625" bestFit="1" customWidth="1"/>
    <col min="201" max="201" width="28.140625" customWidth="1"/>
    <col min="202" max="202" width="20.42578125" bestFit="1" customWidth="1"/>
    <col min="203" max="203" width="44" bestFit="1" customWidth="1"/>
    <col min="204" max="204" width="48.140625" bestFit="1" customWidth="1"/>
    <col min="205" max="205" width="55.140625" bestFit="1" customWidth="1"/>
    <col min="206" max="206" width="48.140625" bestFit="1" customWidth="1"/>
    <col min="207" max="207" width="55.140625" bestFit="1" customWidth="1"/>
    <col min="208" max="208" width="48.140625" bestFit="1" customWidth="1"/>
    <col min="209" max="209" width="54.7109375" bestFit="1" customWidth="1"/>
    <col min="210" max="210" width="48.140625" bestFit="1" customWidth="1"/>
    <col min="211" max="211" width="55.140625" bestFit="1" customWidth="1"/>
    <col min="212" max="212" width="65.7109375" bestFit="1" customWidth="1"/>
    <col min="213" max="213" width="48.5703125" bestFit="1" customWidth="1"/>
    <col min="214" max="214" width="23.7109375" bestFit="1" customWidth="1"/>
    <col min="215" max="215" width="28.140625" customWidth="1"/>
    <col min="216" max="216" width="47.28515625" bestFit="1" customWidth="1"/>
    <col min="217" max="217" width="50.7109375" bestFit="1" customWidth="1"/>
    <col min="218" max="218" width="34" bestFit="1" customWidth="1"/>
    <col min="219" max="219" width="48.42578125" bestFit="1" customWidth="1"/>
    <col min="220" max="220" width="35.28515625" bestFit="1" customWidth="1"/>
    <col min="221" max="221" width="39.5703125" bestFit="1" customWidth="1"/>
    <col min="222" max="222" width="31.42578125" bestFit="1" customWidth="1"/>
    <col min="223" max="223" width="36.85546875" bestFit="1" customWidth="1"/>
    <col min="224" max="224" width="52" bestFit="1" customWidth="1"/>
    <col min="225" max="225" width="58.28515625" bestFit="1" customWidth="1"/>
    <col min="226" max="226" width="28.140625" customWidth="1"/>
    <col min="227" max="227" width="20.42578125" bestFit="1" customWidth="1"/>
    <col min="228" max="228" width="44" bestFit="1" customWidth="1"/>
    <col min="229" max="229" width="48.140625" bestFit="1" customWidth="1"/>
    <col min="230" max="230" width="55.140625" bestFit="1" customWidth="1"/>
    <col min="231" max="231" width="48.140625" bestFit="1" customWidth="1"/>
    <col min="232" max="232" width="55.140625" bestFit="1" customWidth="1"/>
    <col min="233" max="233" width="48.140625" bestFit="1" customWidth="1"/>
    <col min="234" max="234" width="54.7109375" bestFit="1" customWidth="1"/>
    <col min="235" max="235" width="48.140625" bestFit="1" customWidth="1"/>
    <col min="236" max="236" width="55.140625" bestFit="1" customWidth="1"/>
    <col min="237" max="237" width="65.7109375" bestFit="1" customWidth="1"/>
    <col min="238" max="238" width="48.5703125" bestFit="1" customWidth="1"/>
    <col min="239" max="239" width="23.7109375" bestFit="1" customWidth="1"/>
    <col min="240" max="240" width="28.140625" customWidth="1"/>
    <col min="241" max="241" width="47.28515625" bestFit="1" customWidth="1"/>
    <col min="242" max="242" width="50.7109375" bestFit="1" customWidth="1"/>
    <col min="243" max="243" width="34" bestFit="1" customWidth="1"/>
    <col min="244" max="244" width="48.42578125" bestFit="1" customWidth="1"/>
    <col min="245" max="245" width="35.28515625" bestFit="1" customWidth="1"/>
    <col min="246" max="246" width="39.5703125" bestFit="1" customWidth="1"/>
    <col min="247" max="247" width="31.42578125" bestFit="1" customWidth="1"/>
    <col min="248" max="248" width="36.85546875" bestFit="1" customWidth="1"/>
    <col min="249" max="249" width="52" bestFit="1" customWidth="1"/>
    <col min="250" max="250" width="58.28515625" bestFit="1" customWidth="1"/>
    <col min="251" max="251" width="28.140625" customWidth="1"/>
    <col min="252" max="252" width="20.42578125" bestFit="1" customWidth="1"/>
    <col min="253" max="253" width="44" bestFit="1" customWidth="1"/>
    <col min="254" max="254" width="48.140625" bestFit="1" customWidth="1"/>
    <col min="255" max="255" width="55.140625" bestFit="1" customWidth="1"/>
    <col min="256" max="256" width="48.140625" bestFit="1" customWidth="1"/>
    <col min="257" max="257" width="55.140625" bestFit="1" customWidth="1"/>
    <col min="258" max="258" width="48.140625" bestFit="1" customWidth="1"/>
    <col min="259" max="259" width="54.7109375" bestFit="1" customWidth="1"/>
    <col min="260" max="260" width="48.140625" bestFit="1" customWidth="1"/>
    <col min="261" max="261" width="55.140625" bestFit="1" customWidth="1"/>
    <col min="262" max="262" width="65.7109375" bestFit="1" customWidth="1"/>
    <col min="263" max="263" width="48.5703125" bestFit="1" customWidth="1"/>
    <col min="264" max="264" width="23.7109375" bestFit="1" customWidth="1"/>
    <col min="265" max="265" width="28.140625" customWidth="1"/>
    <col min="266" max="266" width="47.28515625" bestFit="1" customWidth="1"/>
    <col min="267" max="267" width="50.7109375" bestFit="1" customWidth="1"/>
    <col min="268" max="268" width="34" bestFit="1" customWidth="1"/>
    <col min="269" max="269" width="48.42578125" bestFit="1" customWidth="1"/>
    <col min="270" max="270" width="35.28515625" bestFit="1" customWidth="1"/>
    <col min="271" max="271" width="39.5703125" bestFit="1" customWidth="1"/>
    <col min="272" max="272" width="31.42578125" bestFit="1" customWidth="1"/>
    <col min="273" max="273" width="36.85546875" bestFit="1" customWidth="1"/>
    <col min="274" max="274" width="52" bestFit="1" customWidth="1"/>
    <col min="275" max="275" width="58.28515625" bestFit="1" customWidth="1"/>
    <col min="276" max="276" width="28.140625" customWidth="1"/>
    <col min="277" max="277" width="20.42578125" bestFit="1" customWidth="1"/>
    <col min="278" max="278" width="44" bestFit="1" customWidth="1"/>
    <col min="279" max="279" width="48.140625" bestFit="1" customWidth="1"/>
    <col min="280" max="280" width="55.140625" bestFit="1" customWidth="1"/>
    <col min="281" max="281" width="48.140625" bestFit="1" customWidth="1"/>
    <col min="282" max="282" width="55.140625" bestFit="1" customWidth="1"/>
    <col min="283" max="283" width="48.140625" bestFit="1" customWidth="1"/>
    <col min="284" max="284" width="54.7109375" bestFit="1" customWidth="1"/>
    <col min="285" max="285" width="48.140625" bestFit="1" customWidth="1"/>
    <col min="286" max="286" width="55.140625" bestFit="1" customWidth="1"/>
    <col min="287" max="287" width="65.7109375" bestFit="1" customWidth="1"/>
    <col min="288" max="288" width="48.5703125" bestFit="1" customWidth="1"/>
    <col min="289" max="289" width="23.7109375" bestFit="1" customWidth="1"/>
    <col min="290" max="290" width="28.140625" customWidth="1"/>
    <col min="291" max="291" width="47.28515625" bestFit="1" customWidth="1"/>
    <col min="292" max="292" width="50.7109375" bestFit="1" customWidth="1"/>
    <col min="293" max="293" width="34" bestFit="1" customWidth="1"/>
    <col min="294" max="294" width="48.42578125" bestFit="1" customWidth="1"/>
    <col min="295" max="295" width="35.28515625" bestFit="1" customWidth="1"/>
    <col min="296" max="296" width="39.5703125" bestFit="1" customWidth="1"/>
    <col min="297" max="297" width="31.42578125" bestFit="1" customWidth="1"/>
    <col min="298" max="298" width="36.85546875" bestFit="1" customWidth="1"/>
    <col min="299" max="299" width="52" bestFit="1" customWidth="1"/>
    <col min="300" max="300" width="58.28515625" bestFit="1" customWidth="1"/>
    <col min="301" max="301" width="28.140625" customWidth="1"/>
    <col min="302" max="302" width="20.42578125" bestFit="1" customWidth="1"/>
    <col min="303" max="303" width="44" bestFit="1" customWidth="1"/>
    <col min="304" max="304" width="48.140625" bestFit="1" customWidth="1"/>
    <col min="305" max="305" width="55.140625" bestFit="1" customWidth="1"/>
    <col min="306" max="306" width="48.140625" bestFit="1" customWidth="1"/>
    <col min="307" max="307" width="55.140625" bestFit="1" customWidth="1"/>
    <col min="308" max="308" width="48.140625" bestFit="1" customWidth="1"/>
    <col min="309" max="309" width="54.7109375" bestFit="1" customWidth="1"/>
    <col min="310" max="310" width="48.140625" bestFit="1" customWidth="1"/>
    <col min="311" max="311" width="55.140625" bestFit="1" customWidth="1"/>
    <col min="312" max="312" width="65.7109375" bestFit="1" customWidth="1"/>
    <col min="313" max="313" width="48.5703125" bestFit="1" customWidth="1"/>
    <col min="314" max="314" width="23.7109375" bestFit="1" customWidth="1"/>
    <col min="315" max="315" width="28.140625" customWidth="1"/>
    <col min="316" max="316" width="47.28515625" bestFit="1" customWidth="1"/>
    <col min="317" max="317" width="50.7109375" bestFit="1" customWidth="1"/>
    <col min="318" max="318" width="34" bestFit="1" customWidth="1"/>
    <col min="319" max="319" width="48.42578125" bestFit="1" customWidth="1"/>
    <col min="320" max="320" width="35.28515625" bestFit="1" customWidth="1"/>
    <col min="321" max="321" width="39.5703125" bestFit="1" customWidth="1"/>
    <col min="322" max="322" width="31.42578125" bestFit="1" customWidth="1"/>
    <col min="323" max="323" width="36.85546875" bestFit="1" customWidth="1"/>
    <col min="324" max="324" width="52" bestFit="1" customWidth="1"/>
    <col min="325" max="325" width="58.28515625" bestFit="1" customWidth="1"/>
    <col min="326" max="326" width="28.140625" customWidth="1"/>
    <col min="327" max="327" width="20.42578125" bestFit="1" customWidth="1"/>
    <col min="328" max="328" width="44" bestFit="1" customWidth="1"/>
    <col min="329" max="329" width="48.140625" bestFit="1" customWidth="1"/>
    <col min="330" max="330" width="55.140625" bestFit="1" customWidth="1"/>
    <col min="331" max="331" width="48.140625" bestFit="1" customWidth="1"/>
    <col min="332" max="332" width="55.140625" bestFit="1" customWidth="1"/>
    <col min="333" max="333" width="48.140625" bestFit="1" customWidth="1"/>
    <col min="334" max="334" width="54.7109375" bestFit="1" customWidth="1"/>
    <col min="335" max="335" width="48.140625" bestFit="1" customWidth="1"/>
    <col min="336" max="336" width="55.140625" bestFit="1" customWidth="1"/>
    <col min="337" max="337" width="65.7109375" bestFit="1" customWidth="1"/>
    <col min="338" max="338" width="48.5703125" bestFit="1" customWidth="1"/>
    <col min="339" max="339" width="23.7109375" bestFit="1" customWidth="1"/>
    <col min="340" max="340" width="28.140625" customWidth="1"/>
    <col min="341" max="341" width="47.28515625" bestFit="1" customWidth="1"/>
    <col min="342" max="342" width="50.7109375" bestFit="1" customWidth="1"/>
    <col min="343" max="343" width="34" bestFit="1" customWidth="1"/>
    <col min="344" max="344" width="48.42578125" bestFit="1" customWidth="1"/>
    <col min="345" max="345" width="35.28515625" bestFit="1" customWidth="1"/>
    <col min="346" max="346" width="39.5703125" bestFit="1" customWidth="1"/>
    <col min="347" max="347" width="31.42578125" bestFit="1" customWidth="1"/>
    <col min="348" max="348" width="36.85546875" bestFit="1" customWidth="1"/>
    <col min="349" max="349" width="52" bestFit="1" customWidth="1"/>
    <col min="350" max="350" width="58.28515625" bestFit="1" customWidth="1"/>
    <col min="351" max="351" width="28.140625" customWidth="1"/>
    <col min="352" max="352" width="20.42578125" bestFit="1" customWidth="1"/>
    <col min="353" max="353" width="44" bestFit="1" customWidth="1"/>
    <col min="354" max="354" width="48.140625" bestFit="1" customWidth="1"/>
    <col min="355" max="355" width="55.140625" bestFit="1" customWidth="1"/>
    <col min="356" max="356" width="48.140625" bestFit="1" customWidth="1"/>
    <col min="357" max="357" width="55.140625" bestFit="1" customWidth="1"/>
    <col min="358" max="358" width="48.140625" bestFit="1" customWidth="1"/>
    <col min="359" max="359" width="54.7109375" bestFit="1" customWidth="1"/>
    <col min="360" max="360" width="48.140625" bestFit="1" customWidth="1"/>
    <col min="361" max="361" width="55.140625" bestFit="1" customWidth="1"/>
    <col min="362" max="362" width="65.7109375" bestFit="1" customWidth="1"/>
    <col min="363" max="363" width="48.5703125" bestFit="1" customWidth="1"/>
    <col min="364" max="364" width="23.7109375" bestFit="1" customWidth="1"/>
    <col min="365" max="365" width="28.140625" customWidth="1"/>
    <col min="366" max="366" width="47.28515625" bestFit="1" customWidth="1"/>
    <col min="367" max="367" width="50.7109375" bestFit="1" customWidth="1"/>
    <col min="368" max="368" width="34" bestFit="1" customWidth="1"/>
    <col min="369" max="369" width="48.42578125" bestFit="1" customWidth="1"/>
    <col min="370" max="370" width="35.28515625" bestFit="1" customWidth="1"/>
    <col min="371" max="371" width="39.5703125" bestFit="1" customWidth="1"/>
    <col min="372" max="372" width="31.42578125" bestFit="1" customWidth="1"/>
    <col min="373" max="373" width="36.85546875" bestFit="1" customWidth="1"/>
    <col min="374" max="374" width="52" bestFit="1" customWidth="1"/>
    <col min="375" max="375" width="58.28515625" bestFit="1" customWidth="1"/>
    <col min="376" max="376" width="28.140625" customWidth="1"/>
    <col min="377" max="377" width="20.42578125" bestFit="1" customWidth="1"/>
    <col min="378" max="378" width="44" bestFit="1" customWidth="1"/>
    <col min="379" max="379" width="48.140625" bestFit="1" customWidth="1"/>
    <col min="380" max="380" width="55.140625" bestFit="1" customWidth="1"/>
    <col min="381" max="381" width="48.140625" bestFit="1" customWidth="1"/>
    <col min="382" max="382" width="55.140625" bestFit="1" customWidth="1"/>
    <col min="383" max="383" width="48.140625" bestFit="1" customWidth="1"/>
    <col min="384" max="384" width="54.7109375" bestFit="1" customWidth="1"/>
    <col min="385" max="385" width="48.140625" bestFit="1" customWidth="1"/>
    <col min="386" max="386" width="55.140625" bestFit="1" customWidth="1"/>
    <col min="387" max="387" width="65.7109375" bestFit="1" customWidth="1"/>
    <col min="388" max="388" width="48.5703125" bestFit="1" customWidth="1"/>
    <col min="389" max="389" width="23.7109375" bestFit="1" customWidth="1"/>
    <col min="390" max="390" width="28.140625" customWidth="1"/>
    <col min="391" max="391" width="47.28515625" bestFit="1" customWidth="1"/>
    <col min="392" max="392" width="50.7109375" bestFit="1" customWidth="1"/>
    <col min="393" max="393" width="34" bestFit="1" customWidth="1"/>
    <col min="394" max="394" width="48.42578125" bestFit="1" customWidth="1"/>
    <col min="395" max="395" width="35.28515625" bestFit="1" customWidth="1"/>
    <col min="396" max="396" width="39.5703125" bestFit="1" customWidth="1"/>
    <col min="397" max="397" width="31.42578125" bestFit="1" customWidth="1"/>
    <col min="398" max="398" width="36.85546875" bestFit="1" customWidth="1"/>
    <col min="399" max="399" width="52" bestFit="1" customWidth="1"/>
    <col min="400" max="400" width="58.28515625" bestFit="1" customWidth="1"/>
    <col min="401" max="401" width="28.140625" customWidth="1"/>
    <col min="402" max="402" width="20.42578125" bestFit="1" customWidth="1"/>
    <col min="403" max="403" width="44" bestFit="1" customWidth="1"/>
    <col min="404" max="404" width="48.140625" bestFit="1" customWidth="1"/>
    <col min="405" max="405" width="55.140625" bestFit="1" customWidth="1"/>
    <col min="406" max="406" width="48.140625" bestFit="1" customWidth="1"/>
    <col min="407" max="407" width="55.140625" bestFit="1" customWidth="1"/>
    <col min="408" max="408" width="48.140625" bestFit="1" customWidth="1"/>
    <col min="409" max="409" width="54.7109375" bestFit="1" customWidth="1"/>
    <col min="410" max="410" width="48.140625" bestFit="1" customWidth="1"/>
    <col min="411" max="411" width="55.140625" bestFit="1" customWidth="1"/>
    <col min="412" max="412" width="65.7109375" bestFit="1" customWidth="1"/>
    <col min="413" max="413" width="48.5703125" bestFit="1" customWidth="1"/>
    <col min="414" max="414" width="23.7109375" bestFit="1" customWidth="1"/>
    <col min="415" max="415" width="28.140625" customWidth="1"/>
    <col min="416" max="416" width="47.28515625" bestFit="1" customWidth="1"/>
    <col min="417" max="417" width="50.7109375" bestFit="1" customWidth="1"/>
    <col min="418" max="418" width="34" bestFit="1" customWidth="1"/>
    <col min="419" max="419" width="48.42578125" bestFit="1" customWidth="1"/>
    <col min="420" max="420" width="35.28515625" bestFit="1" customWidth="1"/>
    <col min="421" max="421" width="39.5703125" bestFit="1" customWidth="1"/>
    <col min="422" max="422" width="31.42578125" bestFit="1" customWidth="1"/>
    <col min="423" max="423" width="36.85546875" bestFit="1" customWidth="1"/>
    <col min="424" max="424" width="52" bestFit="1" customWidth="1"/>
    <col min="425" max="425" width="58.28515625" bestFit="1" customWidth="1"/>
    <col min="426" max="426" width="28.140625" customWidth="1"/>
    <col min="427" max="427" width="20.42578125" bestFit="1" customWidth="1"/>
    <col min="428" max="428" width="44" bestFit="1" customWidth="1"/>
    <col min="429" max="429" width="48.140625" bestFit="1" customWidth="1"/>
    <col min="430" max="430" width="55.140625" bestFit="1" customWidth="1"/>
    <col min="431" max="431" width="48.140625" bestFit="1" customWidth="1"/>
    <col min="432" max="432" width="55.140625" bestFit="1" customWidth="1"/>
    <col min="433" max="433" width="48.140625" bestFit="1" customWidth="1"/>
    <col min="434" max="434" width="54.7109375" bestFit="1" customWidth="1"/>
    <col min="435" max="435" width="48.140625" bestFit="1" customWidth="1"/>
    <col min="436" max="436" width="55.140625" bestFit="1" customWidth="1"/>
    <col min="437" max="437" width="65.7109375" bestFit="1" customWidth="1"/>
    <col min="438" max="438" width="48.5703125" bestFit="1" customWidth="1"/>
    <col min="439" max="439" width="23.7109375" bestFit="1" customWidth="1"/>
    <col min="440" max="440" width="28.140625" customWidth="1"/>
    <col min="441" max="441" width="47.28515625" bestFit="1" customWidth="1"/>
    <col min="442" max="442" width="50.7109375" bestFit="1" customWidth="1"/>
    <col min="443" max="443" width="34" bestFit="1" customWidth="1"/>
    <col min="444" max="444" width="48.42578125" bestFit="1" customWidth="1"/>
    <col min="445" max="445" width="35.28515625" bestFit="1" customWidth="1"/>
    <col min="446" max="446" width="39.5703125" bestFit="1" customWidth="1"/>
    <col min="447" max="447" width="31.42578125" bestFit="1" customWidth="1"/>
    <col min="448" max="448" width="36.85546875" bestFit="1" customWidth="1"/>
    <col min="449" max="449" width="52" bestFit="1" customWidth="1"/>
    <col min="450" max="450" width="58.28515625" bestFit="1" customWidth="1"/>
    <col min="451" max="451" width="28.140625" customWidth="1"/>
    <col min="452" max="452" width="20.42578125" bestFit="1" customWidth="1"/>
    <col min="453" max="453" width="44" bestFit="1" customWidth="1"/>
    <col min="454" max="454" width="48.140625" bestFit="1" customWidth="1"/>
    <col min="455" max="455" width="55.140625" bestFit="1" customWidth="1"/>
    <col min="456" max="456" width="48.140625" bestFit="1" customWidth="1"/>
    <col min="457" max="457" width="55.140625" bestFit="1" customWidth="1"/>
    <col min="458" max="458" width="48.140625" bestFit="1" customWidth="1"/>
    <col min="459" max="459" width="54.7109375" bestFit="1" customWidth="1"/>
    <col min="460" max="460" width="48.140625" bestFit="1" customWidth="1"/>
    <col min="461" max="461" width="55.140625" bestFit="1" customWidth="1"/>
    <col min="462" max="462" width="65.7109375" bestFit="1" customWidth="1"/>
    <col min="463" max="463" width="48.5703125" bestFit="1" customWidth="1"/>
    <col min="464" max="464" width="23.7109375" bestFit="1" customWidth="1"/>
    <col min="465" max="465" width="28.140625" customWidth="1"/>
    <col min="466" max="466" width="47.28515625" bestFit="1" customWidth="1"/>
    <col min="467" max="467" width="50.7109375" bestFit="1" customWidth="1"/>
    <col min="468" max="468" width="34" bestFit="1" customWidth="1"/>
    <col min="469" max="469" width="48.42578125" bestFit="1" customWidth="1"/>
    <col min="470" max="470" width="35.28515625" bestFit="1" customWidth="1"/>
    <col min="471" max="471" width="39.5703125" bestFit="1" customWidth="1"/>
    <col min="472" max="472" width="31.42578125" bestFit="1" customWidth="1"/>
    <col min="473" max="473" width="36.85546875" bestFit="1" customWidth="1"/>
    <col min="474" max="474" width="52" bestFit="1" customWidth="1"/>
    <col min="475" max="475" width="58.28515625" bestFit="1" customWidth="1"/>
    <col min="476" max="476" width="28.140625" customWidth="1"/>
    <col min="477" max="477" width="20.42578125" bestFit="1" customWidth="1"/>
    <col min="478" max="478" width="44" bestFit="1" customWidth="1"/>
    <col min="479" max="479" width="48.140625" bestFit="1" customWidth="1"/>
    <col min="480" max="480" width="55.140625" bestFit="1" customWidth="1"/>
    <col min="481" max="481" width="48.140625" bestFit="1" customWidth="1"/>
    <col min="482" max="482" width="55.140625" bestFit="1" customWidth="1"/>
    <col min="483" max="483" width="48.140625" bestFit="1" customWidth="1"/>
    <col min="484" max="484" width="54.7109375" bestFit="1" customWidth="1"/>
    <col min="485" max="485" width="48.140625" bestFit="1" customWidth="1"/>
    <col min="486" max="486" width="55.140625" bestFit="1" customWidth="1"/>
    <col min="487" max="487" width="65.7109375" bestFit="1" customWidth="1"/>
    <col min="488" max="488" width="48.5703125" bestFit="1" customWidth="1"/>
    <col min="489" max="489" width="23.7109375" bestFit="1" customWidth="1"/>
    <col min="490" max="490" width="28.140625" customWidth="1"/>
    <col min="491" max="491" width="47.28515625" bestFit="1" customWidth="1"/>
    <col min="492" max="492" width="50.7109375" bestFit="1" customWidth="1"/>
    <col min="493" max="493" width="34" bestFit="1" customWidth="1"/>
    <col min="494" max="494" width="48.42578125" bestFit="1" customWidth="1"/>
    <col min="495" max="495" width="35.28515625" bestFit="1" customWidth="1"/>
    <col min="496" max="496" width="39.5703125" bestFit="1" customWidth="1"/>
    <col min="497" max="497" width="31.42578125" bestFit="1" customWidth="1"/>
    <col min="498" max="498" width="36.85546875" bestFit="1" customWidth="1"/>
    <col min="499" max="499" width="52" bestFit="1" customWidth="1"/>
    <col min="500" max="500" width="58.28515625" bestFit="1" customWidth="1"/>
    <col min="501" max="501" width="28.140625" customWidth="1"/>
    <col min="502" max="502" width="20.42578125" bestFit="1" customWidth="1"/>
    <col min="503" max="503" width="44" bestFit="1" customWidth="1"/>
    <col min="504" max="504" width="48.140625" bestFit="1" customWidth="1"/>
    <col min="505" max="505" width="55.140625" bestFit="1" customWidth="1"/>
    <col min="506" max="506" width="48.140625" bestFit="1" customWidth="1"/>
    <col min="507" max="507" width="55.140625" bestFit="1" customWidth="1"/>
    <col min="508" max="508" width="48.140625" bestFit="1" customWidth="1"/>
    <col min="509" max="509" width="54.7109375" bestFit="1" customWidth="1"/>
    <col min="510" max="510" width="48.140625" bestFit="1" customWidth="1"/>
    <col min="511" max="511" width="55.140625" bestFit="1" customWidth="1"/>
    <col min="512" max="512" width="65.7109375" bestFit="1" customWidth="1"/>
    <col min="513" max="513" width="48.5703125" bestFit="1" customWidth="1"/>
    <col min="514" max="514" width="23.7109375" bestFit="1" customWidth="1"/>
    <col min="515" max="515" width="28.140625" customWidth="1"/>
    <col min="516" max="516" width="47.28515625" bestFit="1" customWidth="1"/>
    <col min="517" max="517" width="50.7109375" bestFit="1" customWidth="1"/>
    <col min="518" max="518" width="34" bestFit="1" customWidth="1"/>
    <col min="519" max="519" width="48.42578125" bestFit="1" customWidth="1"/>
    <col min="520" max="520" width="35.28515625" bestFit="1" customWidth="1"/>
    <col min="521" max="521" width="39.5703125" bestFit="1" customWidth="1"/>
    <col min="522" max="522" width="31.42578125" bestFit="1" customWidth="1"/>
    <col min="523" max="523" width="36.85546875" bestFit="1" customWidth="1"/>
    <col min="524" max="524" width="52" bestFit="1" customWidth="1"/>
    <col min="525" max="525" width="58.28515625" bestFit="1" customWidth="1"/>
    <col min="526" max="526" width="28.140625" customWidth="1"/>
    <col min="527" max="527" width="20.42578125" bestFit="1" customWidth="1"/>
    <col min="528" max="528" width="44" bestFit="1" customWidth="1"/>
    <col min="529" max="529" width="48.140625" bestFit="1" customWidth="1"/>
    <col min="530" max="530" width="55.140625" bestFit="1" customWidth="1"/>
    <col min="531" max="531" width="48.140625" bestFit="1" customWidth="1"/>
    <col min="532" max="532" width="55.140625" bestFit="1" customWidth="1"/>
    <col min="533" max="533" width="48.140625" bestFit="1" customWidth="1"/>
    <col min="534" max="534" width="54.7109375" bestFit="1" customWidth="1"/>
    <col min="535" max="535" width="48.140625" bestFit="1" customWidth="1"/>
    <col min="536" max="536" width="55.140625" bestFit="1" customWidth="1"/>
    <col min="537" max="537" width="65.7109375" bestFit="1" customWidth="1"/>
    <col min="538" max="538" width="48.5703125" bestFit="1" customWidth="1"/>
    <col min="539" max="539" width="23.7109375" bestFit="1" customWidth="1"/>
    <col min="540" max="540" width="28.140625" customWidth="1"/>
    <col min="541" max="541" width="47.28515625" bestFit="1" customWidth="1"/>
    <col min="542" max="542" width="50.7109375" bestFit="1" customWidth="1"/>
    <col min="543" max="543" width="34" bestFit="1" customWidth="1"/>
    <col min="544" max="544" width="48.42578125" bestFit="1" customWidth="1"/>
    <col min="545" max="545" width="35.28515625" bestFit="1" customWidth="1"/>
    <col min="546" max="546" width="39.5703125" bestFit="1" customWidth="1"/>
    <col min="547" max="547" width="31.42578125" bestFit="1" customWidth="1"/>
    <col min="548" max="548" width="36.85546875" bestFit="1" customWidth="1"/>
    <col min="549" max="549" width="52" bestFit="1" customWidth="1"/>
    <col min="550" max="550" width="58.28515625" bestFit="1" customWidth="1"/>
    <col min="551" max="551" width="28.140625" customWidth="1"/>
    <col min="552" max="552" width="20.42578125" bestFit="1" customWidth="1"/>
    <col min="553" max="553" width="44" bestFit="1" customWidth="1"/>
    <col min="554" max="554" width="48.140625" bestFit="1" customWidth="1"/>
    <col min="555" max="555" width="55.140625" bestFit="1" customWidth="1"/>
    <col min="556" max="556" width="48.140625" bestFit="1" customWidth="1"/>
    <col min="557" max="557" width="55.140625" bestFit="1" customWidth="1"/>
    <col min="558" max="558" width="48.140625" bestFit="1" customWidth="1"/>
    <col min="559" max="559" width="54.7109375" bestFit="1" customWidth="1"/>
    <col min="560" max="560" width="48.140625" bestFit="1" customWidth="1"/>
    <col min="561" max="561" width="55.140625" bestFit="1" customWidth="1"/>
    <col min="562" max="562" width="65.7109375" bestFit="1" customWidth="1"/>
    <col min="563" max="563" width="48.5703125" bestFit="1" customWidth="1"/>
    <col min="564" max="564" width="23.7109375" bestFit="1" customWidth="1"/>
    <col min="565" max="565" width="28.140625" customWidth="1"/>
    <col min="566" max="566" width="47.28515625" bestFit="1" customWidth="1"/>
    <col min="567" max="567" width="50.7109375" bestFit="1" customWidth="1"/>
    <col min="568" max="568" width="34" bestFit="1" customWidth="1"/>
    <col min="569" max="569" width="48.42578125" bestFit="1" customWidth="1"/>
    <col min="570" max="570" width="35.28515625" bestFit="1" customWidth="1"/>
    <col min="571" max="571" width="39.5703125" bestFit="1" customWidth="1"/>
    <col min="572" max="572" width="31.42578125" bestFit="1" customWidth="1"/>
    <col min="573" max="573" width="36.85546875" bestFit="1" customWidth="1"/>
    <col min="574" max="574" width="52" bestFit="1" customWidth="1"/>
    <col min="575" max="575" width="58.28515625" bestFit="1" customWidth="1"/>
    <col min="576" max="576" width="28.140625" customWidth="1"/>
    <col min="577" max="577" width="20.42578125" bestFit="1" customWidth="1"/>
    <col min="578" max="578" width="44" bestFit="1" customWidth="1"/>
    <col min="579" max="579" width="48.140625" bestFit="1" customWidth="1"/>
    <col min="580" max="580" width="55.140625" bestFit="1" customWidth="1"/>
    <col min="581" max="581" width="48.140625" bestFit="1" customWidth="1"/>
    <col min="582" max="582" width="55.140625" bestFit="1" customWidth="1"/>
    <col min="583" max="583" width="48.140625" bestFit="1" customWidth="1"/>
    <col min="584" max="584" width="54.7109375" bestFit="1" customWidth="1"/>
    <col min="585" max="585" width="48.140625" bestFit="1" customWidth="1"/>
    <col min="586" max="586" width="55.140625" bestFit="1" customWidth="1"/>
    <col min="587" max="587" width="65.7109375" bestFit="1" customWidth="1"/>
    <col min="588" max="588" width="48.5703125" bestFit="1" customWidth="1"/>
    <col min="589" max="589" width="23.7109375" bestFit="1" customWidth="1"/>
    <col min="590" max="590" width="28.140625" customWidth="1"/>
    <col min="591" max="591" width="47.28515625" bestFit="1" customWidth="1"/>
    <col min="592" max="592" width="50.7109375" bestFit="1" customWidth="1"/>
    <col min="593" max="593" width="34" bestFit="1" customWidth="1"/>
    <col min="594" max="594" width="48.42578125" bestFit="1" customWidth="1"/>
    <col min="595" max="595" width="35.28515625" bestFit="1" customWidth="1"/>
    <col min="596" max="596" width="39.5703125" bestFit="1" customWidth="1"/>
    <col min="597" max="597" width="31.42578125" bestFit="1" customWidth="1"/>
    <col min="598" max="598" width="36.85546875" bestFit="1" customWidth="1"/>
    <col min="599" max="599" width="52" bestFit="1" customWidth="1"/>
    <col min="600" max="600" width="58.28515625" bestFit="1" customWidth="1"/>
    <col min="601" max="601" width="28.140625" customWidth="1"/>
    <col min="602" max="602" width="20.42578125" bestFit="1" customWidth="1"/>
    <col min="603" max="603" width="44" bestFit="1" customWidth="1"/>
    <col min="604" max="604" width="48.140625" bestFit="1" customWidth="1"/>
    <col min="605" max="605" width="55.140625" bestFit="1" customWidth="1"/>
    <col min="606" max="606" width="48.140625" bestFit="1" customWidth="1"/>
    <col min="607" max="607" width="55.140625" bestFit="1" customWidth="1"/>
    <col min="608" max="608" width="48.140625" bestFit="1" customWidth="1"/>
    <col min="609" max="609" width="54.7109375" bestFit="1" customWidth="1"/>
    <col min="610" max="610" width="48.140625" bestFit="1" customWidth="1"/>
    <col min="611" max="611" width="55.140625" bestFit="1" customWidth="1"/>
    <col min="612" max="612" width="65.7109375" bestFit="1" customWidth="1"/>
    <col min="613" max="613" width="48.5703125" bestFit="1" customWidth="1"/>
    <col min="614" max="614" width="23.7109375" bestFit="1" customWidth="1"/>
    <col min="615" max="615" width="28.140625" customWidth="1"/>
    <col min="616" max="616" width="47.28515625" bestFit="1" customWidth="1"/>
    <col min="617" max="617" width="50.7109375" bestFit="1" customWidth="1"/>
    <col min="618" max="618" width="34" bestFit="1" customWidth="1"/>
    <col min="619" max="619" width="48.42578125" bestFit="1" customWidth="1"/>
    <col min="620" max="620" width="35.28515625" bestFit="1" customWidth="1"/>
    <col min="621" max="621" width="39.5703125" bestFit="1" customWidth="1"/>
    <col min="622" max="622" width="31.42578125" bestFit="1" customWidth="1"/>
    <col min="623" max="623" width="36.85546875" bestFit="1" customWidth="1"/>
    <col min="624" max="624" width="52" bestFit="1" customWidth="1"/>
    <col min="625" max="625" width="58.28515625" bestFit="1" customWidth="1"/>
    <col min="626" max="626" width="28.140625" customWidth="1"/>
    <col min="627" max="627" width="20.42578125" bestFit="1" customWidth="1"/>
    <col min="628" max="628" width="44" bestFit="1" customWidth="1"/>
    <col min="629" max="629" width="48.140625" bestFit="1" customWidth="1"/>
    <col min="630" max="630" width="55.140625" bestFit="1" customWidth="1"/>
    <col min="631" max="631" width="48.140625" bestFit="1" customWidth="1"/>
    <col min="632" max="632" width="55.140625" bestFit="1" customWidth="1"/>
    <col min="633" max="633" width="48.140625" bestFit="1" customWidth="1"/>
    <col min="634" max="634" width="54.7109375" bestFit="1" customWidth="1"/>
    <col min="635" max="635" width="48.140625" bestFit="1" customWidth="1"/>
    <col min="636" max="636" width="55.140625" bestFit="1" customWidth="1"/>
    <col min="637" max="637" width="65.7109375" bestFit="1" customWidth="1"/>
    <col min="638" max="638" width="48.5703125" bestFit="1" customWidth="1"/>
    <col min="639" max="639" width="23.7109375" bestFit="1" customWidth="1"/>
    <col min="640" max="640" width="28.140625" customWidth="1"/>
    <col min="641" max="641" width="47.28515625" bestFit="1" customWidth="1"/>
    <col min="642" max="642" width="50.7109375" bestFit="1" customWidth="1"/>
    <col min="643" max="643" width="34" bestFit="1" customWidth="1"/>
    <col min="644" max="644" width="48.42578125" bestFit="1" customWidth="1"/>
    <col min="645" max="645" width="35.28515625" bestFit="1" customWidth="1"/>
    <col min="646" max="646" width="39.5703125" bestFit="1" customWidth="1"/>
    <col min="647" max="647" width="31.42578125" bestFit="1" customWidth="1"/>
    <col min="648" max="648" width="36.85546875" bestFit="1" customWidth="1"/>
    <col min="649" max="649" width="52" bestFit="1" customWidth="1"/>
    <col min="650" max="650" width="58.28515625" bestFit="1" customWidth="1"/>
    <col min="651" max="651" width="28.140625" customWidth="1"/>
    <col min="652" max="652" width="20.42578125" bestFit="1" customWidth="1"/>
    <col min="653" max="653" width="44" bestFit="1" customWidth="1"/>
    <col min="654" max="654" width="48.140625" bestFit="1" customWidth="1"/>
    <col min="655" max="655" width="55.140625" bestFit="1" customWidth="1"/>
    <col min="656" max="656" width="48.140625" bestFit="1" customWidth="1"/>
    <col min="657" max="657" width="55.140625" bestFit="1" customWidth="1"/>
    <col min="658" max="658" width="48.140625" bestFit="1" customWidth="1"/>
    <col min="659" max="659" width="54.7109375" bestFit="1" customWidth="1"/>
    <col min="660" max="660" width="48.140625" bestFit="1" customWidth="1"/>
    <col min="661" max="661" width="55.140625" bestFit="1" customWidth="1"/>
    <col min="662" max="662" width="65.7109375" bestFit="1" customWidth="1"/>
    <col min="663" max="663" width="48.5703125" bestFit="1" customWidth="1"/>
    <col min="664" max="664" width="23.7109375" bestFit="1" customWidth="1"/>
    <col min="665" max="665" width="28.140625" customWidth="1"/>
    <col min="666" max="666" width="47.28515625" bestFit="1" customWidth="1"/>
    <col min="667" max="667" width="50.7109375" bestFit="1" customWidth="1"/>
    <col min="668" max="668" width="34" bestFit="1" customWidth="1"/>
    <col min="669" max="669" width="48.42578125" bestFit="1" customWidth="1"/>
    <col min="670" max="670" width="35.28515625" bestFit="1" customWidth="1"/>
    <col min="671" max="671" width="39.5703125" bestFit="1" customWidth="1"/>
    <col min="672" max="672" width="31.42578125" bestFit="1" customWidth="1"/>
    <col min="673" max="673" width="36.85546875" bestFit="1" customWidth="1"/>
    <col min="674" max="674" width="52" bestFit="1" customWidth="1"/>
    <col min="675" max="675" width="58.28515625" bestFit="1" customWidth="1"/>
    <col min="676" max="676" width="28.140625" customWidth="1"/>
    <col min="677" max="677" width="20.42578125" bestFit="1" customWidth="1"/>
    <col min="678" max="678" width="44" bestFit="1" customWidth="1"/>
    <col min="679" max="679" width="48.140625" bestFit="1" customWidth="1"/>
    <col min="680" max="680" width="55.140625" bestFit="1" customWidth="1"/>
    <col min="681" max="681" width="48.140625" bestFit="1" customWidth="1"/>
    <col min="682" max="682" width="55.140625" bestFit="1" customWidth="1"/>
    <col min="683" max="683" width="48.140625" bestFit="1" customWidth="1"/>
    <col min="684" max="684" width="54.7109375" bestFit="1" customWidth="1"/>
    <col min="685" max="685" width="48.140625" bestFit="1" customWidth="1"/>
    <col min="686" max="686" width="55.140625" bestFit="1" customWidth="1"/>
    <col min="687" max="687" width="65.7109375" bestFit="1" customWidth="1"/>
    <col min="688" max="688" width="48.5703125" bestFit="1" customWidth="1"/>
    <col min="689" max="689" width="23.7109375" bestFit="1" customWidth="1"/>
    <col min="690" max="690" width="28.140625" customWidth="1"/>
    <col min="691" max="691" width="47.28515625" bestFit="1" customWidth="1"/>
    <col min="692" max="692" width="50.7109375" bestFit="1" customWidth="1"/>
    <col min="693" max="693" width="34" bestFit="1" customWidth="1"/>
    <col min="694" max="694" width="48.42578125" bestFit="1" customWidth="1"/>
    <col min="695" max="695" width="35.28515625" bestFit="1" customWidth="1"/>
    <col min="696" max="696" width="39.5703125" bestFit="1" customWidth="1"/>
    <col min="697" max="697" width="31.42578125" bestFit="1" customWidth="1"/>
    <col min="698" max="698" width="36.85546875" bestFit="1" customWidth="1"/>
    <col min="699" max="699" width="52" bestFit="1" customWidth="1"/>
    <col min="700" max="700" width="58.28515625" bestFit="1" customWidth="1"/>
    <col min="701" max="701" width="28.140625" customWidth="1"/>
    <col min="702" max="702" width="20.42578125" bestFit="1" customWidth="1"/>
    <col min="703" max="703" width="44" bestFit="1" customWidth="1"/>
    <col min="704" max="704" width="48.140625" bestFit="1" customWidth="1"/>
    <col min="705" max="705" width="55.140625" bestFit="1" customWidth="1"/>
    <col min="706" max="706" width="48.140625" bestFit="1" customWidth="1"/>
    <col min="707" max="707" width="55.140625" bestFit="1" customWidth="1"/>
    <col min="708" max="708" width="48.140625" bestFit="1" customWidth="1"/>
    <col min="709" max="709" width="54.7109375" bestFit="1" customWidth="1"/>
    <col min="710" max="710" width="48.140625" bestFit="1" customWidth="1"/>
    <col min="711" max="711" width="55.140625" bestFit="1" customWidth="1"/>
    <col min="712" max="712" width="65.7109375" bestFit="1" customWidth="1"/>
    <col min="713" max="713" width="48.5703125" bestFit="1" customWidth="1"/>
    <col min="714" max="714" width="23.7109375" bestFit="1" customWidth="1"/>
    <col min="715" max="715" width="28.140625" customWidth="1"/>
    <col min="716" max="716" width="47.28515625" bestFit="1" customWidth="1"/>
    <col min="717" max="717" width="50.7109375" bestFit="1" customWidth="1"/>
    <col min="718" max="718" width="34" bestFit="1" customWidth="1"/>
    <col min="719" max="719" width="48.42578125" bestFit="1" customWidth="1"/>
    <col min="720" max="720" width="35.28515625" bestFit="1" customWidth="1"/>
    <col min="721" max="721" width="39.5703125" bestFit="1" customWidth="1"/>
    <col min="722" max="722" width="31.42578125" bestFit="1" customWidth="1"/>
    <col min="723" max="723" width="36.85546875" bestFit="1" customWidth="1"/>
    <col min="724" max="724" width="52" bestFit="1" customWidth="1"/>
    <col min="725" max="725" width="58.28515625" bestFit="1" customWidth="1"/>
    <col min="726" max="726" width="28.140625" customWidth="1"/>
    <col min="727" max="727" width="20.42578125" bestFit="1" customWidth="1"/>
    <col min="728" max="728" width="44" bestFit="1" customWidth="1"/>
    <col min="729" max="729" width="48.140625" bestFit="1" customWidth="1"/>
    <col min="730" max="730" width="55.140625" bestFit="1" customWidth="1"/>
    <col min="731" max="731" width="48.140625" bestFit="1" customWidth="1"/>
    <col min="732" max="732" width="55.140625" bestFit="1" customWidth="1"/>
    <col min="733" max="733" width="48.140625" bestFit="1" customWidth="1"/>
    <col min="734" max="734" width="54.7109375" bestFit="1" customWidth="1"/>
    <col min="735" max="735" width="48.140625" bestFit="1" customWidth="1"/>
    <col min="736" max="736" width="55.140625" bestFit="1" customWidth="1"/>
    <col min="737" max="737" width="65.7109375" bestFit="1" customWidth="1"/>
    <col min="738" max="738" width="48.5703125" bestFit="1" customWidth="1"/>
    <col min="739" max="739" width="23.7109375" bestFit="1" customWidth="1"/>
    <col min="740" max="740" width="28.140625" customWidth="1"/>
    <col min="741" max="741" width="47.28515625" bestFit="1" customWidth="1"/>
    <col min="742" max="742" width="50.7109375" bestFit="1" customWidth="1"/>
    <col min="743" max="743" width="34" bestFit="1" customWidth="1"/>
    <col min="744" max="744" width="48.42578125" bestFit="1" customWidth="1"/>
    <col min="745" max="745" width="35.28515625" bestFit="1" customWidth="1"/>
    <col min="746" max="746" width="39.5703125" bestFit="1" customWidth="1"/>
    <col min="747" max="747" width="31.42578125" bestFit="1" customWidth="1"/>
    <col min="748" max="748" width="36.85546875" bestFit="1" customWidth="1"/>
    <col min="749" max="749" width="52" bestFit="1" customWidth="1"/>
    <col min="750" max="750" width="58.28515625" bestFit="1" customWidth="1"/>
    <col min="751" max="751" width="28.140625" customWidth="1"/>
    <col min="752" max="752" width="20.42578125" bestFit="1" customWidth="1"/>
    <col min="753" max="753" width="44" bestFit="1" customWidth="1"/>
    <col min="754" max="754" width="48.140625" bestFit="1" customWidth="1"/>
    <col min="755" max="755" width="55.140625" bestFit="1" customWidth="1"/>
    <col min="756" max="756" width="48.140625" bestFit="1" customWidth="1"/>
    <col min="757" max="757" width="55.140625" bestFit="1" customWidth="1"/>
    <col min="758" max="758" width="48.140625" bestFit="1" customWidth="1"/>
    <col min="759" max="759" width="54.7109375" bestFit="1" customWidth="1"/>
    <col min="760" max="760" width="48.140625" bestFit="1" customWidth="1"/>
    <col min="761" max="761" width="55.140625" bestFit="1" customWidth="1"/>
    <col min="762" max="762" width="65.7109375" bestFit="1" customWidth="1"/>
    <col min="763" max="763" width="48.5703125" bestFit="1" customWidth="1"/>
    <col min="764" max="764" width="23.7109375" bestFit="1" customWidth="1"/>
    <col min="765" max="765" width="28.140625" customWidth="1"/>
    <col min="766" max="766" width="47.28515625" bestFit="1" customWidth="1"/>
    <col min="767" max="767" width="50.7109375" bestFit="1" customWidth="1"/>
    <col min="768" max="768" width="34" bestFit="1" customWidth="1"/>
    <col min="769" max="769" width="48.42578125" bestFit="1" customWidth="1"/>
    <col min="770" max="770" width="35.28515625" bestFit="1" customWidth="1"/>
    <col min="771" max="771" width="39.5703125" bestFit="1" customWidth="1"/>
    <col min="772" max="772" width="31.42578125" bestFit="1" customWidth="1"/>
    <col min="773" max="773" width="36.85546875" bestFit="1" customWidth="1"/>
    <col min="774" max="774" width="52" bestFit="1" customWidth="1"/>
    <col min="775" max="775" width="58.28515625" bestFit="1" customWidth="1"/>
    <col min="776" max="776" width="28.140625" customWidth="1"/>
    <col min="777" max="777" width="20.42578125" bestFit="1" customWidth="1"/>
    <col min="778" max="778" width="44" bestFit="1" customWidth="1"/>
    <col min="779" max="779" width="48.140625" bestFit="1" customWidth="1"/>
    <col min="780" max="780" width="55.140625" bestFit="1" customWidth="1"/>
    <col min="781" max="781" width="48.140625" bestFit="1" customWidth="1"/>
    <col min="782" max="782" width="55.140625" bestFit="1" customWidth="1"/>
    <col min="783" max="783" width="48.140625" bestFit="1" customWidth="1"/>
    <col min="784" max="784" width="54.7109375" bestFit="1" customWidth="1"/>
    <col min="785" max="785" width="48.140625" bestFit="1" customWidth="1"/>
    <col min="786" max="786" width="55.140625" bestFit="1" customWidth="1"/>
    <col min="787" max="787" width="65.7109375" bestFit="1" customWidth="1"/>
    <col min="788" max="788" width="48.5703125" bestFit="1" customWidth="1"/>
    <col min="789" max="789" width="23.7109375" bestFit="1" customWidth="1"/>
    <col min="790" max="790" width="28.140625" customWidth="1"/>
    <col min="791" max="791" width="47.28515625" bestFit="1" customWidth="1"/>
    <col min="792" max="792" width="50.7109375" bestFit="1" customWidth="1"/>
    <col min="793" max="793" width="34" bestFit="1" customWidth="1"/>
    <col min="794" max="794" width="48.42578125" bestFit="1" customWidth="1"/>
    <col min="795" max="795" width="35.28515625" bestFit="1" customWidth="1"/>
    <col min="796" max="796" width="39.5703125" bestFit="1" customWidth="1"/>
    <col min="797" max="797" width="31.42578125" bestFit="1" customWidth="1"/>
    <col min="798" max="798" width="36.85546875" bestFit="1" customWidth="1"/>
    <col min="799" max="799" width="52" bestFit="1" customWidth="1"/>
    <col min="800" max="800" width="58.28515625" bestFit="1" customWidth="1"/>
    <col min="801" max="801" width="28.140625" customWidth="1"/>
    <col min="802" max="802" width="20.42578125" bestFit="1" customWidth="1"/>
    <col min="803" max="803" width="44" bestFit="1" customWidth="1"/>
    <col min="804" max="804" width="48.140625" bestFit="1" customWidth="1"/>
    <col min="805" max="805" width="55.140625" bestFit="1" customWidth="1"/>
    <col min="806" max="806" width="48.140625" bestFit="1" customWidth="1"/>
    <col min="807" max="807" width="55.140625" bestFit="1" customWidth="1"/>
    <col min="808" max="808" width="48.140625" bestFit="1" customWidth="1"/>
    <col min="809" max="809" width="54.7109375" bestFit="1" customWidth="1"/>
    <col min="810" max="810" width="48.140625" bestFit="1" customWidth="1"/>
    <col min="811" max="811" width="55.140625" bestFit="1" customWidth="1"/>
    <col min="812" max="812" width="65.7109375" bestFit="1" customWidth="1"/>
    <col min="813" max="813" width="48.5703125" bestFit="1" customWidth="1"/>
    <col min="814" max="814" width="23.7109375" bestFit="1" customWidth="1"/>
    <col min="815" max="815" width="28.140625" customWidth="1"/>
    <col min="816" max="816" width="47.28515625" bestFit="1" customWidth="1"/>
    <col min="817" max="817" width="50.7109375" bestFit="1" customWidth="1"/>
    <col min="818" max="818" width="34" bestFit="1" customWidth="1"/>
    <col min="819" max="819" width="48.42578125" bestFit="1" customWidth="1"/>
    <col min="820" max="820" width="35.28515625" bestFit="1" customWidth="1"/>
    <col min="821" max="821" width="39.5703125" bestFit="1" customWidth="1"/>
    <col min="822" max="822" width="31.42578125" bestFit="1" customWidth="1"/>
    <col min="823" max="823" width="36.85546875" bestFit="1" customWidth="1"/>
    <col min="824" max="824" width="52" bestFit="1" customWidth="1"/>
    <col min="825" max="825" width="58.28515625" bestFit="1" customWidth="1"/>
    <col min="826" max="826" width="28.140625" customWidth="1"/>
    <col min="827" max="827" width="20.42578125" bestFit="1" customWidth="1"/>
    <col min="828" max="828" width="44" bestFit="1" customWidth="1"/>
    <col min="829" max="829" width="48.140625" bestFit="1" customWidth="1"/>
    <col min="830" max="830" width="55.140625" bestFit="1" customWidth="1"/>
    <col min="831" max="831" width="48.140625" bestFit="1" customWidth="1"/>
    <col min="832" max="832" width="55.140625" bestFit="1" customWidth="1"/>
    <col min="833" max="833" width="48.140625" bestFit="1" customWidth="1"/>
    <col min="834" max="834" width="54.7109375" bestFit="1" customWidth="1"/>
    <col min="835" max="835" width="48.140625" bestFit="1" customWidth="1"/>
    <col min="836" max="836" width="55.140625" bestFit="1" customWidth="1"/>
    <col min="837" max="837" width="65.7109375" bestFit="1" customWidth="1"/>
    <col min="838" max="838" width="48.5703125" bestFit="1" customWidth="1"/>
    <col min="839" max="839" width="23.7109375" bestFit="1" customWidth="1"/>
    <col min="840" max="840" width="28.140625" customWidth="1"/>
    <col min="841" max="841" width="47.28515625" bestFit="1" customWidth="1"/>
    <col min="842" max="842" width="50.7109375" bestFit="1" customWidth="1"/>
    <col min="843" max="843" width="34" bestFit="1" customWidth="1"/>
    <col min="844" max="844" width="48.42578125" bestFit="1" customWidth="1"/>
    <col min="845" max="845" width="35.28515625" bestFit="1" customWidth="1"/>
    <col min="846" max="846" width="39.5703125" bestFit="1" customWidth="1"/>
    <col min="847" max="847" width="31.42578125" bestFit="1" customWidth="1"/>
    <col min="848" max="848" width="36.85546875" bestFit="1" customWidth="1"/>
    <col min="849" max="849" width="52" bestFit="1" customWidth="1"/>
    <col min="850" max="850" width="58.28515625" bestFit="1" customWidth="1"/>
    <col min="851" max="851" width="28.140625" customWidth="1"/>
    <col min="852" max="852" width="20.42578125" bestFit="1" customWidth="1"/>
    <col min="853" max="853" width="44" bestFit="1" customWidth="1"/>
    <col min="854" max="854" width="48.140625" bestFit="1" customWidth="1"/>
    <col min="855" max="855" width="55.140625" bestFit="1" customWidth="1"/>
    <col min="856" max="856" width="48.140625" bestFit="1" customWidth="1"/>
    <col min="857" max="857" width="55.140625" bestFit="1" customWidth="1"/>
    <col min="858" max="858" width="48.140625" bestFit="1" customWidth="1"/>
    <col min="859" max="859" width="54.7109375" bestFit="1" customWidth="1"/>
    <col min="860" max="860" width="48.140625" bestFit="1" customWidth="1"/>
    <col min="861" max="861" width="55.140625" bestFit="1" customWidth="1"/>
    <col min="862" max="862" width="65.7109375" bestFit="1" customWidth="1"/>
    <col min="863" max="863" width="48.5703125" bestFit="1" customWidth="1"/>
    <col min="864" max="864" width="23.7109375" bestFit="1" customWidth="1"/>
    <col min="865" max="865" width="28.140625" customWidth="1"/>
    <col min="866" max="866" width="47.28515625" bestFit="1" customWidth="1"/>
    <col min="867" max="867" width="50.7109375" bestFit="1" customWidth="1"/>
    <col min="868" max="868" width="34" bestFit="1" customWidth="1"/>
    <col min="869" max="869" width="48.42578125" bestFit="1" customWidth="1"/>
    <col min="870" max="870" width="35.28515625" bestFit="1" customWidth="1"/>
    <col min="871" max="871" width="39.5703125" bestFit="1" customWidth="1"/>
    <col min="872" max="872" width="31.42578125" bestFit="1" customWidth="1"/>
    <col min="873" max="873" width="36.85546875" bestFit="1" customWidth="1"/>
    <col min="874" max="874" width="52" bestFit="1" customWidth="1"/>
    <col min="875" max="875" width="58.28515625" bestFit="1" customWidth="1"/>
    <col min="876" max="876" width="28.140625" customWidth="1"/>
    <col min="877" max="877" width="20.42578125" bestFit="1" customWidth="1"/>
    <col min="878" max="878" width="44" bestFit="1" customWidth="1"/>
    <col min="879" max="879" width="48.140625" bestFit="1" customWidth="1"/>
    <col min="880" max="880" width="55.140625" bestFit="1" customWidth="1"/>
    <col min="881" max="881" width="48.140625" bestFit="1" customWidth="1"/>
    <col min="882" max="882" width="55.140625" bestFit="1" customWidth="1"/>
    <col min="883" max="883" width="48.140625" bestFit="1" customWidth="1"/>
    <col min="884" max="884" width="54.7109375" bestFit="1" customWidth="1"/>
    <col min="885" max="885" width="48.140625" bestFit="1" customWidth="1"/>
    <col min="886" max="886" width="55.140625" bestFit="1" customWidth="1"/>
    <col min="887" max="887" width="65.7109375" bestFit="1" customWidth="1"/>
    <col min="888" max="888" width="48.5703125" bestFit="1" customWidth="1"/>
    <col min="889" max="889" width="23.7109375" bestFit="1" customWidth="1"/>
    <col min="890" max="890" width="28.140625" customWidth="1"/>
    <col min="891" max="891" width="47.28515625" bestFit="1" customWidth="1"/>
    <col min="892" max="892" width="50.7109375" bestFit="1" customWidth="1"/>
    <col min="893" max="893" width="34" bestFit="1" customWidth="1"/>
    <col min="894" max="894" width="48.42578125" bestFit="1" customWidth="1"/>
    <col min="895" max="895" width="35.28515625" bestFit="1" customWidth="1"/>
    <col min="896" max="896" width="39.5703125" bestFit="1" customWidth="1"/>
    <col min="897" max="897" width="31.42578125" bestFit="1" customWidth="1"/>
    <col min="898" max="898" width="36.85546875" bestFit="1" customWidth="1"/>
    <col min="899" max="899" width="52" bestFit="1" customWidth="1"/>
    <col min="900" max="900" width="58.28515625" bestFit="1" customWidth="1"/>
    <col min="901" max="901" width="28.140625" customWidth="1"/>
    <col min="902" max="902" width="20.42578125" bestFit="1" customWidth="1"/>
    <col min="903" max="903" width="44" bestFit="1" customWidth="1"/>
    <col min="904" max="904" width="48.140625" bestFit="1" customWidth="1"/>
    <col min="905" max="905" width="55.140625" bestFit="1" customWidth="1"/>
    <col min="906" max="906" width="48.140625" bestFit="1" customWidth="1"/>
    <col min="907" max="907" width="55.140625" bestFit="1" customWidth="1"/>
    <col min="908" max="908" width="48.140625" bestFit="1" customWidth="1"/>
    <col min="909" max="909" width="54.7109375" bestFit="1" customWidth="1"/>
    <col min="910" max="910" width="48.140625" bestFit="1" customWidth="1"/>
    <col min="911" max="911" width="55.140625" bestFit="1" customWidth="1"/>
    <col min="912" max="912" width="65.7109375" bestFit="1" customWidth="1"/>
    <col min="913" max="913" width="48.5703125" bestFit="1" customWidth="1"/>
    <col min="914" max="914" width="23.7109375" bestFit="1" customWidth="1"/>
    <col min="915" max="915" width="28.140625" customWidth="1"/>
    <col min="916" max="916" width="47.28515625" bestFit="1" customWidth="1"/>
    <col min="917" max="917" width="50.7109375" bestFit="1" customWidth="1"/>
    <col min="918" max="918" width="34" bestFit="1" customWidth="1"/>
    <col min="919" max="919" width="48.42578125" bestFit="1" customWidth="1"/>
    <col min="920" max="920" width="35.28515625" bestFit="1" customWidth="1"/>
    <col min="921" max="921" width="39.5703125" bestFit="1" customWidth="1"/>
    <col min="922" max="922" width="31.42578125" bestFit="1" customWidth="1"/>
    <col min="923" max="923" width="36.85546875" bestFit="1" customWidth="1"/>
    <col min="924" max="924" width="52" bestFit="1" customWidth="1"/>
    <col min="925" max="925" width="58.28515625" bestFit="1" customWidth="1"/>
    <col min="926" max="926" width="28.140625" customWidth="1"/>
    <col min="927" max="927" width="20.42578125" bestFit="1" customWidth="1"/>
    <col min="928" max="928" width="44" bestFit="1" customWidth="1"/>
    <col min="929" max="929" width="48.140625" bestFit="1" customWidth="1"/>
    <col min="930" max="930" width="55.140625" bestFit="1" customWidth="1"/>
    <col min="931" max="931" width="48.140625" bestFit="1" customWidth="1"/>
    <col min="932" max="932" width="55.140625" bestFit="1" customWidth="1"/>
    <col min="933" max="933" width="48.140625" bestFit="1" customWidth="1"/>
    <col min="934" max="934" width="54.7109375" bestFit="1" customWidth="1"/>
    <col min="935" max="935" width="48.140625" bestFit="1" customWidth="1"/>
    <col min="936" max="936" width="55.140625" bestFit="1" customWidth="1"/>
    <col min="937" max="937" width="65.7109375" bestFit="1" customWidth="1"/>
    <col min="938" max="938" width="48.5703125" bestFit="1" customWidth="1"/>
    <col min="939" max="939" width="23.7109375" bestFit="1" customWidth="1"/>
    <col min="940" max="940" width="28.140625" customWidth="1"/>
    <col min="941" max="941" width="47.28515625" bestFit="1" customWidth="1"/>
    <col min="942" max="942" width="50.7109375" bestFit="1" customWidth="1"/>
    <col min="943" max="943" width="34" bestFit="1" customWidth="1"/>
    <col min="944" max="944" width="48.42578125" bestFit="1" customWidth="1"/>
    <col min="945" max="945" width="35.28515625" bestFit="1" customWidth="1"/>
    <col min="946" max="946" width="39.5703125" bestFit="1" customWidth="1"/>
    <col min="947" max="947" width="31.42578125" bestFit="1" customWidth="1"/>
    <col min="948" max="948" width="36.85546875" bestFit="1" customWidth="1"/>
    <col min="949" max="949" width="52" bestFit="1" customWidth="1"/>
    <col min="950" max="950" width="58.28515625" bestFit="1" customWidth="1"/>
    <col min="951" max="951" width="28.140625" customWidth="1"/>
    <col min="952" max="952" width="20.42578125" bestFit="1" customWidth="1"/>
    <col min="953" max="953" width="44" bestFit="1" customWidth="1"/>
    <col min="954" max="954" width="48.140625" bestFit="1" customWidth="1"/>
    <col min="955" max="955" width="55.140625" bestFit="1" customWidth="1"/>
    <col min="956" max="956" width="48.140625" bestFit="1" customWidth="1"/>
    <col min="957" max="957" width="55.140625" bestFit="1" customWidth="1"/>
    <col min="958" max="958" width="48.140625" bestFit="1" customWidth="1"/>
    <col min="959" max="959" width="54.7109375" bestFit="1" customWidth="1"/>
    <col min="960" max="960" width="48.140625" bestFit="1" customWidth="1"/>
    <col min="961" max="961" width="55.140625" bestFit="1" customWidth="1"/>
    <col min="962" max="962" width="65.7109375" bestFit="1" customWidth="1"/>
    <col min="963" max="963" width="48.5703125" bestFit="1" customWidth="1"/>
    <col min="964" max="964" width="23.7109375" bestFit="1" customWidth="1"/>
    <col min="965" max="965" width="28.140625" customWidth="1"/>
    <col min="966" max="966" width="47.28515625" bestFit="1" customWidth="1"/>
    <col min="967" max="967" width="50.7109375" bestFit="1" customWidth="1"/>
    <col min="968" max="968" width="34" bestFit="1" customWidth="1"/>
    <col min="969" max="969" width="48.42578125" bestFit="1" customWidth="1"/>
    <col min="970" max="970" width="35.28515625" bestFit="1" customWidth="1"/>
    <col min="971" max="971" width="39.5703125" bestFit="1" customWidth="1"/>
    <col min="972" max="972" width="31.42578125" bestFit="1" customWidth="1"/>
    <col min="973" max="973" width="36.85546875" bestFit="1" customWidth="1"/>
    <col min="974" max="974" width="52" bestFit="1" customWidth="1"/>
    <col min="975" max="975" width="58.28515625" bestFit="1" customWidth="1"/>
    <col min="976" max="976" width="28.140625" customWidth="1"/>
  </cols>
  <sheetData>
    <row r="1" spans="1:976" x14ac:dyDescent="0.25">
      <c r="A1" t="s">
        <v>237</v>
      </c>
      <c r="B1" t="s">
        <v>238</v>
      </c>
      <c r="C1" t="s">
        <v>239</v>
      </c>
      <c r="D1" t="s">
        <v>240</v>
      </c>
      <c r="E1" t="s">
        <v>241</v>
      </c>
      <c r="F1" t="s">
        <v>242</v>
      </c>
      <c r="G1" t="s">
        <v>243</v>
      </c>
      <c r="H1" t="s">
        <v>244</v>
      </c>
      <c r="I1" t="s">
        <v>245</v>
      </c>
      <c r="J1" t="s">
        <v>246</v>
      </c>
      <c r="K1" t="s">
        <v>247</v>
      </c>
      <c r="L1" t="s">
        <v>248</v>
      </c>
      <c r="M1" t="s">
        <v>249</v>
      </c>
      <c r="N1" t="s">
        <v>250</v>
      </c>
      <c r="O1" t="s">
        <v>251</v>
      </c>
      <c r="P1" t="s">
        <v>252</v>
      </c>
      <c r="Q1" t="s">
        <v>253</v>
      </c>
      <c r="R1" t="s">
        <v>254</v>
      </c>
      <c r="S1" t="s">
        <v>255</v>
      </c>
      <c r="T1" t="s">
        <v>256</v>
      </c>
      <c r="U1" t="s">
        <v>257</v>
      </c>
      <c r="V1" t="s">
        <v>258</v>
      </c>
      <c r="W1" t="s">
        <v>259</v>
      </c>
      <c r="X1" t="s">
        <v>260</v>
      </c>
      <c r="Y1" t="s">
        <v>261</v>
      </c>
      <c r="Z1" t="s">
        <v>262</v>
      </c>
      <c r="AA1" t="s">
        <v>263</v>
      </c>
      <c r="AB1" t="s">
        <v>264</v>
      </c>
      <c r="AC1" t="s">
        <v>265</v>
      </c>
      <c r="AD1" t="s">
        <v>266</v>
      </c>
      <c r="AE1" t="s">
        <v>267</v>
      </c>
      <c r="AF1" t="s">
        <v>268</v>
      </c>
      <c r="AG1" t="s">
        <v>269</v>
      </c>
      <c r="AH1" t="s">
        <v>270</v>
      </c>
      <c r="AI1" t="s">
        <v>271</v>
      </c>
      <c r="AJ1" t="s">
        <v>272</v>
      </c>
      <c r="AK1" t="s">
        <v>273</v>
      </c>
      <c r="AL1" t="s">
        <v>274</v>
      </c>
      <c r="AM1" t="s">
        <v>275</v>
      </c>
      <c r="AN1" t="s">
        <v>276</v>
      </c>
      <c r="AO1" t="s">
        <v>277</v>
      </c>
      <c r="AP1" t="s">
        <v>278</v>
      </c>
      <c r="AQ1" t="s">
        <v>279</v>
      </c>
      <c r="AR1" t="s">
        <v>280</v>
      </c>
      <c r="AS1" t="s">
        <v>281</v>
      </c>
      <c r="AT1" t="s">
        <v>282</v>
      </c>
      <c r="AU1" t="s">
        <v>283</v>
      </c>
      <c r="AV1" t="s">
        <v>284</v>
      </c>
      <c r="AW1" t="s">
        <v>285</v>
      </c>
      <c r="AX1" t="s">
        <v>286</v>
      </c>
      <c r="AY1" t="s">
        <v>287</v>
      </c>
      <c r="AZ1" t="s">
        <v>288</v>
      </c>
      <c r="BA1" t="s">
        <v>289</v>
      </c>
      <c r="BB1" t="s">
        <v>290</v>
      </c>
      <c r="BC1" t="s">
        <v>291</v>
      </c>
      <c r="BD1" t="s">
        <v>292</v>
      </c>
      <c r="BE1" t="s">
        <v>293</v>
      </c>
      <c r="BF1" t="s">
        <v>294</v>
      </c>
      <c r="BG1" t="s">
        <v>295</v>
      </c>
      <c r="BH1" t="s">
        <v>296</v>
      </c>
      <c r="BI1" t="s">
        <v>297</v>
      </c>
      <c r="BJ1" t="s">
        <v>298</v>
      </c>
      <c r="BK1" t="s">
        <v>299</v>
      </c>
      <c r="BL1" t="s">
        <v>300</v>
      </c>
      <c r="BM1" t="s">
        <v>301</v>
      </c>
      <c r="BN1" t="s">
        <v>302</v>
      </c>
      <c r="BO1" t="s">
        <v>303</v>
      </c>
      <c r="BP1" t="s">
        <v>304</v>
      </c>
      <c r="BQ1" t="s">
        <v>305</v>
      </c>
      <c r="BR1" t="s">
        <v>306</v>
      </c>
      <c r="BS1" t="s">
        <v>307</v>
      </c>
      <c r="BT1" t="s">
        <v>308</v>
      </c>
      <c r="BU1" t="s">
        <v>309</v>
      </c>
      <c r="BV1" t="s">
        <v>310</v>
      </c>
      <c r="BW1" t="s">
        <v>311</v>
      </c>
      <c r="BX1" t="s">
        <v>312</v>
      </c>
      <c r="BY1" t="s">
        <v>313</v>
      </c>
      <c r="BZ1" t="s">
        <v>314</v>
      </c>
      <c r="CA1" t="s">
        <v>315</v>
      </c>
      <c r="CB1" t="s">
        <v>316</v>
      </c>
      <c r="CC1" t="s">
        <v>317</v>
      </c>
      <c r="CD1" t="s">
        <v>318</v>
      </c>
      <c r="CE1" t="s">
        <v>319</v>
      </c>
      <c r="CF1" t="s">
        <v>320</v>
      </c>
      <c r="CG1" t="s">
        <v>321</v>
      </c>
      <c r="CH1" t="s">
        <v>322</v>
      </c>
      <c r="CI1" t="s">
        <v>323</v>
      </c>
      <c r="CJ1" t="s">
        <v>324</v>
      </c>
      <c r="CK1" t="s">
        <v>325</v>
      </c>
      <c r="CL1" t="s">
        <v>326</v>
      </c>
      <c r="CM1" t="s">
        <v>327</v>
      </c>
      <c r="CN1" t="s">
        <v>328</v>
      </c>
      <c r="CO1" t="s">
        <v>329</v>
      </c>
      <c r="CP1" t="s">
        <v>330</v>
      </c>
      <c r="CQ1" t="s">
        <v>331</v>
      </c>
      <c r="CR1" t="s">
        <v>332</v>
      </c>
      <c r="CS1" t="s">
        <v>333</v>
      </c>
      <c r="CT1" t="s">
        <v>334</v>
      </c>
      <c r="CU1" t="s">
        <v>335</v>
      </c>
      <c r="CV1" t="s">
        <v>336</v>
      </c>
      <c r="CW1" t="s">
        <v>337</v>
      </c>
      <c r="CX1" t="s">
        <v>338</v>
      </c>
      <c r="CY1" t="s">
        <v>339</v>
      </c>
      <c r="CZ1" t="s">
        <v>340</v>
      </c>
      <c r="DA1" t="s">
        <v>341</v>
      </c>
      <c r="DB1" t="s">
        <v>342</v>
      </c>
      <c r="DC1" t="s">
        <v>343</v>
      </c>
      <c r="DD1" t="s">
        <v>344</v>
      </c>
      <c r="DE1" t="s">
        <v>345</v>
      </c>
      <c r="DF1" t="s">
        <v>346</v>
      </c>
      <c r="DG1" t="s">
        <v>347</v>
      </c>
      <c r="DH1" t="s">
        <v>348</v>
      </c>
      <c r="DI1" t="s">
        <v>349</v>
      </c>
      <c r="DJ1" t="s">
        <v>350</v>
      </c>
      <c r="DK1" t="s">
        <v>351</v>
      </c>
      <c r="DL1" t="s">
        <v>352</v>
      </c>
      <c r="DM1" t="s">
        <v>353</v>
      </c>
      <c r="DN1" t="s">
        <v>354</v>
      </c>
      <c r="DO1" t="s">
        <v>355</v>
      </c>
      <c r="DP1" t="s">
        <v>356</v>
      </c>
      <c r="DQ1" t="s">
        <v>357</v>
      </c>
      <c r="DR1" t="s">
        <v>358</v>
      </c>
      <c r="DS1" t="s">
        <v>359</v>
      </c>
      <c r="DT1" t="s">
        <v>360</v>
      </c>
      <c r="DU1" t="s">
        <v>361</v>
      </c>
      <c r="DV1" t="s">
        <v>362</v>
      </c>
      <c r="DW1" t="s">
        <v>363</v>
      </c>
      <c r="DX1" t="s">
        <v>364</v>
      </c>
      <c r="DY1" t="s">
        <v>365</v>
      </c>
      <c r="DZ1" t="s">
        <v>366</v>
      </c>
      <c r="EA1" t="s">
        <v>367</v>
      </c>
      <c r="EB1" t="s">
        <v>368</v>
      </c>
      <c r="EC1" t="s">
        <v>369</v>
      </c>
      <c r="ED1" t="s">
        <v>370</v>
      </c>
      <c r="EE1" t="s">
        <v>2963</v>
      </c>
      <c r="EF1" t="s">
        <v>2964</v>
      </c>
      <c r="EG1" t="s">
        <v>2965</v>
      </c>
      <c r="EH1" t="s">
        <v>2966</v>
      </c>
      <c r="EI1" t="s">
        <v>2967</v>
      </c>
      <c r="EJ1" t="s">
        <v>2968</v>
      </c>
      <c r="EK1" t="s">
        <v>2969</v>
      </c>
      <c r="EL1" t="s">
        <v>2970</v>
      </c>
      <c r="EM1" t="s">
        <v>2971</v>
      </c>
      <c r="EN1" t="s">
        <v>2972</v>
      </c>
      <c r="EO1" t="s">
        <v>2973</v>
      </c>
      <c r="EP1" t="s">
        <v>2974</v>
      </c>
      <c r="EQ1" t="s">
        <v>2975</v>
      </c>
      <c r="ER1" t="s">
        <v>2976</v>
      </c>
      <c r="ES1" t="s">
        <v>2977</v>
      </c>
      <c r="ET1" t="s">
        <v>2978</v>
      </c>
      <c r="EU1" t="s">
        <v>2979</v>
      </c>
      <c r="EV1" t="s">
        <v>2980</v>
      </c>
      <c r="EW1" t="s">
        <v>2981</v>
      </c>
      <c r="EX1" t="s">
        <v>2982</v>
      </c>
      <c r="EY1" t="s">
        <v>2983</v>
      </c>
      <c r="EZ1" t="s">
        <v>2984</v>
      </c>
      <c r="FA1" t="s">
        <v>2985</v>
      </c>
      <c r="FB1" t="s">
        <v>2986</v>
      </c>
      <c r="FC1" t="s">
        <v>2987</v>
      </c>
      <c r="FD1" t="s">
        <v>2988</v>
      </c>
      <c r="FE1" t="s">
        <v>2989</v>
      </c>
      <c r="FF1" t="s">
        <v>2990</v>
      </c>
      <c r="FG1" t="s">
        <v>2991</v>
      </c>
      <c r="FH1" t="s">
        <v>2992</v>
      </c>
      <c r="FI1" t="s">
        <v>2993</v>
      </c>
      <c r="FJ1" t="s">
        <v>2994</v>
      </c>
      <c r="FK1" t="s">
        <v>2995</v>
      </c>
      <c r="FL1" t="s">
        <v>2996</v>
      </c>
      <c r="FM1" t="s">
        <v>2997</v>
      </c>
      <c r="FN1" t="s">
        <v>2998</v>
      </c>
      <c r="FO1" t="s">
        <v>2999</v>
      </c>
      <c r="FP1" t="s">
        <v>3000</v>
      </c>
      <c r="FQ1" t="s">
        <v>3001</v>
      </c>
      <c r="FR1" t="s">
        <v>3002</v>
      </c>
      <c r="FS1" t="s">
        <v>3003</v>
      </c>
      <c r="FT1" t="s">
        <v>3004</v>
      </c>
      <c r="FU1" t="s">
        <v>3005</v>
      </c>
      <c r="FV1" t="s">
        <v>3006</v>
      </c>
      <c r="FW1" t="s">
        <v>3007</v>
      </c>
      <c r="FX1" t="s">
        <v>3008</v>
      </c>
      <c r="FY1" t="s">
        <v>3009</v>
      </c>
      <c r="FZ1" t="s">
        <v>3010</v>
      </c>
      <c r="GA1" t="s">
        <v>3011</v>
      </c>
      <c r="GB1" t="s">
        <v>3012</v>
      </c>
      <c r="GC1" t="s">
        <v>3013</v>
      </c>
      <c r="GD1" t="s">
        <v>3014</v>
      </c>
      <c r="GE1" t="s">
        <v>3015</v>
      </c>
      <c r="GF1" t="s">
        <v>3016</v>
      </c>
      <c r="GG1" t="s">
        <v>3017</v>
      </c>
      <c r="GH1" t="s">
        <v>3018</v>
      </c>
      <c r="GI1" t="s">
        <v>3019</v>
      </c>
      <c r="GJ1" t="s">
        <v>3020</v>
      </c>
      <c r="GK1" t="s">
        <v>3021</v>
      </c>
      <c r="GL1" t="s">
        <v>3022</v>
      </c>
      <c r="GM1" t="s">
        <v>3023</v>
      </c>
      <c r="GN1" t="s">
        <v>3024</v>
      </c>
      <c r="GO1" t="s">
        <v>3025</v>
      </c>
      <c r="GP1" t="s">
        <v>3026</v>
      </c>
      <c r="GQ1" t="s">
        <v>3027</v>
      </c>
      <c r="GR1" t="s">
        <v>3028</v>
      </c>
      <c r="GS1" t="s">
        <v>3029</v>
      </c>
      <c r="GT1" t="s">
        <v>3030</v>
      </c>
      <c r="GU1" t="s">
        <v>3031</v>
      </c>
      <c r="GV1" t="s">
        <v>3032</v>
      </c>
      <c r="GW1" t="s">
        <v>3033</v>
      </c>
      <c r="GX1" t="s">
        <v>3034</v>
      </c>
      <c r="GY1" t="s">
        <v>3035</v>
      </c>
      <c r="GZ1" t="s">
        <v>3036</v>
      </c>
      <c r="HA1" t="s">
        <v>3037</v>
      </c>
      <c r="HB1" t="s">
        <v>3038</v>
      </c>
      <c r="HC1" t="s">
        <v>3039</v>
      </c>
      <c r="HD1" t="s">
        <v>3040</v>
      </c>
      <c r="HE1" t="s">
        <v>3041</v>
      </c>
      <c r="HF1" t="s">
        <v>3042</v>
      </c>
      <c r="HG1" t="s">
        <v>3043</v>
      </c>
      <c r="HH1" t="s">
        <v>3044</v>
      </c>
      <c r="HI1" t="s">
        <v>3045</v>
      </c>
      <c r="HJ1" t="s">
        <v>3046</v>
      </c>
      <c r="HK1" t="s">
        <v>3047</v>
      </c>
      <c r="HL1" t="s">
        <v>3048</v>
      </c>
      <c r="HM1" t="s">
        <v>3049</v>
      </c>
      <c r="HN1" t="s">
        <v>3050</v>
      </c>
      <c r="HO1" t="s">
        <v>3051</v>
      </c>
      <c r="HP1" t="s">
        <v>3052</v>
      </c>
      <c r="HQ1" t="s">
        <v>3053</v>
      </c>
      <c r="HR1" t="s">
        <v>3054</v>
      </c>
      <c r="HS1" t="s">
        <v>3055</v>
      </c>
      <c r="HT1" t="s">
        <v>3056</v>
      </c>
      <c r="HU1" t="s">
        <v>3057</v>
      </c>
      <c r="HV1" t="s">
        <v>3058</v>
      </c>
      <c r="HW1" t="s">
        <v>3059</v>
      </c>
      <c r="HX1" t="s">
        <v>3060</v>
      </c>
      <c r="HY1" t="s">
        <v>3061</v>
      </c>
      <c r="HZ1" t="s">
        <v>3062</v>
      </c>
      <c r="IA1" t="s">
        <v>3063</v>
      </c>
      <c r="IB1" t="s">
        <v>3064</v>
      </c>
      <c r="IC1" t="s">
        <v>3065</v>
      </c>
      <c r="ID1" t="s">
        <v>3066</v>
      </c>
      <c r="IE1" t="s">
        <v>3067</v>
      </c>
      <c r="IF1" t="s">
        <v>3068</v>
      </c>
      <c r="IG1" t="s">
        <v>3069</v>
      </c>
      <c r="IH1" t="s">
        <v>3070</v>
      </c>
      <c r="II1" t="s">
        <v>3071</v>
      </c>
      <c r="IJ1" t="s">
        <v>3072</v>
      </c>
      <c r="IK1" t="s">
        <v>3073</v>
      </c>
      <c r="IL1" t="s">
        <v>3074</v>
      </c>
      <c r="IM1" t="s">
        <v>3075</v>
      </c>
      <c r="IN1" t="s">
        <v>3076</v>
      </c>
      <c r="IO1" t="s">
        <v>3077</v>
      </c>
      <c r="IP1" t="s">
        <v>3078</v>
      </c>
      <c r="IQ1" t="s">
        <v>3079</v>
      </c>
      <c r="IR1" t="s">
        <v>3080</v>
      </c>
      <c r="IS1" t="s">
        <v>3081</v>
      </c>
      <c r="IT1" t="s">
        <v>3082</v>
      </c>
      <c r="IU1" t="s">
        <v>3083</v>
      </c>
      <c r="IV1" t="s">
        <v>3084</v>
      </c>
      <c r="IW1" t="s">
        <v>3085</v>
      </c>
      <c r="IX1" t="s">
        <v>3086</v>
      </c>
      <c r="IY1" t="s">
        <v>3087</v>
      </c>
      <c r="IZ1" t="s">
        <v>3088</v>
      </c>
      <c r="JA1" t="s">
        <v>3089</v>
      </c>
      <c r="JB1" t="s">
        <v>3090</v>
      </c>
      <c r="JC1" t="s">
        <v>3091</v>
      </c>
      <c r="JD1" t="s">
        <v>3092</v>
      </c>
      <c r="JE1" t="s">
        <v>3093</v>
      </c>
      <c r="JF1" t="s">
        <v>3094</v>
      </c>
      <c r="JG1" t="s">
        <v>3095</v>
      </c>
      <c r="JH1" t="s">
        <v>3096</v>
      </c>
      <c r="JI1" t="s">
        <v>3097</v>
      </c>
      <c r="JJ1" t="s">
        <v>3098</v>
      </c>
      <c r="JK1" t="s">
        <v>3099</v>
      </c>
      <c r="JL1" t="s">
        <v>3100</v>
      </c>
      <c r="JM1" t="s">
        <v>3101</v>
      </c>
      <c r="JN1" t="s">
        <v>3102</v>
      </c>
      <c r="JO1" t="s">
        <v>3103</v>
      </c>
      <c r="JP1" t="s">
        <v>3104</v>
      </c>
      <c r="JQ1" t="s">
        <v>3105</v>
      </c>
      <c r="JR1" t="s">
        <v>3106</v>
      </c>
      <c r="JS1" t="s">
        <v>3107</v>
      </c>
      <c r="JT1" t="s">
        <v>3108</v>
      </c>
      <c r="JU1" t="s">
        <v>3109</v>
      </c>
      <c r="JV1" t="s">
        <v>3110</v>
      </c>
      <c r="JW1" t="s">
        <v>3111</v>
      </c>
      <c r="JX1" t="s">
        <v>3112</v>
      </c>
      <c r="JY1" t="s">
        <v>3113</v>
      </c>
      <c r="JZ1" t="s">
        <v>3114</v>
      </c>
      <c r="KA1" t="s">
        <v>3115</v>
      </c>
      <c r="KB1" t="s">
        <v>3116</v>
      </c>
      <c r="KC1" t="s">
        <v>3117</v>
      </c>
      <c r="KD1" t="s">
        <v>3118</v>
      </c>
      <c r="KE1" t="s">
        <v>3119</v>
      </c>
      <c r="KF1" t="s">
        <v>3120</v>
      </c>
      <c r="KG1" t="s">
        <v>3121</v>
      </c>
      <c r="KH1" t="s">
        <v>3122</v>
      </c>
      <c r="KI1" t="s">
        <v>3123</v>
      </c>
      <c r="KJ1" t="s">
        <v>3124</v>
      </c>
      <c r="KK1" t="s">
        <v>3125</v>
      </c>
      <c r="KL1" t="s">
        <v>3126</v>
      </c>
      <c r="KM1" t="s">
        <v>3127</v>
      </c>
      <c r="KN1" t="s">
        <v>3128</v>
      </c>
      <c r="KO1" t="s">
        <v>3129</v>
      </c>
      <c r="KP1" t="s">
        <v>3130</v>
      </c>
      <c r="KQ1" t="s">
        <v>3131</v>
      </c>
      <c r="KR1" t="s">
        <v>3132</v>
      </c>
      <c r="KS1" t="s">
        <v>3133</v>
      </c>
      <c r="KT1" t="s">
        <v>3134</v>
      </c>
      <c r="KU1" t="s">
        <v>3135</v>
      </c>
      <c r="KV1" t="s">
        <v>3136</v>
      </c>
      <c r="KW1" t="s">
        <v>3137</v>
      </c>
      <c r="KX1" t="s">
        <v>3138</v>
      </c>
      <c r="KY1" t="s">
        <v>3139</v>
      </c>
      <c r="KZ1" t="s">
        <v>3140</v>
      </c>
      <c r="LA1" t="s">
        <v>3141</v>
      </c>
      <c r="LB1" t="s">
        <v>3142</v>
      </c>
      <c r="LC1" t="s">
        <v>3143</v>
      </c>
      <c r="LD1" t="s">
        <v>3144</v>
      </c>
      <c r="LE1" t="s">
        <v>3145</v>
      </c>
      <c r="LF1" t="s">
        <v>3146</v>
      </c>
      <c r="LG1" t="s">
        <v>3147</v>
      </c>
      <c r="LH1" t="s">
        <v>3148</v>
      </c>
      <c r="LI1" t="s">
        <v>3149</v>
      </c>
      <c r="LJ1" t="s">
        <v>3150</v>
      </c>
      <c r="LK1" t="s">
        <v>3151</v>
      </c>
      <c r="LL1" t="s">
        <v>3152</v>
      </c>
      <c r="LM1" t="s">
        <v>3153</v>
      </c>
      <c r="LN1" t="s">
        <v>3154</v>
      </c>
      <c r="LO1" t="s">
        <v>3155</v>
      </c>
      <c r="LP1" t="s">
        <v>3156</v>
      </c>
      <c r="LQ1" t="s">
        <v>3157</v>
      </c>
      <c r="LR1" t="s">
        <v>3158</v>
      </c>
      <c r="LS1" t="s">
        <v>3159</v>
      </c>
      <c r="LT1" t="s">
        <v>3160</v>
      </c>
      <c r="LU1" t="s">
        <v>3161</v>
      </c>
      <c r="LV1" t="s">
        <v>3162</v>
      </c>
      <c r="LW1" t="s">
        <v>3163</v>
      </c>
      <c r="LX1" t="s">
        <v>3164</v>
      </c>
      <c r="LY1" t="s">
        <v>3165</v>
      </c>
      <c r="LZ1" t="s">
        <v>3166</v>
      </c>
      <c r="MA1" t="s">
        <v>3167</v>
      </c>
      <c r="MB1" t="s">
        <v>3168</v>
      </c>
      <c r="MC1" t="s">
        <v>3169</v>
      </c>
      <c r="MD1" t="s">
        <v>3170</v>
      </c>
      <c r="ME1" t="s">
        <v>3171</v>
      </c>
      <c r="MF1" t="s">
        <v>3172</v>
      </c>
      <c r="MG1" t="s">
        <v>3173</v>
      </c>
      <c r="MH1" t="s">
        <v>3174</v>
      </c>
      <c r="MI1" t="s">
        <v>3175</v>
      </c>
      <c r="MJ1" t="s">
        <v>3176</v>
      </c>
      <c r="MK1" t="s">
        <v>3177</v>
      </c>
      <c r="ML1" t="s">
        <v>3178</v>
      </c>
      <c r="MM1" t="s">
        <v>3179</v>
      </c>
      <c r="MN1" t="s">
        <v>3180</v>
      </c>
      <c r="MO1" t="s">
        <v>3181</v>
      </c>
      <c r="MP1" t="s">
        <v>3182</v>
      </c>
      <c r="MQ1" t="s">
        <v>3183</v>
      </c>
      <c r="MR1" t="s">
        <v>3184</v>
      </c>
      <c r="MS1" t="s">
        <v>3185</v>
      </c>
      <c r="MT1" t="s">
        <v>3186</v>
      </c>
      <c r="MU1" t="s">
        <v>3187</v>
      </c>
      <c r="MV1" t="s">
        <v>3188</v>
      </c>
      <c r="MW1" t="s">
        <v>3189</v>
      </c>
      <c r="MX1" t="s">
        <v>3190</v>
      </c>
      <c r="MY1" t="s">
        <v>3191</v>
      </c>
      <c r="MZ1" t="s">
        <v>3192</v>
      </c>
      <c r="NA1" t="s">
        <v>3193</v>
      </c>
      <c r="NB1" t="s">
        <v>3194</v>
      </c>
      <c r="NC1" t="s">
        <v>3195</v>
      </c>
      <c r="ND1" t="s">
        <v>3196</v>
      </c>
      <c r="NE1" t="s">
        <v>3197</v>
      </c>
      <c r="NF1" t="s">
        <v>3198</v>
      </c>
      <c r="NG1" t="s">
        <v>3199</v>
      </c>
      <c r="NH1" t="s">
        <v>3200</v>
      </c>
      <c r="NI1" t="s">
        <v>3201</v>
      </c>
      <c r="NJ1" t="s">
        <v>3202</v>
      </c>
      <c r="NK1" t="s">
        <v>3203</v>
      </c>
      <c r="NL1" t="s">
        <v>3204</v>
      </c>
      <c r="NM1" t="s">
        <v>3205</v>
      </c>
      <c r="NN1" t="s">
        <v>3206</v>
      </c>
      <c r="NO1" t="s">
        <v>3207</v>
      </c>
      <c r="NP1" t="s">
        <v>3208</v>
      </c>
      <c r="NQ1" t="s">
        <v>3209</v>
      </c>
      <c r="NR1" t="s">
        <v>3210</v>
      </c>
      <c r="NS1" t="s">
        <v>3211</v>
      </c>
      <c r="NT1" t="s">
        <v>3212</v>
      </c>
      <c r="NU1" t="s">
        <v>3213</v>
      </c>
      <c r="NV1" t="s">
        <v>3214</v>
      </c>
      <c r="NW1" t="s">
        <v>3215</v>
      </c>
      <c r="NX1" t="s">
        <v>3216</v>
      </c>
      <c r="NY1" t="s">
        <v>3217</v>
      </c>
      <c r="NZ1" t="s">
        <v>3218</v>
      </c>
      <c r="OA1" t="s">
        <v>3219</v>
      </c>
      <c r="OB1" t="s">
        <v>3220</v>
      </c>
      <c r="OC1" t="s">
        <v>3221</v>
      </c>
      <c r="OD1" t="s">
        <v>3222</v>
      </c>
      <c r="OE1" t="s">
        <v>3223</v>
      </c>
      <c r="OF1" t="s">
        <v>3224</v>
      </c>
      <c r="OG1" t="s">
        <v>3225</v>
      </c>
      <c r="OH1" t="s">
        <v>3226</v>
      </c>
      <c r="OI1" t="s">
        <v>3227</v>
      </c>
      <c r="OJ1" t="s">
        <v>3228</v>
      </c>
      <c r="OK1" t="s">
        <v>3229</v>
      </c>
      <c r="OL1" t="s">
        <v>3230</v>
      </c>
      <c r="OM1" t="s">
        <v>3231</v>
      </c>
      <c r="ON1" t="s">
        <v>3232</v>
      </c>
      <c r="OO1" t="s">
        <v>3233</v>
      </c>
      <c r="OP1" t="s">
        <v>3234</v>
      </c>
      <c r="OQ1" t="s">
        <v>3235</v>
      </c>
      <c r="OR1" t="s">
        <v>3236</v>
      </c>
      <c r="OS1" t="s">
        <v>3237</v>
      </c>
      <c r="OT1" t="s">
        <v>3238</v>
      </c>
      <c r="OU1" t="s">
        <v>3239</v>
      </c>
      <c r="OV1" t="s">
        <v>3240</v>
      </c>
      <c r="OW1" t="s">
        <v>3241</v>
      </c>
      <c r="OX1" t="s">
        <v>3242</v>
      </c>
      <c r="OY1" t="s">
        <v>3243</v>
      </c>
      <c r="OZ1" t="s">
        <v>3244</v>
      </c>
      <c r="PA1" t="s">
        <v>3245</v>
      </c>
      <c r="PB1" t="s">
        <v>3246</v>
      </c>
      <c r="PC1" t="s">
        <v>3247</v>
      </c>
      <c r="PD1" t="s">
        <v>3248</v>
      </c>
      <c r="PE1" t="s">
        <v>3249</v>
      </c>
      <c r="PF1" t="s">
        <v>3250</v>
      </c>
      <c r="PG1" t="s">
        <v>3251</v>
      </c>
      <c r="PH1" t="s">
        <v>3252</v>
      </c>
      <c r="PI1" t="s">
        <v>3253</v>
      </c>
      <c r="PJ1" t="s">
        <v>3254</v>
      </c>
      <c r="PK1" t="s">
        <v>3255</v>
      </c>
      <c r="PL1" t="s">
        <v>3256</v>
      </c>
      <c r="PM1" t="s">
        <v>3257</v>
      </c>
      <c r="PN1" t="s">
        <v>3258</v>
      </c>
      <c r="PO1" t="s">
        <v>3259</v>
      </c>
      <c r="PP1" t="s">
        <v>3260</v>
      </c>
      <c r="PQ1" t="s">
        <v>3261</v>
      </c>
      <c r="PR1" t="s">
        <v>3262</v>
      </c>
      <c r="PS1" t="s">
        <v>3263</v>
      </c>
      <c r="PT1" t="s">
        <v>3264</v>
      </c>
      <c r="PU1" t="s">
        <v>3265</v>
      </c>
      <c r="PV1" t="s">
        <v>3266</v>
      </c>
      <c r="PW1" t="s">
        <v>3267</v>
      </c>
      <c r="PX1" t="s">
        <v>3268</v>
      </c>
      <c r="PY1" t="s">
        <v>3269</v>
      </c>
      <c r="PZ1" t="s">
        <v>3270</v>
      </c>
      <c r="QA1" t="s">
        <v>3271</v>
      </c>
      <c r="QB1" t="s">
        <v>3272</v>
      </c>
      <c r="QC1" t="s">
        <v>3273</v>
      </c>
      <c r="QD1" t="s">
        <v>3274</v>
      </c>
      <c r="QE1" t="s">
        <v>3275</v>
      </c>
      <c r="QF1" t="s">
        <v>3276</v>
      </c>
      <c r="QG1" t="s">
        <v>3277</v>
      </c>
      <c r="QH1" t="s">
        <v>3278</v>
      </c>
      <c r="QI1" t="s">
        <v>3279</v>
      </c>
      <c r="QJ1" t="s">
        <v>3280</v>
      </c>
      <c r="QK1" t="s">
        <v>3281</v>
      </c>
      <c r="QL1" t="s">
        <v>3282</v>
      </c>
      <c r="QM1" t="s">
        <v>3283</v>
      </c>
      <c r="QN1" t="s">
        <v>3284</v>
      </c>
      <c r="QO1" t="s">
        <v>3285</v>
      </c>
      <c r="QP1" t="s">
        <v>3286</v>
      </c>
      <c r="QQ1" t="s">
        <v>3287</v>
      </c>
      <c r="QR1" t="s">
        <v>3288</v>
      </c>
      <c r="QS1" t="s">
        <v>3289</v>
      </c>
      <c r="QT1" t="s">
        <v>3290</v>
      </c>
      <c r="QU1" t="s">
        <v>3291</v>
      </c>
      <c r="QV1" t="s">
        <v>3292</v>
      </c>
      <c r="QW1" t="s">
        <v>3293</v>
      </c>
      <c r="QX1" t="s">
        <v>3294</v>
      </c>
      <c r="QY1" t="s">
        <v>3295</v>
      </c>
      <c r="QZ1" t="s">
        <v>3296</v>
      </c>
      <c r="RA1" t="s">
        <v>3297</v>
      </c>
      <c r="RB1" t="s">
        <v>3298</v>
      </c>
      <c r="RC1" t="s">
        <v>3299</v>
      </c>
      <c r="RD1" t="s">
        <v>3300</v>
      </c>
      <c r="RE1" t="s">
        <v>3301</v>
      </c>
      <c r="RF1" t="s">
        <v>3302</v>
      </c>
      <c r="RG1" t="s">
        <v>3303</v>
      </c>
      <c r="RH1" t="s">
        <v>3304</v>
      </c>
      <c r="RI1" t="s">
        <v>3305</v>
      </c>
      <c r="RJ1" t="s">
        <v>3306</v>
      </c>
      <c r="RK1" t="s">
        <v>3307</v>
      </c>
      <c r="RL1" t="s">
        <v>3308</v>
      </c>
      <c r="RM1" t="s">
        <v>3309</v>
      </c>
      <c r="RN1" t="s">
        <v>3310</v>
      </c>
      <c r="RO1" t="s">
        <v>3311</v>
      </c>
      <c r="RP1" t="s">
        <v>3312</v>
      </c>
      <c r="RQ1" t="s">
        <v>3313</v>
      </c>
      <c r="RR1" t="s">
        <v>3314</v>
      </c>
      <c r="RS1" t="s">
        <v>3315</v>
      </c>
      <c r="RT1" t="s">
        <v>3316</v>
      </c>
      <c r="RU1" t="s">
        <v>3317</v>
      </c>
      <c r="RV1" t="s">
        <v>3318</v>
      </c>
      <c r="RW1" t="s">
        <v>3319</v>
      </c>
      <c r="RX1" t="s">
        <v>3320</v>
      </c>
      <c r="RY1" t="s">
        <v>3321</v>
      </c>
      <c r="RZ1" t="s">
        <v>3322</v>
      </c>
      <c r="SA1" t="s">
        <v>3323</v>
      </c>
      <c r="SB1" t="s">
        <v>3324</v>
      </c>
      <c r="SC1" t="s">
        <v>3325</v>
      </c>
      <c r="SD1" t="s">
        <v>3326</v>
      </c>
      <c r="SE1" t="s">
        <v>3327</v>
      </c>
      <c r="SF1" t="s">
        <v>3328</v>
      </c>
      <c r="SG1" t="s">
        <v>3329</v>
      </c>
      <c r="SH1" t="s">
        <v>3330</v>
      </c>
      <c r="SI1" t="s">
        <v>3331</v>
      </c>
      <c r="SJ1" t="s">
        <v>3332</v>
      </c>
      <c r="SK1" t="s">
        <v>3333</v>
      </c>
      <c r="SL1" t="s">
        <v>3334</v>
      </c>
      <c r="SM1" t="s">
        <v>3335</v>
      </c>
      <c r="SN1" t="s">
        <v>3336</v>
      </c>
      <c r="SO1" t="s">
        <v>3337</v>
      </c>
      <c r="SP1" t="s">
        <v>3338</v>
      </c>
      <c r="SQ1" t="s">
        <v>3339</v>
      </c>
      <c r="SR1" t="s">
        <v>3340</v>
      </c>
      <c r="SS1" t="s">
        <v>3341</v>
      </c>
      <c r="ST1" t="s">
        <v>3342</v>
      </c>
      <c r="SU1" t="s">
        <v>3343</v>
      </c>
      <c r="SV1" t="s">
        <v>3344</v>
      </c>
      <c r="SW1" t="s">
        <v>3345</v>
      </c>
      <c r="SX1" t="s">
        <v>3346</v>
      </c>
      <c r="SY1" t="s">
        <v>3347</v>
      </c>
      <c r="SZ1" t="s">
        <v>3348</v>
      </c>
      <c r="TA1" t="s">
        <v>3349</v>
      </c>
      <c r="TB1" t="s">
        <v>3350</v>
      </c>
      <c r="TC1" t="s">
        <v>3351</v>
      </c>
      <c r="TD1" t="s">
        <v>3352</v>
      </c>
      <c r="TE1" t="s">
        <v>3353</v>
      </c>
      <c r="TF1" t="s">
        <v>3354</v>
      </c>
      <c r="TG1" t="s">
        <v>3355</v>
      </c>
      <c r="TH1" t="s">
        <v>3356</v>
      </c>
      <c r="TI1" t="s">
        <v>3357</v>
      </c>
      <c r="TJ1" t="s">
        <v>3358</v>
      </c>
      <c r="TK1" t="s">
        <v>3359</v>
      </c>
      <c r="TL1" t="s">
        <v>3360</v>
      </c>
      <c r="TM1" t="s">
        <v>3361</v>
      </c>
      <c r="TN1" t="s">
        <v>3362</v>
      </c>
      <c r="TO1" t="s">
        <v>3363</v>
      </c>
      <c r="TP1" t="s">
        <v>3364</v>
      </c>
      <c r="TQ1" t="s">
        <v>3365</v>
      </c>
      <c r="TR1" t="s">
        <v>3366</v>
      </c>
      <c r="TS1" t="s">
        <v>3367</v>
      </c>
      <c r="TT1" t="s">
        <v>3368</v>
      </c>
      <c r="TU1" t="s">
        <v>3369</v>
      </c>
      <c r="TV1" t="s">
        <v>3370</v>
      </c>
      <c r="TW1" t="s">
        <v>3371</v>
      </c>
      <c r="TX1" t="s">
        <v>3372</v>
      </c>
      <c r="TY1" t="s">
        <v>3373</v>
      </c>
      <c r="TZ1" t="s">
        <v>3374</v>
      </c>
      <c r="UA1" t="s">
        <v>3375</v>
      </c>
      <c r="UB1" t="s">
        <v>3376</v>
      </c>
      <c r="UC1" t="s">
        <v>3377</v>
      </c>
      <c r="UD1" t="s">
        <v>3378</v>
      </c>
      <c r="UE1" t="s">
        <v>3379</v>
      </c>
      <c r="UF1" t="s">
        <v>3380</v>
      </c>
      <c r="UG1" t="s">
        <v>3381</v>
      </c>
      <c r="UH1" t="s">
        <v>3382</v>
      </c>
      <c r="UI1" t="s">
        <v>3383</v>
      </c>
      <c r="UJ1" t="s">
        <v>3384</v>
      </c>
      <c r="UK1" t="s">
        <v>3385</v>
      </c>
      <c r="UL1" t="s">
        <v>3386</v>
      </c>
      <c r="UM1" t="s">
        <v>3387</v>
      </c>
      <c r="UN1" t="s">
        <v>3388</v>
      </c>
      <c r="UO1" t="s">
        <v>3389</v>
      </c>
      <c r="UP1" t="s">
        <v>3390</v>
      </c>
      <c r="UQ1" t="s">
        <v>3391</v>
      </c>
      <c r="UR1" t="s">
        <v>3392</v>
      </c>
      <c r="US1" t="s">
        <v>3393</v>
      </c>
      <c r="UT1" t="s">
        <v>3394</v>
      </c>
      <c r="UU1" t="s">
        <v>3395</v>
      </c>
      <c r="UV1" t="s">
        <v>3396</v>
      </c>
      <c r="UW1" t="s">
        <v>3397</v>
      </c>
      <c r="UX1" t="s">
        <v>3398</v>
      </c>
      <c r="UY1" t="s">
        <v>3399</v>
      </c>
      <c r="UZ1" t="s">
        <v>3400</v>
      </c>
      <c r="VA1" t="s">
        <v>3401</v>
      </c>
      <c r="VB1" t="s">
        <v>3402</v>
      </c>
      <c r="VC1" t="s">
        <v>3403</v>
      </c>
      <c r="VD1" t="s">
        <v>3404</v>
      </c>
      <c r="VE1" t="s">
        <v>3405</v>
      </c>
      <c r="VF1" t="s">
        <v>3406</v>
      </c>
      <c r="VG1" t="s">
        <v>3407</v>
      </c>
      <c r="VH1" t="s">
        <v>3408</v>
      </c>
      <c r="VI1" t="s">
        <v>3409</v>
      </c>
      <c r="VJ1" t="s">
        <v>3410</v>
      </c>
      <c r="VK1" t="s">
        <v>3411</v>
      </c>
      <c r="VL1" t="s">
        <v>3412</v>
      </c>
      <c r="VM1" t="s">
        <v>3413</v>
      </c>
      <c r="VN1" t="s">
        <v>3414</v>
      </c>
      <c r="VO1" t="s">
        <v>3415</v>
      </c>
      <c r="VP1" t="s">
        <v>3416</v>
      </c>
      <c r="VQ1" t="s">
        <v>3417</v>
      </c>
      <c r="VR1" t="s">
        <v>3418</v>
      </c>
      <c r="VS1" t="s">
        <v>3419</v>
      </c>
      <c r="VT1" t="s">
        <v>3420</v>
      </c>
      <c r="VU1" t="s">
        <v>3421</v>
      </c>
      <c r="VV1" t="s">
        <v>3422</v>
      </c>
      <c r="VW1" t="s">
        <v>3423</v>
      </c>
      <c r="VX1" t="s">
        <v>3424</v>
      </c>
      <c r="VY1" t="s">
        <v>3425</v>
      </c>
      <c r="VZ1" t="s">
        <v>3426</v>
      </c>
      <c r="WA1" t="s">
        <v>3427</v>
      </c>
      <c r="WB1" t="s">
        <v>3428</v>
      </c>
      <c r="WC1" t="s">
        <v>3429</v>
      </c>
      <c r="WD1" t="s">
        <v>3430</v>
      </c>
      <c r="WE1" t="s">
        <v>3431</v>
      </c>
      <c r="WF1" t="s">
        <v>3432</v>
      </c>
      <c r="WG1" t="s">
        <v>3433</v>
      </c>
      <c r="WH1" t="s">
        <v>3434</v>
      </c>
      <c r="WI1" t="s">
        <v>3435</v>
      </c>
      <c r="WJ1" t="s">
        <v>3436</v>
      </c>
      <c r="WK1" t="s">
        <v>3437</v>
      </c>
      <c r="WL1" t="s">
        <v>3438</v>
      </c>
      <c r="WM1" t="s">
        <v>3439</v>
      </c>
      <c r="WN1" t="s">
        <v>3440</v>
      </c>
      <c r="WO1" t="s">
        <v>3441</v>
      </c>
      <c r="WP1" t="s">
        <v>3442</v>
      </c>
      <c r="WQ1" t="s">
        <v>3443</v>
      </c>
      <c r="WR1" t="s">
        <v>3444</v>
      </c>
      <c r="WS1" t="s">
        <v>3445</v>
      </c>
      <c r="WT1" t="s">
        <v>3446</v>
      </c>
      <c r="WU1" t="s">
        <v>3447</v>
      </c>
      <c r="WV1" t="s">
        <v>3448</v>
      </c>
      <c r="WW1" t="s">
        <v>3449</v>
      </c>
      <c r="WX1" t="s">
        <v>3450</v>
      </c>
      <c r="WY1" t="s">
        <v>3451</v>
      </c>
      <c r="WZ1" t="s">
        <v>3452</v>
      </c>
      <c r="XA1" t="s">
        <v>3453</v>
      </c>
      <c r="XB1" t="s">
        <v>3454</v>
      </c>
      <c r="XC1" t="s">
        <v>3455</v>
      </c>
      <c r="XD1" t="s">
        <v>3456</v>
      </c>
      <c r="XE1" t="s">
        <v>3457</v>
      </c>
      <c r="XF1" t="s">
        <v>3458</v>
      </c>
      <c r="XG1" t="s">
        <v>3459</v>
      </c>
      <c r="XH1" t="s">
        <v>3460</v>
      </c>
      <c r="XI1" t="s">
        <v>3461</v>
      </c>
      <c r="XJ1" t="s">
        <v>3462</v>
      </c>
      <c r="XK1" t="s">
        <v>3463</v>
      </c>
      <c r="XL1" t="s">
        <v>3464</v>
      </c>
      <c r="XM1" t="s">
        <v>3465</v>
      </c>
      <c r="XN1" t="s">
        <v>3466</v>
      </c>
      <c r="XO1" t="s">
        <v>3467</v>
      </c>
      <c r="XP1" t="s">
        <v>3468</v>
      </c>
      <c r="XQ1" t="s">
        <v>3469</v>
      </c>
      <c r="XR1" t="s">
        <v>3470</v>
      </c>
      <c r="XS1" t="s">
        <v>3471</v>
      </c>
      <c r="XT1" t="s">
        <v>3472</v>
      </c>
      <c r="XU1" t="s">
        <v>3473</v>
      </c>
      <c r="XV1" t="s">
        <v>3474</v>
      </c>
      <c r="XW1" t="s">
        <v>3475</v>
      </c>
      <c r="XX1" t="s">
        <v>3476</v>
      </c>
      <c r="XY1" t="s">
        <v>3477</v>
      </c>
      <c r="XZ1" t="s">
        <v>3478</v>
      </c>
      <c r="YA1" t="s">
        <v>3479</v>
      </c>
      <c r="YB1" t="s">
        <v>3480</v>
      </c>
      <c r="YC1" t="s">
        <v>3481</v>
      </c>
      <c r="YD1" t="s">
        <v>3482</v>
      </c>
      <c r="YE1" t="s">
        <v>3483</v>
      </c>
      <c r="YF1" t="s">
        <v>3484</v>
      </c>
      <c r="YG1" t="s">
        <v>3485</v>
      </c>
      <c r="YH1" t="s">
        <v>3486</v>
      </c>
      <c r="YI1" t="s">
        <v>3487</v>
      </c>
      <c r="YJ1" t="s">
        <v>3488</v>
      </c>
      <c r="YK1" t="s">
        <v>3489</v>
      </c>
      <c r="YL1" t="s">
        <v>3490</v>
      </c>
      <c r="YM1" t="s">
        <v>3491</v>
      </c>
      <c r="YN1" t="s">
        <v>3492</v>
      </c>
      <c r="YO1" t="s">
        <v>3493</v>
      </c>
      <c r="YP1" t="s">
        <v>3494</v>
      </c>
      <c r="YQ1" t="s">
        <v>3495</v>
      </c>
      <c r="YR1" t="s">
        <v>3496</v>
      </c>
      <c r="YS1" t="s">
        <v>3497</v>
      </c>
      <c r="YT1" t="s">
        <v>3498</v>
      </c>
      <c r="YU1" t="s">
        <v>3499</v>
      </c>
      <c r="YV1" t="s">
        <v>3500</v>
      </c>
      <c r="YW1" t="s">
        <v>3501</v>
      </c>
      <c r="YX1" t="s">
        <v>3502</v>
      </c>
      <c r="YY1" t="s">
        <v>3503</v>
      </c>
      <c r="YZ1" t="s">
        <v>3504</v>
      </c>
      <c r="ZA1" t="s">
        <v>3505</v>
      </c>
      <c r="ZB1" t="s">
        <v>3506</v>
      </c>
      <c r="ZC1" t="s">
        <v>3507</v>
      </c>
      <c r="ZD1" t="s">
        <v>3508</v>
      </c>
      <c r="ZE1" t="s">
        <v>3509</v>
      </c>
      <c r="ZF1" t="s">
        <v>3510</v>
      </c>
      <c r="ZG1" t="s">
        <v>3511</v>
      </c>
      <c r="ZH1" t="s">
        <v>3512</v>
      </c>
      <c r="ZI1" t="s">
        <v>3513</v>
      </c>
      <c r="ZJ1" t="s">
        <v>3514</v>
      </c>
      <c r="ZK1" t="s">
        <v>3515</v>
      </c>
      <c r="ZL1" t="s">
        <v>3516</v>
      </c>
      <c r="ZM1" t="s">
        <v>3517</v>
      </c>
      <c r="ZN1" t="s">
        <v>3518</v>
      </c>
      <c r="ZO1" t="s">
        <v>3519</v>
      </c>
      <c r="ZP1" t="s">
        <v>3520</v>
      </c>
      <c r="ZQ1" t="s">
        <v>3521</v>
      </c>
      <c r="ZR1" t="s">
        <v>3522</v>
      </c>
      <c r="ZS1" t="s">
        <v>3523</v>
      </c>
      <c r="ZT1" t="s">
        <v>3524</v>
      </c>
      <c r="ZU1" t="s">
        <v>3525</v>
      </c>
      <c r="ZV1" t="s">
        <v>3526</v>
      </c>
      <c r="ZW1" t="s">
        <v>3527</v>
      </c>
      <c r="ZX1" t="s">
        <v>3528</v>
      </c>
      <c r="ZY1" t="s">
        <v>3529</v>
      </c>
      <c r="ZZ1" t="s">
        <v>3530</v>
      </c>
      <c r="AAA1" t="s">
        <v>3531</v>
      </c>
      <c r="AAB1" t="s">
        <v>3532</v>
      </c>
      <c r="AAC1" t="s">
        <v>3533</v>
      </c>
      <c r="AAD1" t="s">
        <v>3534</v>
      </c>
      <c r="AAE1" t="s">
        <v>3535</v>
      </c>
      <c r="AAF1" t="s">
        <v>3536</v>
      </c>
      <c r="AAG1" t="s">
        <v>3537</v>
      </c>
      <c r="AAH1" t="s">
        <v>3538</v>
      </c>
      <c r="AAI1" t="s">
        <v>3539</v>
      </c>
      <c r="AAJ1" t="s">
        <v>3540</v>
      </c>
      <c r="AAK1" t="s">
        <v>3541</v>
      </c>
      <c r="AAL1" t="s">
        <v>3542</v>
      </c>
      <c r="AAM1" t="s">
        <v>3543</v>
      </c>
      <c r="AAN1" t="s">
        <v>3544</v>
      </c>
      <c r="AAO1" t="s">
        <v>3545</v>
      </c>
      <c r="AAP1" t="s">
        <v>3546</v>
      </c>
      <c r="AAQ1" t="s">
        <v>3547</v>
      </c>
      <c r="AAR1" t="s">
        <v>3548</v>
      </c>
      <c r="AAS1" t="s">
        <v>3549</v>
      </c>
      <c r="AAT1" t="s">
        <v>3550</v>
      </c>
      <c r="AAU1" t="s">
        <v>3551</v>
      </c>
      <c r="AAV1" t="s">
        <v>3552</v>
      </c>
      <c r="AAW1" t="s">
        <v>3553</v>
      </c>
      <c r="AAX1" t="s">
        <v>3554</v>
      </c>
      <c r="AAY1" t="s">
        <v>3555</v>
      </c>
      <c r="AAZ1" t="s">
        <v>3556</v>
      </c>
      <c r="ABA1" t="s">
        <v>3557</v>
      </c>
      <c r="ABB1" t="s">
        <v>3558</v>
      </c>
      <c r="ABC1" t="s">
        <v>3559</v>
      </c>
      <c r="ABD1" t="s">
        <v>3560</v>
      </c>
      <c r="ABE1" t="s">
        <v>3561</v>
      </c>
      <c r="ABF1" t="s">
        <v>3562</v>
      </c>
      <c r="ABG1" t="s">
        <v>3563</v>
      </c>
      <c r="ABH1" t="s">
        <v>3564</v>
      </c>
      <c r="ABI1" t="s">
        <v>3565</v>
      </c>
      <c r="ABJ1" t="s">
        <v>3566</v>
      </c>
      <c r="ABK1" t="s">
        <v>3567</v>
      </c>
      <c r="ABL1" t="s">
        <v>3568</v>
      </c>
      <c r="ABM1" t="s">
        <v>3569</v>
      </c>
      <c r="ABN1" t="s">
        <v>3570</v>
      </c>
      <c r="ABO1" t="s">
        <v>3571</v>
      </c>
      <c r="ABP1" t="s">
        <v>3572</v>
      </c>
      <c r="ABQ1" t="s">
        <v>3573</v>
      </c>
      <c r="ABR1" t="s">
        <v>3574</v>
      </c>
      <c r="ABS1" t="s">
        <v>3575</v>
      </c>
      <c r="ABT1" t="s">
        <v>3576</v>
      </c>
      <c r="ABU1" t="s">
        <v>3577</v>
      </c>
      <c r="ABV1" t="s">
        <v>3578</v>
      </c>
      <c r="ABW1" t="s">
        <v>3579</v>
      </c>
      <c r="ABX1" t="s">
        <v>3580</v>
      </c>
      <c r="ABY1" t="s">
        <v>3581</v>
      </c>
      <c r="ABZ1" t="s">
        <v>3582</v>
      </c>
      <c r="ACA1" t="s">
        <v>3583</v>
      </c>
      <c r="ACB1" t="s">
        <v>3584</v>
      </c>
      <c r="ACC1" t="s">
        <v>3585</v>
      </c>
      <c r="ACD1" t="s">
        <v>3586</v>
      </c>
      <c r="ACE1" t="s">
        <v>3587</v>
      </c>
      <c r="ACF1" t="s">
        <v>3588</v>
      </c>
      <c r="ACG1" t="s">
        <v>3589</v>
      </c>
      <c r="ACH1" t="s">
        <v>3590</v>
      </c>
      <c r="ACI1" t="s">
        <v>3591</v>
      </c>
      <c r="ACJ1" t="s">
        <v>3592</v>
      </c>
      <c r="ACK1" t="s">
        <v>3593</v>
      </c>
      <c r="ACL1" t="s">
        <v>3594</v>
      </c>
      <c r="ACM1" t="s">
        <v>3595</v>
      </c>
      <c r="ACN1" t="s">
        <v>3596</v>
      </c>
      <c r="ACO1" t="s">
        <v>3597</v>
      </c>
      <c r="ACP1" t="s">
        <v>3598</v>
      </c>
      <c r="ACQ1" t="s">
        <v>3599</v>
      </c>
      <c r="ACR1" t="s">
        <v>3600</v>
      </c>
      <c r="ACS1" t="s">
        <v>3601</v>
      </c>
      <c r="ACT1" t="s">
        <v>3602</v>
      </c>
      <c r="ACU1" t="s">
        <v>3603</v>
      </c>
      <c r="ACV1" t="s">
        <v>3604</v>
      </c>
      <c r="ACW1" t="s">
        <v>3605</v>
      </c>
      <c r="ACX1" t="s">
        <v>3606</v>
      </c>
      <c r="ACY1" t="s">
        <v>3607</v>
      </c>
      <c r="ACZ1" t="s">
        <v>3608</v>
      </c>
      <c r="ADA1" t="s">
        <v>3609</v>
      </c>
      <c r="ADB1" t="s">
        <v>3610</v>
      </c>
      <c r="ADC1" t="s">
        <v>3611</v>
      </c>
      <c r="ADD1" t="s">
        <v>3612</v>
      </c>
      <c r="ADE1" t="s">
        <v>3613</v>
      </c>
      <c r="ADF1" t="s">
        <v>3614</v>
      </c>
      <c r="ADG1" t="s">
        <v>3615</v>
      </c>
      <c r="ADH1" t="s">
        <v>3616</v>
      </c>
      <c r="ADI1" t="s">
        <v>3617</v>
      </c>
      <c r="ADJ1" t="s">
        <v>3618</v>
      </c>
      <c r="ADK1" t="s">
        <v>3619</v>
      </c>
      <c r="ADL1" t="s">
        <v>3620</v>
      </c>
      <c r="ADM1" t="s">
        <v>3621</v>
      </c>
      <c r="ADN1" t="s">
        <v>3622</v>
      </c>
      <c r="ADO1" t="s">
        <v>3623</v>
      </c>
      <c r="ADP1" t="s">
        <v>3624</v>
      </c>
      <c r="ADQ1" t="s">
        <v>3625</v>
      </c>
      <c r="ADR1" t="s">
        <v>3626</v>
      </c>
      <c r="ADS1" t="s">
        <v>3627</v>
      </c>
      <c r="ADT1" t="s">
        <v>3628</v>
      </c>
      <c r="ADU1" t="s">
        <v>3629</v>
      </c>
      <c r="ADV1" t="s">
        <v>3630</v>
      </c>
      <c r="ADW1" t="s">
        <v>3631</v>
      </c>
      <c r="ADX1" t="s">
        <v>3632</v>
      </c>
      <c r="ADY1" t="s">
        <v>3633</v>
      </c>
      <c r="ADZ1" t="s">
        <v>3634</v>
      </c>
      <c r="AEA1" t="s">
        <v>3635</v>
      </c>
      <c r="AEB1" t="s">
        <v>3636</v>
      </c>
      <c r="AEC1" t="s">
        <v>3637</v>
      </c>
      <c r="AED1" t="s">
        <v>3638</v>
      </c>
      <c r="AEE1" t="s">
        <v>3639</v>
      </c>
      <c r="AEF1" t="s">
        <v>3640</v>
      </c>
      <c r="AEG1" t="s">
        <v>3641</v>
      </c>
      <c r="AEH1" t="s">
        <v>3642</v>
      </c>
      <c r="AEI1" t="s">
        <v>3643</v>
      </c>
      <c r="AEJ1" t="s">
        <v>3644</v>
      </c>
      <c r="AEK1" t="s">
        <v>3645</v>
      </c>
      <c r="AEL1" t="s">
        <v>3646</v>
      </c>
      <c r="AEM1" t="s">
        <v>3647</v>
      </c>
      <c r="AEN1" t="s">
        <v>3648</v>
      </c>
      <c r="AEO1" t="s">
        <v>3649</v>
      </c>
      <c r="AEP1" t="s">
        <v>3650</v>
      </c>
      <c r="AEQ1" t="s">
        <v>3651</v>
      </c>
      <c r="AER1" t="s">
        <v>3652</v>
      </c>
      <c r="AES1" t="s">
        <v>3653</v>
      </c>
      <c r="AET1" t="s">
        <v>3654</v>
      </c>
      <c r="AEU1" t="s">
        <v>3655</v>
      </c>
      <c r="AEV1" t="s">
        <v>3656</v>
      </c>
      <c r="AEW1" t="s">
        <v>3657</v>
      </c>
      <c r="AEX1" t="s">
        <v>3658</v>
      </c>
      <c r="AEY1" t="s">
        <v>3659</v>
      </c>
      <c r="AEZ1" t="s">
        <v>3660</v>
      </c>
      <c r="AFA1" t="s">
        <v>3661</v>
      </c>
      <c r="AFB1" t="s">
        <v>3662</v>
      </c>
      <c r="AFC1" t="s">
        <v>3663</v>
      </c>
      <c r="AFD1" t="s">
        <v>3664</v>
      </c>
      <c r="AFE1" t="s">
        <v>3665</v>
      </c>
      <c r="AFF1" t="s">
        <v>3666</v>
      </c>
      <c r="AFG1" t="s">
        <v>3667</v>
      </c>
      <c r="AFH1" t="s">
        <v>3668</v>
      </c>
      <c r="AFI1" t="s">
        <v>3669</v>
      </c>
      <c r="AFJ1" t="s">
        <v>3670</v>
      </c>
      <c r="AFK1" t="s">
        <v>3671</v>
      </c>
      <c r="AFL1" t="s">
        <v>3672</v>
      </c>
      <c r="AFM1" t="s">
        <v>3673</v>
      </c>
      <c r="AFN1" t="s">
        <v>3674</v>
      </c>
      <c r="AFO1" t="s">
        <v>3675</v>
      </c>
      <c r="AFP1" t="s">
        <v>3676</v>
      </c>
      <c r="AFQ1" t="s">
        <v>3677</v>
      </c>
      <c r="AFR1" t="s">
        <v>3678</v>
      </c>
      <c r="AFS1" t="s">
        <v>3679</v>
      </c>
      <c r="AFT1" t="s">
        <v>3680</v>
      </c>
      <c r="AFU1" t="s">
        <v>3681</v>
      </c>
      <c r="AFV1" t="s">
        <v>3682</v>
      </c>
      <c r="AFW1" t="s">
        <v>3683</v>
      </c>
      <c r="AFX1" t="s">
        <v>3684</v>
      </c>
      <c r="AFY1" t="s">
        <v>3685</v>
      </c>
      <c r="AFZ1" t="s">
        <v>3686</v>
      </c>
      <c r="AGA1" t="s">
        <v>3687</v>
      </c>
      <c r="AGB1" t="s">
        <v>3688</v>
      </c>
      <c r="AGC1" t="s">
        <v>3689</v>
      </c>
      <c r="AGD1" t="s">
        <v>3690</v>
      </c>
      <c r="AGE1" t="s">
        <v>3691</v>
      </c>
      <c r="AGF1" t="s">
        <v>3692</v>
      </c>
      <c r="AGG1" t="s">
        <v>3693</v>
      </c>
      <c r="AGH1" t="s">
        <v>3694</v>
      </c>
      <c r="AGI1" t="s">
        <v>3695</v>
      </c>
      <c r="AGJ1" t="s">
        <v>3696</v>
      </c>
      <c r="AGK1" t="s">
        <v>3697</v>
      </c>
      <c r="AGL1" t="s">
        <v>3698</v>
      </c>
      <c r="AGM1" t="s">
        <v>3699</v>
      </c>
      <c r="AGN1" t="s">
        <v>3700</v>
      </c>
      <c r="AGO1" t="s">
        <v>3701</v>
      </c>
      <c r="AGP1" t="s">
        <v>3702</v>
      </c>
      <c r="AGQ1" t="s">
        <v>3703</v>
      </c>
      <c r="AGR1" t="s">
        <v>3704</v>
      </c>
      <c r="AGS1" t="s">
        <v>3705</v>
      </c>
      <c r="AGT1" t="s">
        <v>3706</v>
      </c>
      <c r="AGU1" t="s">
        <v>3707</v>
      </c>
      <c r="AGV1" t="s">
        <v>3708</v>
      </c>
      <c r="AGW1" t="s">
        <v>3709</v>
      </c>
      <c r="AGX1" t="s">
        <v>3710</v>
      </c>
      <c r="AGY1" t="s">
        <v>3711</v>
      </c>
      <c r="AGZ1" t="s">
        <v>3712</v>
      </c>
      <c r="AHA1" t="s">
        <v>3713</v>
      </c>
      <c r="AHB1" t="s">
        <v>3714</v>
      </c>
      <c r="AHC1" t="s">
        <v>3715</v>
      </c>
      <c r="AHD1" t="s">
        <v>3716</v>
      </c>
      <c r="AHE1" t="s">
        <v>3717</v>
      </c>
      <c r="AHF1" t="s">
        <v>3718</v>
      </c>
      <c r="AHG1" t="s">
        <v>3719</v>
      </c>
      <c r="AHH1" t="s">
        <v>3720</v>
      </c>
      <c r="AHI1" t="s">
        <v>3721</v>
      </c>
      <c r="AHJ1" t="s">
        <v>3722</v>
      </c>
      <c r="AHK1" t="s">
        <v>3723</v>
      </c>
      <c r="AHL1" t="s">
        <v>3724</v>
      </c>
      <c r="AHM1" t="s">
        <v>3725</v>
      </c>
      <c r="AHN1" t="s">
        <v>3726</v>
      </c>
      <c r="AHO1" t="s">
        <v>3727</v>
      </c>
      <c r="AHP1" t="s">
        <v>3728</v>
      </c>
      <c r="AHQ1" t="s">
        <v>3729</v>
      </c>
      <c r="AHR1" t="s">
        <v>3730</v>
      </c>
      <c r="AHS1" t="s">
        <v>3731</v>
      </c>
      <c r="AHT1" t="s">
        <v>3732</v>
      </c>
      <c r="AHU1" t="s">
        <v>3733</v>
      </c>
      <c r="AHV1" t="s">
        <v>3734</v>
      </c>
      <c r="AHW1" t="s">
        <v>3735</v>
      </c>
      <c r="AHX1" t="s">
        <v>3736</v>
      </c>
      <c r="AHY1" t="s">
        <v>3737</v>
      </c>
      <c r="AHZ1" t="s">
        <v>3738</v>
      </c>
      <c r="AIA1" t="s">
        <v>3739</v>
      </c>
      <c r="AIB1" t="s">
        <v>3740</v>
      </c>
      <c r="AIC1" t="s">
        <v>3741</v>
      </c>
      <c r="AID1" t="s">
        <v>3742</v>
      </c>
      <c r="AIE1" t="s">
        <v>3743</v>
      </c>
      <c r="AIF1" t="s">
        <v>3744</v>
      </c>
      <c r="AIG1" t="s">
        <v>3745</v>
      </c>
      <c r="AIH1" t="s">
        <v>3746</v>
      </c>
      <c r="AII1" t="s">
        <v>3747</v>
      </c>
      <c r="AIJ1" t="s">
        <v>3748</v>
      </c>
      <c r="AIK1" t="s">
        <v>3749</v>
      </c>
      <c r="AIL1" t="s">
        <v>3750</v>
      </c>
      <c r="AIM1" t="s">
        <v>3751</v>
      </c>
      <c r="AIN1" t="s">
        <v>3752</v>
      </c>
      <c r="AIO1" t="s">
        <v>3753</v>
      </c>
      <c r="AIP1" t="s">
        <v>3754</v>
      </c>
      <c r="AIQ1" t="s">
        <v>3755</v>
      </c>
      <c r="AIR1" t="s">
        <v>3756</v>
      </c>
      <c r="AIS1" t="s">
        <v>3757</v>
      </c>
      <c r="AIT1" t="s">
        <v>3758</v>
      </c>
      <c r="AIU1" t="s">
        <v>3759</v>
      </c>
      <c r="AIV1" t="s">
        <v>3760</v>
      </c>
      <c r="AIW1" t="s">
        <v>3761</v>
      </c>
      <c r="AIX1" t="s">
        <v>3762</v>
      </c>
      <c r="AIY1" t="s">
        <v>3763</v>
      </c>
      <c r="AIZ1" t="s">
        <v>3764</v>
      </c>
      <c r="AJA1" t="s">
        <v>3765</v>
      </c>
      <c r="AJB1" t="s">
        <v>3766</v>
      </c>
      <c r="AJC1" t="s">
        <v>3767</v>
      </c>
      <c r="AJD1" t="s">
        <v>3768</v>
      </c>
      <c r="AJE1" t="s">
        <v>3769</v>
      </c>
      <c r="AJF1" t="s">
        <v>3770</v>
      </c>
      <c r="AJG1" t="s">
        <v>3771</v>
      </c>
      <c r="AJH1" t="s">
        <v>3772</v>
      </c>
      <c r="AJI1" t="s">
        <v>3773</v>
      </c>
      <c r="AJJ1" t="s">
        <v>3774</v>
      </c>
      <c r="AJK1" t="s">
        <v>3775</v>
      </c>
      <c r="AJL1" t="s">
        <v>3776</v>
      </c>
      <c r="AJM1" t="s">
        <v>3777</v>
      </c>
      <c r="AJN1" t="s">
        <v>3778</v>
      </c>
      <c r="AJO1" t="s">
        <v>3779</v>
      </c>
      <c r="AJP1" t="s">
        <v>3780</v>
      </c>
      <c r="AJQ1" t="s">
        <v>3781</v>
      </c>
      <c r="AJR1" t="s">
        <v>3782</v>
      </c>
      <c r="AJS1" t="s">
        <v>3783</v>
      </c>
      <c r="AJT1" t="s">
        <v>3784</v>
      </c>
      <c r="AJU1" t="s">
        <v>3785</v>
      </c>
      <c r="AJV1" t="s">
        <v>3786</v>
      </c>
      <c r="AJW1" t="s">
        <v>3787</v>
      </c>
      <c r="AJX1" t="s">
        <v>3788</v>
      </c>
      <c r="AJY1" t="s">
        <v>3789</v>
      </c>
      <c r="AJZ1" t="s">
        <v>3790</v>
      </c>
      <c r="AKA1" t="s">
        <v>3791</v>
      </c>
      <c r="AKB1" t="s">
        <v>3792</v>
      </c>
      <c r="AKC1" t="s">
        <v>3793</v>
      </c>
      <c r="AKD1" t="s">
        <v>3794</v>
      </c>
      <c r="AKE1" t="s">
        <v>3795</v>
      </c>
      <c r="AKF1" t="s">
        <v>3796</v>
      </c>
      <c r="AKG1" t="s">
        <v>3797</v>
      </c>
      <c r="AKH1" t="s">
        <v>3798</v>
      </c>
      <c r="AKI1" t="s">
        <v>3799</v>
      </c>
      <c r="AKJ1" t="s">
        <v>3800</v>
      </c>
      <c r="AKK1" t="s">
        <v>3801</v>
      </c>
      <c r="AKL1" t="s">
        <v>3802</v>
      </c>
      <c r="AKM1" t="s">
        <v>3803</v>
      </c>
      <c r="AKN1" t="s">
        <v>3804</v>
      </c>
    </row>
    <row r="2" spans="1:976" x14ac:dyDescent="0.25">
      <c r="A2" t="s">
        <v>244</v>
      </c>
      <c r="B2" t="s">
        <v>246</v>
      </c>
      <c r="C2" t="s">
        <v>247</v>
      </c>
      <c r="D2" t="s">
        <v>248</v>
      </c>
      <c r="E2" t="s">
        <v>249</v>
      </c>
      <c r="F2" t="s">
        <v>250</v>
      </c>
      <c r="G2" t="s">
        <v>251</v>
      </c>
      <c r="H2" t="s">
        <v>252</v>
      </c>
      <c r="I2" t="s">
        <v>253</v>
      </c>
      <c r="J2" t="s">
        <v>254</v>
      </c>
      <c r="K2" t="s">
        <v>255</v>
      </c>
      <c r="L2" t="s">
        <v>256</v>
      </c>
      <c r="M2" t="s">
        <v>257</v>
      </c>
      <c r="N2" t="s">
        <v>258</v>
      </c>
      <c r="O2" t="s">
        <v>259</v>
      </c>
      <c r="P2" t="s">
        <v>260</v>
      </c>
      <c r="Q2" t="s">
        <v>261</v>
      </c>
      <c r="R2" t="s">
        <v>262</v>
      </c>
      <c r="S2" t="s">
        <v>263</v>
      </c>
      <c r="T2" t="s">
        <v>264</v>
      </c>
      <c r="U2" t="s">
        <v>265</v>
      </c>
      <c r="V2" t="s">
        <v>266</v>
      </c>
      <c r="W2" t="s">
        <v>267</v>
      </c>
      <c r="X2" t="s">
        <v>268</v>
      </c>
      <c r="Y2" t="s">
        <v>269</v>
      </c>
      <c r="Z2" t="s">
        <v>270</v>
      </c>
      <c r="AA2" t="s">
        <v>271</v>
      </c>
      <c r="AB2" t="s">
        <v>272</v>
      </c>
      <c r="AC2" t="s">
        <v>273</v>
      </c>
      <c r="AD2" t="s">
        <v>274</v>
      </c>
      <c r="AE2" t="s">
        <v>275</v>
      </c>
      <c r="AF2" t="s">
        <v>276</v>
      </c>
      <c r="AG2" t="s">
        <v>277</v>
      </c>
      <c r="AH2" t="s">
        <v>278</v>
      </c>
      <c r="AI2" t="s">
        <v>279</v>
      </c>
      <c r="AJ2" t="s">
        <v>280</v>
      </c>
      <c r="AK2" t="s">
        <v>281</v>
      </c>
      <c r="AL2" t="s">
        <v>282</v>
      </c>
      <c r="AM2" t="s">
        <v>283</v>
      </c>
      <c r="AN2" t="s">
        <v>284</v>
      </c>
      <c r="AO2" t="s">
        <v>285</v>
      </c>
      <c r="AP2" t="s">
        <v>286</v>
      </c>
      <c r="AQ2" t="s">
        <v>287</v>
      </c>
      <c r="AR2" t="s">
        <v>288</v>
      </c>
      <c r="AS2" t="s">
        <v>289</v>
      </c>
      <c r="AT2" t="s">
        <v>290</v>
      </c>
      <c r="AU2" t="s">
        <v>291</v>
      </c>
      <c r="AV2" t="s">
        <v>292</v>
      </c>
      <c r="AW2" t="s">
        <v>293</v>
      </c>
      <c r="AX2" t="s">
        <v>294</v>
      </c>
      <c r="AY2" t="s">
        <v>295</v>
      </c>
      <c r="AZ2" t="s">
        <v>296</v>
      </c>
      <c r="BA2" t="s">
        <v>297</v>
      </c>
      <c r="BB2" t="s">
        <v>298</v>
      </c>
      <c r="BC2" t="s">
        <v>299</v>
      </c>
      <c r="BD2" t="s">
        <v>300</v>
      </c>
      <c r="BE2" t="s">
        <v>301</v>
      </c>
      <c r="BF2" t="s">
        <v>302</v>
      </c>
      <c r="BG2" t="s">
        <v>303</v>
      </c>
      <c r="BH2" t="s">
        <v>304</v>
      </c>
      <c r="BI2" t="s">
        <v>305</v>
      </c>
      <c r="BJ2" t="s">
        <v>306</v>
      </c>
      <c r="BK2" t="s">
        <v>307</v>
      </c>
      <c r="BL2" t="s">
        <v>308</v>
      </c>
      <c r="BM2" t="s">
        <v>309</v>
      </c>
      <c r="BN2" t="s">
        <v>310</v>
      </c>
      <c r="BO2" t="s">
        <v>311</v>
      </c>
      <c r="BP2" t="s">
        <v>312</v>
      </c>
      <c r="BQ2" t="s">
        <v>313</v>
      </c>
      <c r="BR2" t="s">
        <v>314</v>
      </c>
      <c r="BS2" t="s">
        <v>315</v>
      </c>
      <c r="BT2" t="s">
        <v>316</v>
      </c>
      <c r="BU2" t="s">
        <v>317</v>
      </c>
      <c r="BV2" t="s">
        <v>318</v>
      </c>
      <c r="BW2" t="s">
        <v>319</v>
      </c>
      <c r="BX2" t="s">
        <v>320</v>
      </c>
      <c r="BY2" t="s">
        <v>321</v>
      </c>
      <c r="BZ2" t="s">
        <v>322</v>
      </c>
      <c r="CA2" t="s">
        <v>323</v>
      </c>
      <c r="CB2" t="s">
        <v>324</v>
      </c>
      <c r="CC2" t="s">
        <v>325</v>
      </c>
      <c r="CD2" t="s">
        <v>326</v>
      </c>
      <c r="CE2" t="s">
        <v>327</v>
      </c>
      <c r="CF2" t="s">
        <v>328</v>
      </c>
      <c r="CG2" t="s">
        <v>329</v>
      </c>
      <c r="CH2" t="s">
        <v>330</v>
      </c>
      <c r="CI2" t="s">
        <v>331</v>
      </c>
      <c r="CJ2" t="s">
        <v>332</v>
      </c>
      <c r="CK2" t="s">
        <v>333</v>
      </c>
      <c r="CL2" t="s">
        <v>334</v>
      </c>
      <c r="CM2" t="s">
        <v>335</v>
      </c>
      <c r="CN2" t="s">
        <v>336</v>
      </c>
      <c r="CO2" t="s">
        <v>337</v>
      </c>
      <c r="CP2" t="s">
        <v>338</v>
      </c>
      <c r="CQ2" t="s">
        <v>339</v>
      </c>
      <c r="CR2" t="s">
        <v>340</v>
      </c>
      <c r="CS2" t="s">
        <v>341</v>
      </c>
      <c r="CT2" t="s">
        <v>342</v>
      </c>
      <c r="CU2" t="s">
        <v>343</v>
      </c>
      <c r="CV2" t="s">
        <v>344</v>
      </c>
      <c r="CW2" t="s">
        <v>345</v>
      </c>
      <c r="CX2" t="s">
        <v>346</v>
      </c>
      <c r="CY2" t="s">
        <v>347</v>
      </c>
      <c r="CZ2" t="s">
        <v>348</v>
      </c>
      <c r="DA2" t="s">
        <v>349</v>
      </c>
      <c r="DB2" t="s">
        <v>350</v>
      </c>
      <c r="DC2" t="s">
        <v>351</v>
      </c>
      <c r="DD2" t="s">
        <v>352</v>
      </c>
      <c r="DE2" t="s">
        <v>353</v>
      </c>
      <c r="DF2" t="s">
        <v>354</v>
      </c>
      <c r="DG2" t="s">
        <v>355</v>
      </c>
      <c r="DH2" t="s">
        <v>356</v>
      </c>
      <c r="DI2" t="s">
        <v>357</v>
      </c>
      <c r="DJ2" t="s">
        <v>358</v>
      </c>
      <c r="DK2" t="s">
        <v>359</v>
      </c>
      <c r="DL2" t="s">
        <v>360</v>
      </c>
      <c r="DM2" t="s">
        <v>361</v>
      </c>
      <c r="DN2" t="s">
        <v>362</v>
      </c>
      <c r="DO2" t="s">
        <v>363</v>
      </c>
      <c r="DP2" t="s">
        <v>364</v>
      </c>
      <c r="DQ2" t="s">
        <v>365</v>
      </c>
      <c r="DR2" t="s">
        <v>366</v>
      </c>
      <c r="DS2" t="s">
        <v>367</v>
      </c>
      <c r="DT2" t="s">
        <v>368</v>
      </c>
      <c r="DU2" t="s">
        <v>369</v>
      </c>
      <c r="DV2" t="s">
        <v>370</v>
      </c>
      <c r="DW2" t="s">
        <v>2963</v>
      </c>
      <c r="DX2" t="s">
        <v>2964</v>
      </c>
      <c r="DY2" t="s">
        <v>2965</v>
      </c>
      <c r="DZ2" t="s">
        <v>2966</v>
      </c>
      <c r="EA2" t="s">
        <v>2967</v>
      </c>
      <c r="EB2" t="s">
        <v>2968</v>
      </c>
      <c r="EC2" t="s">
        <v>2969</v>
      </c>
      <c r="ED2" t="s">
        <v>2970</v>
      </c>
      <c r="EE2" t="s">
        <v>2971</v>
      </c>
      <c r="EF2" t="s">
        <v>2972</v>
      </c>
      <c r="EG2" t="s">
        <v>2973</v>
      </c>
      <c r="EH2" t="s">
        <v>2974</v>
      </c>
      <c r="EI2" t="s">
        <v>2975</v>
      </c>
      <c r="EJ2" t="s">
        <v>2976</v>
      </c>
      <c r="EK2" t="s">
        <v>2977</v>
      </c>
      <c r="EL2" t="s">
        <v>2978</v>
      </c>
      <c r="EM2" t="s">
        <v>2979</v>
      </c>
      <c r="EN2" t="s">
        <v>2980</v>
      </c>
      <c r="EO2" t="s">
        <v>2981</v>
      </c>
      <c r="EP2" t="s">
        <v>2982</v>
      </c>
      <c r="EQ2" t="s">
        <v>2983</v>
      </c>
      <c r="ER2" t="s">
        <v>2984</v>
      </c>
      <c r="ES2" t="s">
        <v>2985</v>
      </c>
      <c r="ET2" t="s">
        <v>2986</v>
      </c>
      <c r="EU2" t="s">
        <v>2987</v>
      </c>
      <c r="EV2" t="s">
        <v>2988</v>
      </c>
      <c r="EW2" t="s">
        <v>2989</v>
      </c>
      <c r="EX2" t="s">
        <v>2990</v>
      </c>
      <c r="EY2" t="s">
        <v>2991</v>
      </c>
      <c r="EZ2" t="s">
        <v>2992</v>
      </c>
      <c r="FA2" t="s">
        <v>2993</v>
      </c>
      <c r="FB2" t="s">
        <v>2994</v>
      </c>
      <c r="FC2" t="s">
        <v>2995</v>
      </c>
      <c r="FD2" t="s">
        <v>2996</v>
      </c>
      <c r="FE2" t="s">
        <v>2997</v>
      </c>
      <c r="FF2" t="s">
        <v>2998</v>
      </c>
      <c r="FG2" t="s">
        <v>2999</v>
      </c>
      <c r="FH2" t="s">
        <v>3000</v>
      </c>
      <c r="FI2" t="s">
        <v>3001</v>
      </c>
      <c r="FJ2" t="s">
        <v>3002</v>
      </c>
      <c r="FK2" t="s">
        <v>3003</v>
      </c>
      <c r="FL2" t="s">
        <v>3004</v>
      </c>
      <c r="FM2" t="s">
        <v>3005</v>
      </c>
      <c r="FN2" t="s">
        <v>3006</v>
      </c>
      <c r="FO2" t="s">
        <v>3007</v>
      </c>
      <c r="FP2" t="s">
        <v>3008</v>
      </c>
      <c r="FQ2" t="s">
        <v>3009</v>
      </c>
      <c r="FR2" t="s">
        <v>3010</v>
      </c>
      <c r="FS2" t="s">
        <v>3011</v>
      </c>
      <c r="FT2" t="s">
        <v>3012</v>
      </c>
      <c r="FU2" t="s">
        <v>3013</v>
      </c>
      <c r="FV2" t="s">
        <v>3014</v>
      </c>
      <c r="FW2" t="s">
        <v>3015</v>
      </c>
      <c r="FX2" t="s">
        <v>3016</v>
      </c>
      <c r="FY2" t="s">
        <v>3017</v>
      </c>
      <c r="FZ2" t="s">
        <v>3018</v>
      </c>
      <c r="GA2" t="s">
        <v>3019</v>
      </c>
      <c r="GB2" t="s">
        <v>3020</v>
      </c>
      <c r="GC2" t="s">
        <v>3021</v>
      </c>
      <c r="GD2" t="s">
        <v>3022</v>
      </c>
      <c r="GE2" t="s">
        <v>3023</v>
      </c>
      <c r="GF2" t="s">
        <v>3024</v>
      </c>
      <c r="GG2" t="s">
        <v>3025</v>
      </c>
      <c r="GH2" t="s">
        <v>3026</v>
      </c>
      <c r="GI2" t="s">
        <v>3027</v>
      </c>
      <c r="GJ2" t="s">
        <v>3028</v>
      </c>
      <c r="GK2" t="s">
        <v>3029</v>
      </c>
      <c r="GL2" t="s">
        <v>3030</v>
      </c>
      <c r="GM2" t="s">
        <v>3031</v>
      </c>
      <c r="GN2" t="s">
        <v>3032</v>
      </c>
      <c r="GO2" t="s">
        <v>3033</v>
      </c>
      <c r="GP2" t="s">
        <v>3034</v>
      </c>
      <c r="GQ2" t="s">
        <v>3035</v>
      </c>
      <c r="GR2" t="s">
        <v>3036</v>
      </c>
      <c r="GS2" t="s">
        <v>3037</v>
      </c>
      <c r="GT2" t="s">
        <v>3038</v>
      </c>
      <c r="GU2" t="s">
        <v>3039</v>
      </c>
      <c r="GV2" t="s">
        <v>3040</v>
      </c>
      <c r="GW2" t="s">
        <v>3041</v>
      </c>
      <c r="GX2" t="s">
        <v>3042</v>
      </c>
      <c r="GY2" t="s">
        <v>3043</v>
      </c>
      <c r="GZ2" t="s">
        <v>3044</v>
      </c>
      <c r="HA2" t="s">
        <v>3045</v>
      </c>
      <c r="HB2" t="s">
        <v>3046</v>
      </c>
      <c r="HC2" t="s">
        <v>3047</v>
      </c>
      <c r="HD2" t="s">
        <v>3048</v>
      </c>
      <c r="HE2" t="s">
        <v>3049</v>
      </c>
      <c r="HF2" t="s">
        <v>3050</v>
      </c>
      <c r="HG2" t="s">
        <v>3051</v>
      </c>
      <c r="HH2" t="s">
        <v>3052</v>
      </c>
      <c r="HI2" t="s">
        <v>3053</v>
      </c>
      <c r="HJ2" t="s">
        <v>3054</v>
      </c>
      <c r="HK2" t="s">
        <v>3055</v>
      </c>
      <c r="HL2" t="s">
        <v>3056</v>
      </c>
      <c r="HM2" t="s">
        <v>3057</v>
      </c>
      <c r="HN2" t="s">
        <v>3058</v>
      </c>
      <c r="HO2" t="s">
        <v>3059</v>
      </c>
      <c r="HP2" t="s">
        <v>3060</v>
      </c>
      <c r="HQ2" t="s">
        <v>3061</v>
      </c>
      <c r="HR2" t="s">
        <v>3062</v>
      </c>
      <c r="HS2" t="s">
        <v>3063</v>
      </c>
      <c r="HT2" t="s">
        <v>3064</v>
      </c>
      <c r="HU2" t="s">
        <v>3065</v>
      </c>
      <c r="HV2" t="s">
        <v>3066</v>
      </c>
      <c r="HW2" t="s">
        <v>3067</v>
      </c>
      <c r="HX2" t="s">
        <v>3068</v>
      </c>
      <c r="HY2" t="s">
        <v>3069</v>
      </c>
      <c r="HZ2" t="s">
        <v>3070</v>
      </c>
      <c r="IA2" t="s">
        <v>3071</v>
      </c>
      <c r="IB2" t="s">
        <v>3072</v>
      </c>
      <c r="IC2" t="s">
        <v>3073</v>
      </c>
      <c r="ID2" t="s">
        <v>3074</v>
      </c>
      <c r="IE2" t="s">
        <v>3075</v>
      </c>
      <c r="IF2" t="s">
        <v>3076</v>
      </c>
      <c r="IG2" t="s">
        <v>3077</v>
      </c>
      <c r="IH2" t="s">
        <v>3078</v>
      </c>
      <c r="II2" t="s">
        <v>3079</v>
      </c>
      <c r="IJ2" t="s">
        <v>3080</v>
      </c>
      <c r="IK2" t="s">
        <v>3081</v>
      </c>
      <c r="IL2" t="s">
        <v>3082</v>
      </c>
      <c r="IM2" t="s">
        <v>3083</v>
      </c>
      <c r="IN2" t="s">
        <v>3084</v>
      </c>
      <c r="IO2" t="s">
        <v>3085</v>
      </c>
      <c r="IP2" t="s">
        <v>3086</v>
      </c>
      <c r="IQ2" t="s">
        <v>3087</v>
      </c>
      <c r="IR2" t="s">
        <v>3088</v>
      </c>
      <c r="IS2" t="s">
        <v>3089</v>
      </c>
      <c r="IT2" t="s">
        <v>3090</v>
      </c>
      <c r="IU2" t="s">
        <v>3091</v>
      </c>
      <c r="IV2" t="s">
        <v>3092</v>
      </c>
      <c r="IW2" t="s">
        <v>3093</v>
      </c>
      <c r="IX2" t="s">
        <v>3094</v>
      </c>
      <c r="IY2" t="s">
        <v>3095</v>
      </c>
      <c r="IZ2" t="s">
        <v>3096</v>
      </c>
      <c r="JA2" t="s">
        <v>3097</v>
      </c>
      <c r="JB2" t="s">
        <v>3098</v>
      </c>
      <c r="JC2" t="s">
        <v>3099</v>
      </c>
      <c r="JD2" t="s">
        <v>3100</v>
      </c>
      <c r="JE2" t="s">
        <v>3101</v>
      </c>
      <c r="JF2" t="s">
        <v>3102</v>
      </c>
      <c r="JG2" t="s">
        <v>3103</v>
      </c>
      <c r="JH2" t="s">
        <v>3104</v>
      </c>
      <c r="JI2" t="s">
        <v>3105</v>
      </c>
      <c r="JJ2" t="s">
        <v>3106</v>
      </c>
      <c r="JK2" t="s">
        <v>3107</v>
      </c>
      <c r="JL2" t="s">
        <v>3108</v>
      </c>
      <c r="JM2" t="s">
        <v>3109</v>
      </c>
      <c r="JN2" t="s">
        <v>3110</v>
      </c>
      <c r="JO2" t="s">
        <v>3111</v>
      </c>
      <c r="JP2" t="s">
        <v>3112</v>
      </c>
      <c r="JQ2" t="s">
        <v>3113</v>
      </c>
      <c r="JR2" t="s">
        <v>3114</v>
      </c>
      <c r="JS2" t="s">
        <v>3115</v>
      </c>
      <c r="JT2" t="s">
        <v>3116</v>
      </c>
      <c r="JU2" t="s">
        <v>3117</v>
      </c>
      <c r="JV2" t="s">
        <v>3118</v>
      </c>
      <c r="JW2" t="s">
        <v>3119</v>
      </c>
      <c r="JX2" t="s">
        <v>3120</v>
      </c>
      <c r="JY2" t="s">
        <v>3121</v>
      </c>
      <c r="JZ2" t="s">
        <v>3122</v>
      </c>
      <c r="KA2" t="s">
        <v>3123</v>
      </c>
      <c r="KB2" t="s">
        <v>3124</v>
      </c>
      <c r="KC2" t="s">
        <v>3125</v>
      </c>
      <c r="KD2" t="s">
        <v>3126</v>
      </c>
      <c r="KE2" t="s">
        <v>3127</v>
      </c>
      <c r="KF2" t="s">
        <v>3128</v>
      </c>
      <c r="KG2" t="s">
        <v>3129</v>
      </c>
      <c r="KH2" t="s">
        <v>3130</v>
      </c>
      <c r="KI2" t="s">
        <v>3131</v>
      </c>
      <c r="KJ2" t="s">
        <v>3132</v>
      </c>
      <c r="KK2" t="s">
        <v>3133</v>
      </c>
      <c r="KL2" t="s">
        <v>3134</v>
      </c>
      <c r="KM2" t="s">
        <v>3135</v>
      </c>
      <c r="KN2" t="s">
        <v>3136</v>
      </c>
      <c r="KO2" t="s">
        <v>3137</v>
      </c>
      <c r="KP2" t="s">
        <v>3138</v>
      </c>
      <c r="KQ2" t="s">
        <v>3139</v>
      </c>
      <c r="KR2" t="s">
        <v>3140</v>
      </c>
      <c r="KS2" t="s">
        <v>3141</v>
      </c>
      <c r="KT2" t="s">
        <v>3142</v>
      </c>
      <c r="KU2" t="s">
        <v>3143</v>
      </c>
      <c r="KV2" t="s">
        <v>3144</v>
      </c>
      <c r="KW2" t="s">
        <v>3145</v>
      </c>
      <c r="KX2" t="s">
        <v>3146</v>
      </c>
      <c r="KY2" t="s">
        <v>3147</v>
      </c>
      <c r="KZ2" t="s">
        <v>3148</v>
      </c>
      <c r="LA2" t="s">
        <v>3149</v>
      </c>
      <c r="LB2" t="s">
        <v>3150</v>
      </c>
      <c r="LC2" t="s">
        <v>3151</v>
      </c>
      <c r="LD2" t="s">
        <v>3152</v>
      </c>
      <c r="LE2" t="s">
        <v>3153</v>
      </c>
      <c r="LF2" t="s">
        <v>3154</v>
      </c>
      <c r="LG2" t="s">
        <v>3155</v>
      </c>
      <c r="LH2" t="s">
        <v>3156</v>
      </c>
      <c r="LI2" t="s">
        <v>3157</v>
      </c>
      <c r="LJ2" t="s">
        <v>3158</v>
      </c>
      <c r="LK2" t="s">
        <v>3159</v>
      </c>
      <c r="LL2" t="s">
        <v>3160</v>
      </c>
      <c r="LM2" t="s">
        <v>3161</v>
      </c>
      <c r="LN2" t="s">
        <v>3162</v>
      </c>
      <c r="LO2" t="s">
        <v>3163</v>
      </c>
      <c r="LP2" t="s">
        <v>3164</v>
      </c>
      <c r="LQ2" t="s">
        <v>3165</v>
      </c>
      <c r="LR2" t="s">
        <v>3166</v>
      </c>
      <c r="LS2" t="s">
        <v>3167</v>
      </c>
      <c r="LT2" t="s">
        <v>3168</v>
      </c>
      <c r="LU2" t="s">
        <v>3169</v>
      </c>
      <c r="LV2" t="s">
        <v>3170</v>
      </c>
      <c r="LW2" t="s">
        <v>3171</v>
      </c>
      <c r="LX2" t="s">
        <v>3172</v>
      </c>
      <c r="LY2" t="s">
        <v>3173</v>
      </c>
      <c r="LZ2" t="s">
        <v>3174</v>
      </c>
      <c r="MA2" t="s">
        <v>3175</v>
      </c>
      <c r="MB2" t="s">
        <v>3176</v>
      </c>
      <c r="MC2" t="s">
        <v>3177</v>
      </c>
      <c r="MD2" t="s">
        <v>3178</v>
      </c>
      <c r="ME2" t="s">
        <v>3179</v>
      </c>
      <c r="MF2" t="s">
        <v>3180</v>
      </c>
      <c r="MG2" t="s">
        <v>3181</v>
      </c>
      <c r="MH2" t="s">
        <v>3182</v>
      </c>
      <c r="MI2" t="s">
        <v>3183</v>
      </c>
      <c r="MJ2" t="s">
        <v>3184</v>
      </c>
      <c r="MK2" t="s">
        <v>3185</v>
      </c>
      <c r="ML2" t="s">
        <v>3186</v>
      </c>
      <c r="MM2" t="s">
        <v>3187</v>
      </c>
      <c r="MN2" t="s">
        <v>3188</v>
      </c>
      <c r="MO2" t="s">
        <v>3189</v>
      </c>
      <c r="MP2" t="s">
        <v>3190</v>
      </c>
      <c r="MQ2" t="s">
        <v>3191</v>
      </c>
      <c r="MR2" t="s">
        <v>3192</v>
      </c>
      <c r="MS2" t="s">
        <v>3193</v>
      </c>
      <c r="MT2" t="s">
        <v>3194</v>
      </c>
      <c r="MU2" t="s">
        <v>3195</v>
      </c>
      <c r="MV2" t="s">
        <v>3196</v>
      </c>
      <c r="MW2" t="s">
        <v>3197</v>
      </c>
      <c r="MX2" t="s">
        <v>3198</v>
      </c>
      <c r="MY2" t="s">
        <v>3199</v>
      </c>
      <c r="MZ2" t="s">
        <v>3200</v>
      </c>
      <c r="NA2" t="s">
        <v>3201</v>
      </c>
      <c r="NB2" t="s">
        <v>3202</v>
      </c>
      <c r="NC2" t="s">
        <v>3203</v>
      </c>
      <c r="ND2" t="s">
        <v>3204</v>
      </c>
      <c r="NE2" t="s">
        <v>3205</v>
      </c>
      <c r="NF2" t="s">
        <v>3206</v>
      </c>
      <c r="NG2" t="s">
        <v>3207</v>
      </c>
      <c r="NH2" t="s">
        <v>3208</v>
      </c>
      <c r="NI2" t="s">
        <v>3209</v>
      </c>
      <c r="NJ2" t="s">
        <v>3210</v>
      </c>
      <c r="NK2" t="s">
        <v>3211</v>
      </c>
      <c r="NL2" t="s">
        <v>3212</v>
      </c>
      <c r="NM2" t="s">
        <v>3213</v>
      </c>
      <c r="NN2" t="s">
        <v>3214</v>
      </c>
      <c r="NO2" t="s">
        <v>3215</v>
      </c>
      <c r="NP2" t="s">
        <v>3216</v>
      </c>
      <c r="NQ2" t="s">
        <v>3217</v>
      </c>
      <c r="NR2" t="s">
        <v>3218</v>
      </c>
      <c r="NS2" t="s">
        <v>3219</v>
      </c>
      <c r="NT2" t="s">
        <v>3220</v>
      </c>
      <c r="NU2" t="s">
        <v>3221</v>
      </c>
      <c r="NV2" t="s">
        <v>3222</v>
      </c>
      <c r="NW2" t="s">
        <v>3223</v>
      </c>
      <c r="NX2" t="s">
        <v>3224</v>
      </c>
      <c r="NY2" t="s">
        <v>3225</v>
      </c>
      <c r="NZ2" t="s">
        <v>3226</v>
      </c>
      <c r="OA2" t="s">
        <v>3227</v>
      </c>
      <c r="OB2" t="s">
        <v>3228</v>
      </c>
      <c r="OC2" t="s">
        <v>3229</v>
      </c>
      <c r="OD2" t="s">
        <v>3230</v>
      </c>
      <c r="OE2" t="s">
        <v>3231</v>
      </c>
      <c r="OF2" t="s">
        <v>3232</v>
      </c>
      <c r="OG2" t="s">
        <v>3233</v>
      </c>
      <c r="OH2" t="s">
        <v>3234</v>
      </c>
      <c r="OI2" t="s">
        <v>3235</v>
      </c>
      <c r="OJ2" t="s">
        <v>3236</v>
      </c>
      <c r="OK2" t="s">
        <v>3237</v>
      </c>
      <c r="OL2" t="s">
        <v>3238</v>
      </c>
      <c r="OM2" t="s">
        <v>3239</v>
      </c>
      <c r="ON2" t="s">
        <v>3240</v>
      </c>
      <c r="OO2" t="s">
        <v>3241</v>
      </c>
      <c r="OP2" t="s">
        <v>3242</v>
      </c>
      <c r="OQ2" t="s">
        <v>3243</v>
      </c>
      <c r="OR2" t="s">
        <v>3244</v>
      </c>
      <c r="OS2" t="s">
        <v>3245</v>
      </c>
      <c r="OT2" t="s">
        <v>3246</v>
      </c>
      <c r="OU2" t="s">
        <v>3247</v>
      </c>
      <c r="OV2" t="s">
        <v>3248</v>
      </c>
      <c r="OW2" t="s">
        <v>3249</v>
      </c>
      <c r="OX2" t="s">
        <v>3250</v>
      </c>
      <c r="OY2" t="s">
        <v>3251</v>
      </c>
      <c r="OZ2" t="s">
        <v>3252</v>
      </c>
      <c r="PA2" t="s">
        <v>3253</v>
      </c>
      <c r="PB2" t="s">
        <v>3254</v>
      </c>
      <c r="PC2" t="s">
        <v>3255</v>
      </c>
      <c r="PD2" t="s">
        <v>3256</v>
      </c>
      <c r="PE2" t="s">
        <v>3257</v>
      </c>
      <c r="PF2" t="s">
        <v>3258</v>
      </c>
      <c r="PG2" t="s">
        <v>3259</v>
      </c>
      <c r="PH2" t="s">
        <v>3260</v>
      </c>
      <c r="PI2" t="s">
        <v>3261</v>
      </c>
      <c r="PJ2" t="s">
        <v>3262</v>
      </c>
      <c r="PK2" t="s">
        <v>3263</v>
      </c>
      <c r="PL2" t="s">
        <v>3264</v>
      </c>
      <c r="PM2" t="s">
        <v>3265</v>
      </c>
      <c r="PN2" t="s">
        <v>3266</v>
      </c>
      <c r="PO2" t="s">
        <v>3267</v>
      </c>
      <c r="PP2" t="s">
        <v>3268</v>
      </c>
      <c r="PQ2" t="s">
        <v>3269</v>
      </c>
      <c r="PR2" t="s">
        <v>3270</v>
      </c>
      <c r="PS2" t="s">
        <v>3271</v>
      </c>
      <c r="PT2" t="s">
        <v>3272</v>
      </c>
      <c r="PU2" t="s">
        <v>3273</v>
      </c>
      <c r="PV2" t="s">
        <v>3274</v>
      </c>
      <c r="PW2" t="s">
        <v>3275</v>
      </c>
      <c r="PX2" t="s">
        <v>3276</v>
      </c>
      <c r="PY2" t="s">
        <v>3277</v>
      </c>
      <c r="PZ2" t="s">
        <v>3278</v>
      </c>
      <c r="QA2" t="s">
        <v>3279</v>
      </c>
      <c r="QB2" t="s">
        <v>3280</v>
      </c>
      <c r="QC2" t="s">
        <v>3281</v>
      </c>
      <c r="QD2" t="s">
        <v>3282</v>
      </c>
      <c r="QE2" t="s">
        <v>3283</v>
      </c>
      <c r="QF2" t="s">
        <v>3284</v>
      </c>
      <c r="QG2" t="s">
        <v>3285</v>
      </c>
      <c r="QH2" t="s">
        <v>3286</v>
      </c>
      <c r="QI2" t="s">
        <v>3287</v>
      </c>
      <c r="QJ2" t="s">
        <v>3288</v>
      </c>
      <c r="QK2" t="s">
        <v>3289</v>
      </c>
      <c r="QL2" t="s">
        <v>3290</v>
      </c>
      <c r="QM2" t="s">
        <v>3291</v>
      </c>
      <c r="QN2" t="s">
        <v>3292</v>
      </c>
      <c r="QO2" t="s">
        <v>3293</v>
      </c>
      <c r="QP2" t="s">
        <v>3294</v>
      </c>
      <c r="QQ2" t="s">
        <v>3295</v>
      </c>
      <c r="QR2" t="s">
        <v>3296</v>
      </c>
      <c r="QS2" t="s">
        <v>3297</v>
      </c>
      <c r="QT2" t="s">
        <v>3298</v>
      </c>
      <c r="QU2" t="s">
        <v>3299</v>
      </c>
      <c r="QV2" t="s">
        <v>3300</v>
      </c>
      <c r="QW2" t="s">
        <v>3301</v>
      </c>
      <c r="QX2" t="s">
        <v>3302</v>
      </c>
      <c r="QY2" t="s">
        <v>3303</v>
      </c>
      <c r="QZ2" t="s">
        <v>3304</v>
      </c>
      <c r="RA2" t="s">
        <v>3305</v>
      </c>
      <c r="RB2" t="s">
        <v>3306</v>
      </c>
      <c r="RC2" t="s">
        <v>3307</v>
      </c>
      <c r="RD2" t="s">
        <v>3308</v>
      </c>
      <c r="RE2" t="s">
        <v>3309</v>
      </c>
      <c r="RF2" t="s">
        <v>3310</v>
      </c>
      <c r="RG2" t="s">
        <v>3311</v>
      </c>
      <c r="RH2" t="s">
        <v>3312</v>
      </c>
      <c r="RI2" t="s">
        <v>3313</v>
      </c>
      <c r="RJ2" t="s">
        <v>3314</v>
      </c>
      <c r="RK2" t="s">
        <v>3315</v>
      </c>
      <c r="RL2" t="s">
        <v>3316</v>
      </c>
      <c r="RM2" t="s">
        <v>3317</v>
      </c>
      <c r="RN2" t="s">
        <v>3318</v>
      </c>
      <c r="RO2" t="s">
        <v>3319</v>
      </c>
      <c r="RP2" t="s">
        <v>3320</v>
      </c>
      <c r="RQ2" t="s">
        <v>3321</v>
      </c>
      <c r="RR2" t="s">
        <v>3322</v>
      </c>
      <c r="RS2" t="s">
        <v>3323</v>
      </c>
      <c r="RT2" t="s">
        <v>3324</v>
      </c>
      <c r="RU2" t="s">
        <v>3325</v>
      </c>
      <c r="RV2" t="s">
        <v>3326</v>
      </c>
      <c r="RW2" t="s">
        <v>3327</v>
      </c>
      <c r="RX2" t="s">
        <v>3328</v>
      </c>
      <c r="RY2" t="s">
        <v>3329</v>
      </c>
      <c r="RZ2" t="s">
        <v>3330</v>
      </c>
      <c r="SA2" t="s">
        <v>3331</v>
      </c>
      <c r="SB2" t="s">
        <v>3332</v>
      </c>
      <c r="SC2" t="s">
        <v>3333</v>
      </c>
      <c r="SD2" t="s">
        <v>3334</v>
      </c>
      <c r="SE2" t="s">
        <v>3335</v>
      </c>
      <c r="SF2" t="s">
        <v>3336</v>
      </c>
      <c r="SG2" t="s">
        <v>3337</v>
      </c>
      <c r="SH2" t="s">
        <v>3338</v>
      </c>
      <c r="SI2" t="s">
        <v>3339</v>
      </c>
      <c r="SJ2" t="s">
        <v>3340</v>
      </c>
      <c r="SK2" t="s">
        <v>3341</v>
      </c>
      <c r="SL2" t="s">
        <v>3342</v>
      </c>
      <c r="SM2" t="s">
        <v>3343</v>
      </c>
      <c r="SN2" t="s">
        <v>3344</v>
      </c>
      <c r="SO2" t="s">
        <v>3345</v>
      </c>
      <c r="SP2" t="s">
        <v>3346</v>
      </c>
      <c r="SQ2" t="s">
        <v>3347</v>
      </c>
      <c r="SR2" t="s">
        <v>3348</v>
      </c>
      <c r="SS2" t="s">
        <v>3349</v>
      </c>
      <c r="ST2" t="s">
        <v>3350</v>
      </c>
      <c r="SU2" t="s">
        <v>3351</v>
      </c>
      <c r="SV2" t="s">
        <v>3352</v>
      </c>
      <c r="SW2" t="s">
        <v>3353</v>
      </c>
      <c r="SX2" t="s">
        <v>3354</v>
      </c>
      <c r="SY2" t="s">
        <v>3355</v>
      </c>
      <c r="SZ2" t="s">
        <v>3356</v>
      </c>
      <c r="TA2" t="s">
        <v>3357</v>
      </c>
      <c r="TB2" t="s">
        <v>3358</v>
      </c>
      <c r="TC2" t="s">
        <v>3359</v>
      </c>
      <c r="TD2" t="s">
        <v>3360</v>
      </c>
      <c r="TE2" t="s">
        <v>3361</v>
      </c>
      <c r="TF2" t="s">
        <v>3362</v>
      </c>
      <c r="TG2" t="s">
        <v>3363</v>
      </c>
      <c r="TH2" t="s">
        <v>3364</v>
      </c>
      <c r="TI2" t="s">
        <v>3365</v>
      </c>
      <c r="TJ2" t="s">
        <v>3366</v>
      </c>
      <c r="TK2" t="s">
        <v>3367</v>
      </c>
      <c r="TL2" t="s">
        <v>3368</v>
      </c>
      <c r="TM2" t="s">
        <v>3369</v>
      </c>
      <c r="TN2" t="s">
        <v>3370</v>
      </c>
      <c r="TO2" t="s">
        <v>3371</v>
      </c>
      <c r="TP2" t="s">
        <v>3372</v>
      </c>
      <c r="TQ2" t="s">
        <v>3373</v>
      </c>
      <c r="TR2" t="s">
        <v>3374</v>
      </c>
      <c r="TS2" t="s">
        <v>3375</v>
      </c>
      <c r="TT2" t="s">
        <v>3376</v>
      </c>
      <c r="TU2" t="s">
        <v>3377</v>
      </c>
      <c r="TV2" t="s">
        <v>3378</v>
      </c>
      <c r="TW2" t="s">
        <v>3379</v>
      </c>
      <c r="TX2" t="s">
        <v>3380</v>
      </c>
      <c r="TY2" t="s">
        <v>3381</v>
      </c>
      <c r="TZ2" t="s">
        <v>3382</v>
      </c>
      <c r="UA2" t="s">
        <v>3383</v>
      </c>
      <c r="UB2" t="s">
        <v>3384</v>
      </c>
      <c r="UC2" t="s">
        <v>3385</v>
      </c>
      <c r="UD2" t="s">
        <v>3386</v>
      </c>
      <c r="UE2" t="s">
        <v>3387</v>
      </c>
      <c r="UF2" t="s">
        <v>3388</v>
      </c>
      <c r="UG2" t="s">
        <v>3389</v>
      </c>
      <c r="UH2" t="s">
        <v>3390</v>
      </c>
      <c r="UI2" t="s">
        <v>3391</v>
      </c>
      <c r="UJ2" t="s">
        <v>3392</v>
      </c>
      <c r="UK2" t="s">
        <v>3393</v>
      </c>
      <c r="UL2" t="s">
        <v>3394</v>
      </c>
      <c r="UM2" t="s">
        <v>3395</v>
      </c>
      <c r="UN2" t="s">
        <v>3396</v>
      </c>
      <c r="UO2" t="s">
        <v>3397</v>
      </c>
      <c r="UP2" t="s">
        <v>3398</v>
      </c>
      <c r="UQ2" t="s">
        <v>3399</v>
      </c>
      <c r="UR2" t="s">
        <v>3400</v>
      </c>
      <c r="US2" t="s">
        <v>3401</v>
      </c>
      <c r="UT2" t="s">
        <v>3402</v>
      </c>
      <c r="UU2" t="s">
        <v>3403</v>
      </c>
      <c r="UV2" t="s">
        <v>3404</v>
      </c>
      <c r="UW2" t="s">
        <v>3405</v>
      </c>
      <c r="UX2" t="s">
        <v>3406</v>
      </c>
      <c r="UY2" t="s">
        <v>3407</v>
      </c>
      <c r="UZ2" t="s">
        <v>3408</v>
      </c>
      <c r="VA2" t="s">
        <v>3409</v>
      </c>
      <c r="VB2" t="s">
        <v>3410</v>
      </c>
      <c r="VC2" t="s">
        <v>3411</v>
      </c>
      <c r="VD2" t="s">
        <v>3412</v>
      </c>
      <c r="VE2" t="s">
        <v>3413</v>
      </c>
      <c r="VF2" t="s">
        <v>3414</v>
      </c>
      <c r="VG2" t="s">
        <v>3415</v>
      </c>
      <c r="VH2" t="s">
        <v>3416</v>
      </c>
      <c r="VI2" t="s">
        <v>3417</v>
      </c>
      <c r="VJ2" t="s">
        <v>3418</v>
      </c>
      <c r="VK2" t="s">
        <v>3419</v>
      </c>
      <c r="VL2" t="s">
        <v>3420</v>
      </c>
      <c r="VM2" t="s">
        <v>3421</v>
      </c>
      <c r="VN2" t="s">
        <v>3422</v>
      </c>
      <c r="VO2" t="s">
        <v>3423</v>
      </c>
      <c r="VP2" t="s">
        <v>3424</v>
      </c>
      <c r="VQ2" t="s">
        <v>3425</v>
      </c>
      <c r="VR2" t="s">
        <v>3426</v>
      </c>
      <c r="VS2" t="s">
        <v>3427</v>
      </c>
      <c r="VT2" t="s">
        <v>3428</v>
      </c>
      <c r="VU2" t="s">
        <v>3429</v>
      </c>
      <c r="VV2" t="s">
        <v>3430</v>
      </c>
      <c r="VW2" t="s">
        <v>3431</v>
      </c>
      <c r="VX2" t="s">
        <v>3432</v>
      </c>
      <c r="VY2" t="s">
        <v>3433</v>
      </c>
      <c r="VZ2" t="s">
        <v>3434</v>
      </c>
      <c r="WA2" t="s">
        <v>3435</v>
      </c>
      <c r="WB2" t="s">
        <v>3436</v>
      </c>
      <c r="WC2" t="s">
        <v>3437</v>
      </c>
      <c r="WD2" t="s">
        <v>3438</v>
      </c>
      <c r="WE2" t="s">
        <v>3439</v>
      </c>
      <c r="WF2" t="s">
        <v>3440</v>
      </c>
      <c r="WG2" t="s">
        <v>3441</v>
      </c>
      <c r="WH2" t="s">
        <v>3442</v>
      </c>
      <c r="WI2" t="s">
        <v>3443</v>
      </c>
      <c r="WJ2" t="s">
        <v>3444</v>
      </c>
      <c r="WK2" t="s">
        <v>3445</v>
      </c>
      <c r="WL2" t="s">
        <v>3446</v>
      </c>
      <c r="WM2" t="s">
        <v>3447</v>
      </c>
      <c r="WN2" t="s">
        <v>3448</v>
      </c>
      <c r="WO2" t="s">
        <v>3449</v>
      </c>
      <c r="WP2" t="s">
        <v>3450</v>
      </c>
      <c r="WQ2" t="s">
        <v>3451</v>
      </c>
      <c r="WR2" t="s">
        <v>3452</v>
      </c>
      <c r="WS2" t="s">
        <v>3453</v>
      </c>
      <c r="WT2" t="s">
        <v>3454</v>
      </c>
      <c r="WU2" t="s">
        <v>3455</v>
      </c>
      <c r="WV2" t="s">
        <v>3456</v>
      </c>
      <c r="WW2" t="s">
        <v>3457</v>
      </c>
      <c r="WX2" t="s">
        <v>3458</v>
      </c>
      <c r="WY2" t="s">
        <v>3459</v>
      </c>
      <c r="WZ2" t="s">
        <v>3460</v>
      </c>
      <c r="XA2" t="s">
        <v>3461</v>
      </c>
      <c r="XB2" t="s">
        <v>3462</v>
      </c>
      <c r="XC2" t="s">
        <v>3463</v>
      </c>
      <c r="XD2" t="s">
        <v>3464</v>
      </c>
      <c r="XE2" t="s">
        <v>3465</v>
      </c>
      <c r="XF2" t="s">
        <v>3466</v>
      </c>
      <c r="XG2" t="s">
        <v>3467</v>
      </c>
      <c r="XH2" t="s">
        <v>3468</v>
      </c>
      <c r="XI2" t="s">
        <v>3469</v>
      </c>
      <c r="XJ2" t="s">
        <v>3470</v>
      </c>
      <c r="XK2" t="s">
        <v>3471</v>
      </c>
      <c r="XL2" t="s">
        <v>3472</v>
      </c>
      <c r="XM2" t="s">
        <v>3473</v>
      </c>
      <c r="XN2" t="s">
        <v>3474</v>
      </c>
      <c r="XO2" t="s">
        <v>3475</v>
      </c>
      <c r="XP2" t="s">
        <v>3476</v>
      </c>
      <c r="XQ2" t="s">
        <v>3477</v>
      </c>
      <c r="XR2" t="s">
        <v>3478</v>
      </c>
      <c r="XS2" t="s">
        <v>3479</v>
      </c>
      <c r="XT2" t="s">
        <v>3480</v>
      </c>
      <c r="XU2" t="s">
        <v>3481</v>
      </c>
      <c r="XV2" t="s">
        <v>3482</v>
      </c>
      <c r="XW2" t="s">
        <v>3483</v>
      </c>
      <c r="XX2" t="s">
        <v>3484</v>
      </c>
      <c r="XY2" t="s">
        <v>3485</v>
      </c>
      <c r="XZ2" t="s">
        <v>3486</v>
      </c>
      <c r="YA2" t="s">
        <v>3487</v>
      </c>
      <c r="YB2" t="s">
        <v>3488</v>
      </c>
      <c r="YC2" t="s">
        <v>3489</v>
      </c>
      <c r="YD2" t="s">
        <v>3490</v>
      </c>
      <c r="YE2" t="s">
        <v>3491</v>
      </c>
      <c r="YF2" t="s">
        <v>3492</v>
      </c>
      <c r="YG2" t="s">
        <v>3493</v>
      </c>
      <c r="YH2" t="s">
        <v>3494</v>
      </c>
      <c r="YI2" t="s">
        <v>3495</v>
      </c>
      <c r="YJ2" t="s">
        <v>3496</v>
      </c>
      <c r="YK2" t="s">
        <v>3497</v>
      </c>
      <c r="YL2" t="s">
        <v>3498</v>
      </c>
      <c r="YM2" t="s">
        <v>3499</v>
      </c>
      <c r="YN2" t="s">
        <v>3500</v>
      </c>
      <c r="YO2" t="s">
        <v>3501</v>
      </c>
      <c r="YP2" t="s">
        <v>3502</v>
      </c>
      <c r="YQ2" t="s">
        <v>3503</v>
      </c>
      <c r="YR2" t="s">
        <v>3504</v>
      </c>
      <c r="YS2" t="s">
        <v>3505</v>
      </c>
      <c r="YT2" t="s">
        <v>3506</v>
      </c>
      <c r="YU2" t="s">
        <v>3507</v>
      </c>
      <c r="YV2" t="s">
        <v>3508</v>
      </c>
      <c r="YW2" t="s">
        <v>3509</v>
      </c>
      <c r="YX2" t="s">
        <v>3510</v>
      </c>
      <c r="YY2" t="s">
        <v>3511</v>
      </c>
      <c r="YZ2" t="s">
        <v>3512</v>
      </c>
      <c r="ZA2" t="s">
        <v>3513</v>
      </c>
      <c r="ZB2" t="s">
        <v>3514</v>
      </c>
      <c r="ZC2" t="s">
        <v>3515</v>
      </c>
      <c r="ZD2" t="s">
        <v>3516</v>
      </c>
      <c r="ZE2" t="s">
        <v>3517</v>
      </c>
      <c r="ZF2" t="s">
        <v>3518</v>
      </c>
      <c r="ZG2" t="s">
        <v>3519</v>
      </c>
      <c r="ZH2" t="s">
        <v>3520</v>
      </c>
      <c r="ZI2" t="s">
        <v>3521</v>
      </c>
      <c r="ZJ2" t="s">
        <v>3522</v>
      </c>
      <c r="ZK2" t="s">
        <v>3523</v>
      </c>
      <c r="ZL2" t="s">
        <v>3524</v>
      </c>
      <c r="ZM2" t="s">
        <v>3525</v>
      </c>
      <c r="ZN2" t="s">
        <v>3526</v>
      </c>
      <c r="ZO2" t="s">
        <v>3527</v>
      </c>
      <c r="ZP2" t="s">
        <v>3528</v>
      </c>
      <c r="ZQ2" t="s">
        <v>3529</v>
      </c>
      <c r="ZR2" t="s">
        <v>3530</v>
      </c>
      <c r="ZS2" t="s">
        <v>3531</v>
      </c>
      <c r="ZT2" t="s">
        <v>3532</v>
      </c>
      <c r="ZU2" t="s">
        <v>3533</v>
      </c>
      <c r="ZV2" t="s">
        <v>3534</v>
      </c>
      <c r="ZW2" t="s">
        <v>3535</v>
      </c>
      <c r="ZX2" t="s">
        <v>3536</v>
      </c>
      <c r="ZY2" t="s">
        <v>3537</v>
      </c>
      <c r="ZZ2" t="s">
        <v>3538</v>
      </c>
      <c r="AAA2" t="s">
        <v>3539</v>
      </c>
      <c r="AAB2" t="s">
        <v>3540</v>
      </c>
      <c r="AAC2" t="s">
        <v>3541</v>
      </c>
      <c r="AAD2" t="s">
        <v>3542</v>
      </c>
      <c r="AAE2" t="s">
        <v>3543</v>
      </c>
      <c r="AAF2" t="s">
        <v>3544</v>
      </c>
      <c r="AAG2" t="s">
        <v>3545</v>
      </c>
      <c r="AAH2" t="s">
        <v>3546</v>
      </c>
      <c r="AAI2" t="s">
        <v>3547</v>
      </c>
      <c r="AAJ2" t="s">
        <v>3548</v>
      </c>
      <c r="AAK2" t="s">
        <v>3549</v>
      </c>
      <c r="AAL2" t="s">
        <v>3550</v>
      </c>
      <c r="AAM2" t="s">
        <v>3551</v>
      </c>
      <c r="AAN2" t="s">
        <v>3552</v>
      </c>
      <c r="AAO2" t="s">
        <v>3553</v>
      </c>
      <c r="AAP2" t="s">
        <v>3554</v>
      </c>
      <c r="AAQ2" t="s">
        <v>3555</v>
      </c>
      <c r="AAR2" t="s">
        <v>3556</v>
      </c>
      <c r="AAS2" t="s">
        <v>3557</v>
      </c>
      <c r="AAT2" t="s">
        <v>3558</v>
      </c>
      <c r="AAU2" t="s">
        <v>3559</v>
      </c>
      <c r="AAV2" t="s">
        <v>3560</v>
      </c>
      <c r="AAW2" t="s">
        <v>3561</v>
      </c>
      <c r="AAX2" t="s">
        <v>3562</v>
      </c>
      <c r="AAY2" t="s">
        <v>3563</v>
      </c>
      <c r="AAZ2" t="s">
        <v>3564</v>
      </c>
      <c r="ABA2" t="s">
        <v>3565</v>
      </c>
      <c r="ABB2" t="s">
        <v>3566</v>
      </c>
      <c r="ABC2" t="s">
        <v>3567</v>
      </c>
      <c r="ABD2" t="s">
        <v>3568</v>
      </c>
      <c r="ABE2" t="s">
        <v>3569</v>
      </c>
      <c r="ABF2" t="s">
        <v>3570</v>
      </c>
      <c r="ABG2" t="s">
        <v>3571</v>
      </c>
      <c r="ABH2" t="s">
        <v>3572</v>
      </c>
      <c r="ABI2" t="s">
        <v>3573</v>
      </c>
      <c r="ABJ2" t="s">
        <v>3574</v>
      </c>
      <c r="ABK2" t="s">
        <v>3575</v>
      </c>
      <c r="ABL2" t="s">
        <v>3576</v>
      </c>
      <c r="ABM2" t="s">
        <v>3577</v>
      </c>
      <c r="ABN2" t="s">
        <v>3578</v>
      </c>
      <c r="ABO2" t="s">
        <v>3579</v>
      </c>
      <c r="ABP2" t="s">
        <v>3580</v>
      </c>
      <c r="ABQ2" t="s">
        <v>3581</v>
      </c>
      <c r="ABR2" t="s">
        <v>3582</v>
      </c>
      <c r="ABS2" t="s">
        <v>3583</v>
      </c>
      <c r="ABT2" t="s">
        <v>3584</v>
      </c>
      <c r="ABU2" t="s">
        <v>3585</v>
      </c>
      <c r="ABV2" t="s">
        <v>3586</v>
      </c>
      <c r="ABW2" t="s">
        <v>3587</v>
      </c>
      <c r="ABX2" t="s">
        <v>3588</v>
      </c>
      <c r="ABY2" t="s">
        <v>3589</v>
      </c>
      <c r="ABZ2" t="s">
        <v>3590</v>
      </c>
      <c r="ACA2" t="s">
        <v>3591</v>
      </c>
      <c r="ACB2" t="s">
        <v>3592</v>
      </c>
      <c r="ACC2" t="s">
        <v>3593</v>
      </c>
      <c r="ACD2" t="s">
        <v>3594</v>
      </c>
      <c r="ACE2" t="s">
        <v>3595</v>
      </c>
      <c r="ACF2" t="s">
        <v>3596</v>
      </c>
      <c r="ACG2" t="s">
        <v>3597</v>
      </c>
      <c r="ACH2" t="s">
        <v>3598</v>
      </c>
      <c r="ACI2" t="s">
        <v>3599</v>
      </c>
      <c r="ACJ2" t="s">
        <v>3600</v>
      </c>
      <c r="ACK2" t="s">
        <v>3601</v>
      </c>
      <c r="ACL2" t="s">
        <v>3602</v>
      </c>
      <c r="ACM2" t="s">
        <v>3603</v>
      </c>
      <c r="ACN2" t="s">
        <v>3604</v>
      </c>
      <c r="ACO2" t="s">
        <v>3605</v>
      </c>
      <c r="ACP2" t="s">
        <v>3606</v>
      </c>
      <c r="ACQ2" t="s">
        <v>3607</v>
      </c>
      <c r="ACR2" t="s">
        <v>3608</v>
      </c>
      <c r="ACS2" t="s">
        <v>3609</v>
      </c>
      <c r="ACT2" t="s">
        <v>3610</v>
      </c>
      <c r="ACU2" t="s">
        <v>3611</v>
      </c>
      <c r="ACV2" t="s">
        <v>3612</v>
      </c>
      <c r="ACW2" t="s">
        <v>3613</v>
      </c>
      <c r="ACX2" t="s">
        <v>3614</v>
      </c>
      <c r="ACY2" t="s">
        <v>3615</v>
      </c>
      <c r="ACZ2" t="s">
        <v>3616</v>
      </c>
      <c r="ADA2" t="s">
        <v>3617</v>
      </c>
      <c r="ADB2" t="s">
        <v>3618</v>
      </c>
      <c r="ADC2" t="s">
        <v>3619</v>
      </c>
      <c r="ADD2" t="s">
        <v>3620</v>
      </c>
      <c r="ADE2" t="s">
        <v>3621</v>
      </c>
      <c r="ADF2" t="s">
        <v>3622</v>
      </c>
      <c r="ADG2" t="s">
        <v>3623</v>
      </c>
      <c r="ADH2" t="s">
        <v>3624</v>
      </c>
      <c r="ADI2" t="s">
        <v>3625</v>
      </c>
      <c r="ADJ2" t="s">
        <v>3626</v>
      </c>
      <c r="ADK2" t="s">
        <v>3627</v>
      </c>
      <c r="ADL2" t="s">
        <v>3628</v>
      </c>
      <c r="ADM2" t="s">
        <v>3629</v>
      </c>
      <c r="ADN2" t="s">
        <v>3630</v>
      </c>
      <c r="ADO2" t="s">
        <v>3631</v>
      </c>
      <c r="ADP2" t="s">
        <v>3632</v>
      </c>
      <c r="ADQ2" t="s">
        <v>3633</v>
      </c>
      <c r="ADR2" t="s">
        <v>3634</v>
      </c>
      <c r="ADS2" t="s">
        <v>3635</v>
      </c>
      <c r="ADT2" t="s">
        <v>3636</v>
      </c>
      <c r="ADU2" t="s">
        <v>3637</v>
      </c>
      <c r="ADV2" t="s">
        <v>3638</v>
      </c>
      <c r="ADW2" t="s">
        <v>3639</v>
      </c>
      <c r="ADX2" t="s">
        <v>3640</v>
      </c>
      <c r="ADY2" t="s">
        <v>3641</v>
      </c>
      <c r="ADZ2" t="s">
        <v>3642</v>
      </c>
      <c r="AEA2" t="s">
        <v>3643</v>
      </c>
      <c r="AEB2" t="s">
        <v>3644</v>
      </c>
      <c r="AEC2" t="s">
        <v>3645</v>
      </c>
      <c r="AED2" t="s">
        <v>3646</v>
      </c>
      <c r="AEE2" t="s">
        <v>3647</v>
      </c>
      <c r="AEF2" t="s">
        <v>3648</v>
      </c>
      <c r="AEG2" t="s">
        <v>3649</v>
      </c>
      <c r="AEH2" t="s">
        <v>3650</v>
      </c>
      <c r="AEI2" t="s">
        <v>3651</v>
      </c>
      <c r="AEJ2" t="s">
        <v>3652</v>
      </c>
      <c r="AEK2" t="s">
        <v>3653</v>
      </c>
      <c r="AEL2" t="s">
        <v>3654</v>
      </c>
      <c r="AEM2" t="s">
        <v>3655</v>
      </c>
      <c r="AEN2" t="s">
        <v>3656</v>
      </c>
      <c r="AEO2" t="s">
        <v>3657</v>
      </c>
      <c r="AEP2" t="s">
        <v>3658</v>
      </c>
      <c r="AEQ2" t="s">
        <v>3659</v>
      </c>
      <c r="AER2" t="s">
        <v>3660</v>
      </c>
      <c r="AES2" t="s">
        <v>3661</v>
      </c>
      <c r="AET2" t="s">
        <v>3662</v>
      </c>
      <c r="AEU2" t="s">
        <v>3663</v>
      </c>
      <c r="AEV2" t="s">
        <v>3664</v>
      </c>
      <c r="AEW2" t="s">
        <v>3665</v>
      </c>
      <c r="AEX2" t="s">
        <v>3666</v>
      </c>
      <c r="AEY2" t="s">
        <v>3667</v>
      </c>
      <c r="AEZ2" t="s">
        <v>3668</v>
      </c>
      <c r="AFA2" t="s">
        <v>3669</v>
      </c>
      <c r="AFB2" t="s">
        <v>3670</v>
      </c>
      <c r="AFC2" t="s">
        <v>3671</v>
      </c>
      <c r="AFD2" t="s">
        <v>3672</v>
      </c>
      <c r="AFE2" t="s">
        <v>3673</v>
      </c>
      <c r="AFF2" t="s">
        <v>3674</v>
      </c>
      <c r="AFG2" t="s">
        <v>3675</v>
      </c>
      <c r="AFH2" t="s">
        <v>3676</v>
      </c>
      <c r="AFI2" t="s">
        <v>3677</v>
      </c>
      <c r="AFJ2" t="s">
        <v>3678</v>
      </c>
      <c r="AFK2" t="s">
        <v>3679</v>
      </c>
      <c r="AFL2" t="s">
        <v>3680</v>
      </c>
      <c r="AFM2" t="s">
        <v>3681</v>
      </c>
      <c r="AFN2" t="s">
        <v>3682</v>
      </c>
      <c r="AFO2" t="s">
        <v>3683</v>
      </c>
      <c r="AFP2" t="s">
        <v>3684</v>
      </c>
      <c r="AFQ2" t="s">
        <v>3685</v>
      </c>
      <c r="AFR2" t="s">
        <v>3686</v>
      </c>
      <c r="AFS2" t="s">
        <v>3687</v>
      </c>
      <c r="AFT2" t="s">
        <v>3688</v>
      </c>
      <c r="AFU2" t="s">
        <v>3689</v>
      </c>
      <c r="AFV2" t="s">
        <v>3690</v>
      </c>
      <c r="AFW2" t="s">
        <v>3691</v>
      </c>
      <c r="AFX2" t="s">
        <v>3692</v>
      </c>
      <c r="AFY2" t="s">
        <v>3693</v>
      </c>
      <c r="AFZ2" t="s">
        <v>3694</v>
      </c>
      <c r="AGA2" t="s">
        <v>3695</v>
      </c>
      <c r="AGB2" t="s">
        <v>3696</v>
      </c>
      <c r="AGC2" t="s">
        <v>3697</v>
      </c>
      <c r="AGD2" t="s">
        <v>3698</v>
      </c>
      <c r="AGE2" t="s">
        <v>3699</v>
      </c>
      <c r="AGF2" t="s">
        <v>3700</v>
      </c>
      <c r="AGG2" t="s">
        <v>3701</v>
      </c>
      <c r="AGH2" t="s">
        <v>3702</v>
      </c>
      <c r="AGI2" t="s">
        <v>3703</v>
      </c>
      <c r="AGJ2" t="s">
        <v>3704</v>
      </c>
      <c r="AGK2" t="s">
        <v>3705</v>
      </c>
      <c r="AGL2" t="s">
        <v>3706</v>
      </c>
      <c r="AGM2" t="s">
        <v>3707</v>
      </c>
      <c r="AGN2" t="s">
        <v>3708</v>
      </c>
      <c r="AGO2" t="s">
        <v>3709</v>
      </c>
      <c r="AGP2" t="s">
        <v>3710</v>
      </c>
      <c r="AGQ2" t="s">
        <v>3711</v>
      </c>
      <c r="AGR2" t="s">
        <v>3712</v>
      </c>
      <c r="AGS2" t="s">
        <v>3713</v>
      </c>
      <c r="AGT2" t="s">
        <v>3714</v>
      </c>
      <c r="AGU2" t="s">
        <v>3715</v>
      </c>
      <c r="AGV2" t="s">
        <v>3716</v>
      </c>
      <c r="AGW2" t="s">
        <v>3717</v>
      </c>
      <c r="AGX2" t="s">
        <v>3718</v>
      </c>
      <c r="AGY2" t="s">
        <v>3719</v>
      </c>
      <c r="AGZ2" t="s">
        <v>3720</v>
      </c>
      <c r="AHA2" t="s">
        <v>3721</v>
      </c>
      <c r="AHB2" t="s">
        <v>3722</v>
      </c>
      <c r="AHC2" t="s">
        <v>3723</v>
      </c>
      <c r="AHD2" t="s">
        <v>3724</v>
      </c>
      <c r="AHE2" t="s">
        <v>3725</v>
      </c>
      <c r="AHF2" t="s">
        <v>3726</v>
      </c>
      <c r="AHG2" t="s">
        <v>3727</v>
      </c>
      <c r="AHH2" t="s">
        <v>3728</v>
      </c>
      <c r="AHI2" t="s">
        <v>3729</v>
      </c>
      <c r="AHJ2" t="s">
        <v>3730</v>
      </c>
      <c r="AHK2" t="s">
        <v>3731</v>
      </c>
      <c r="AHL2" t="s">
        <v>3732</v>
      </c>
      <c r="AHM2" t="s">
        <v>3733</v>
      </c>
      <c r="AHN2" t="s">
        <v>3734</v>
      </c>
      <c r="AHO2" t="s">
        <v>3735</v>
      </c>
      <c r="AHP2" t="s">
        <v>3736</v>
      </c>
      <c r="AHQ2" t="s">
        <v>3737</v>
      </c>
      <c r="AHR2" t="s">
        <v>3738</v>
      </c>
      <c r="AHS2" t="s">
        <v>3739</v>
      </c>
      <c r="AHT2" t="s">
        <v>3740</v>
      </c>
      <c r="AHU2" t="s">
        <v>3741</v>
      </c>
      <c r="AHV2" t="s">
        <v>3742</v>
      </c>
      <c r="AHW2" t="s">
        <v>3743</v>
      </c>
      <c r="AHX2" t="s">
        <v>3744</v>
      </c>
      <c r="AHY2" t="s">
        <v>3745</v>
      </c>
      <c r="AHZ2" t="s">
        <v>3746</v>
      </c>
      <c r="AIA2" t="s">
        <v>3747</v>
      </c>
      <c r="AIB2" t="s">
        <v>3748</v>
      </c>
      <c r="AIC2" t="s">
        <v>3749</v>
      </c>
      <c r="AID2" t="s">
        <v>3750</v>
      </c>
      <c r="AIE2" t="s">
        <v>3751</v>
      </c>
      <c r="AIF2" t="s">
        <v>3752</v>
      </c>
      <c r="AIG2" t="s">
        <v>3753</v>
      </c>
      <c r="AIH2" t="s">
        <v>3754</v>
      </c>
      <c r="AII2" t="s">
        <v>3755</v>
      </c>
      <c r="AIJ2" t="s">
        <v>3756</v>
      </c>
      <c r="AIK2" t="s">
        <v>3757</v>
      </c>
      <c r="AIL2" t="s">
        <v>3758</v>
      </c>
      <c r="AIM2" t="s">
        <v>3759</v>
      </c>
      <c r="AIN2" t="s">
        <v>3760</v>
      </c>
      <c r="AIO2" t="s">
        <v>3761</v>
      </c>
      <c r="AIP2" t="s">
        <v>3762</v>
      </c>
      <c r="AIQ2" t="s">
        <v>3763</v>
      </c>
      <c r="AIR2" t="s">
        <v>3764</v>
      </c>
      <c r="AIS2" t="s">
        <v>3765</v>
      </c>
      <c r="AIT2" t="s">
        <v>3766</v>
      </c>
      <c r="AIU2" t="s">
        <v>3767</v>
      </c>
      <c r="AIV2" t="s">
        <v>3768</v>
      </c>
      <c r="AIW2" t="s">
        <v>3769</v>
      </c>
      <c r="AIX2" t="s">
        <v>3770</v>
      </c>
      <c r="AIY2" t="s">
        <v>3771</v>
      </c>
      <c r="AIZ2" t="s">
        <v>3772</v>
      </c>
      <c r="AJA2" t="s">
        <v>3773</v>
      </c>
      <c r="AJB2" t="s">
        <v>3774</v>
      </c>
      <c r="AJC2" t="s">
        <v>3775</v>
      </c>
      <c r="AJD2" t="s">
        <v>3776</v>
      </c>
      <c r="AJE2" t="s">
        <v>3777</v>
      </c>
      <c r="AJF2" t="s">
        <v>3778</v>
      </c>
      <c r="AJG2" t="s">
        <v>3779</v>
      </c>
      <c r="AJH2" t="s">
        <v>3780</v>
      </c>
      <c r="AJI2" t="s">
        <v>3781</v>
      </c>
      <c r="AJJ2" t="s">
        <v>3782</v>
      </c>
      <c r="AJK2" t="s">
        <v>3783</v>
      </c>
      <c r="AJL2" t="s">
        <v>3784</v>
      </c>
      <c r="AJM2" t="s">
        <v>3785</v>
      </c>
      <c r="AJN2" t="s">
        <v>3786</v>
      </c>
      <c r="AJO2" t="s">
        <v>3787</v>
      </c>
      <c r="AJP2" t="s">
        <v>3788</v>
      </c>
      <c r="AJQ2" t="s">
        <v>3789</v>
      </c>
      <c r="AJR2" t="s">
        <v>3790</v>
      </c>
      <c r="AJS2" t="s">
        <v>3791</v>
      </c>
      <c r="AJT2" t="s">
        <v>3792</v>
      </c>
      <c r="AJU2" t="s">
        <v>3793</v>
      </c>
      <c r="AJV2" t="s">
        <v>3794</v>
      </c>
      <c r="AJW2" t="s">
        <v>3795</v>
      </c>
      <c r="AJX2" t="s">
        <v>3796</v>
      </c>
      <c r="AJY2" t="s">
        <v>3797</v>
      </c>
      <c r="AJZ2" t="s">
        <v>3798</v>
      </c>
      <c r="AKA2" t="s">
        <v>3799</v>
      </c>
      <c r="AKB2" t="s">
        <v>3800</v>
      </c>
      <c r="AKC2" t="s">
        <v>3801</v>
      </c>
      <c r="AKD2" t="s">
        <v>3802</v>
      </c>
      <c r="AKE2" t="s">
        <v>3803</v>
      </c>
      <c r="AKF2" t="s">
        <v>3804</v>
      </c>
      <c r="AKG2" t="s">
        <v>3805</v>
      </c>
      <c r="AKH2" t="s">
        <v>3806</v>
      </c>
      <c r="AKI2" t="s">
        <v>3807</v>
      </c>
      <c r="AKJ2" t="s">
        <v>3808</v>
      </c>
      <c r="AKK2" t="s">
        <v>3809</v>
      </c>
      <c r="AKL2" t="s">
        <v>3810</v>
      </c>
      <c r="AKM2" t="s">
        <v>3811</v>
      </c>
      <c r="AKN2" t="s">
        <v>3812</v>
      </c>
    </row>
    <row r="3" spans="1:976" x14ac:dyDescent="0.25">
      <c r="A3" t="s">
        <v>173</v>
      </c>
      <c r="B3" t="s">
        <v>481</v>
      </c>
      <c r="C3" t="s">
        <v>1965</v>
      </c>
      <c r="D3" t="s">
        <v>1967</v>
      </c>
      <c r="E3" t="s">
        <v>371</v>
      </c>
      <c r="F3" t="s">
        <v>1970</v>
      </c>
      <c r="G3" t="s">
        <v>372</v>
      </c>
      <c r="H3" t="s">
        <v>1972</v>
      </c>
      <c r="I3" t="s">
        <v>373</v>
      </c>
      <c r="J3" t="s">
        <v>1974</v>
      </c>
      <c r="K3" t="s">
        <v>374</v>
      </c>
      <c r="L3" t="s">
        <v>1976</v>
      </c>
      <c r="M3" t="s">
        <v>1978</v>
      </c>
      <c r="N3" t="s">
        <v>375</v>
      </c>
      <c r="O3" t="s">
        <v>376</v>
      </c>
      <c r="P3" t="s">
        <v>377</v>
      </c>
      <c r="Q3" t="s">
        <v>378</v>
      </c>
      <c r="R3" t="s">
        <v>379</v>
      </c>
      <c r="S3" t="s">
        <v>380</v>
      </c>
      <c r="T3" t="s">
        <v>381</v>
      </c>
      <c r="U3" t="s">
        <v>382</v>
      </c>
      <c r="V3" t="s">
        <v>383</v>
      </c>
      <c r="W3" t="s">
        <v>384</v>
      </c>
      <c r="X3" t="s">
        <v>385</v>
      </c>
      <c r="Y3" t="s">
        <v>386</v>
      </c>
      <c r="Z3" t="s">
        <v>387</v>
      </c>
      <c r="AA3" t="s">
        <v>482</v>
      </c>
      <c r="AB3" t="s">
        <v>1987</v>
      </c>
      <c r="AC3" t="s">
        <v>1989</v>
      </c>
      <c r="AD3" t="s">
        <v>388</v>
      </c>
      <c r="AE3" t="s">
        <v>1991</v>
      </c>
      <c r="AF3" t="s">
        <v>389</v>
      </c>
      <c r="AG3" t="s">
        <v>1993</v>
      </c>
      <c r="AH3" t="s">
        <v>390</v>
      </c>
      <c r="AI3" t="s">
        <v>1995</v>
      </c>
      <c r="AJ3" t="s">
        <v>391</v>
      </c>
      <c r="AK3" t="s">
        <v>1996</v>
      </c>
      <c r="AL3" t="s">
        <v>1997</v>
      </c>
      <c r="AM3" t="s">
        <v>392</v>
      </c>
      <c r="AN3" t="s">
        <v>393</v>
      </c>
      <c r="AO3" t="s">
        <v>394</v>
      </c>
      <c r="AP3" t="s">
        <v>395</v>
      </c>
      <c r="AQ3" t="s">
        <v>396</v>
      </c>
      <c r="AR3" t="s">
        <v>397</v>
      </c>
      <c r="AS3" t="s">
        <v>398</v>
      </c>
      <c r="AT3" t="s">
        <v>399</v>
      </c>
      <c r="AU3" t="s">
        <v>400</v>
      </c>
      <c r="AV3" t="s">
        <v>401</v>
      </c>
      <c r="AW3" t="s">
        <v>402</v>
      </c>
      <c r="AX3" t="s">
        <v>403</v>
      </c>
      <c r="AY3" t="s">
        <v>404</v>
      </c>
      <c r="AZ3" t="s">
        <v>483</v>
      </c>
      <c r="BA3" t="s">
        <v>2005</v>
      </c>
      <c r="BB3" t="s">
        <v>2007</v>
      </c>
      <c r="BC3" t="s">
        <v>405</v>
      </c>
      <c r="BD3" t="s">
        <v>2009</v>
      </c>
      <c r="BE3" t="s">
        <v>406</v>
      </c>
      <c r="BF3" t="s">
        <v>2011</v>
      </c>
      <c r="BG3" t="s">
        <v>407</v>
      </c>
      <c r="BH3" t="s">
        <v>2012</v>
      </c>
      <c r="BI3" t="s">
        <v>408</v>
      </c>
      <c r="BJ3" t="s">
        <v>2013</v>
      </c>
      <c r="BK3" t="s">
        <v>2014</v>
      </c>
      <c r="BL3" t="s">
        <v>409</v>
      </c>
      <c r="BM3" t="s">
        <v>410</v>
      </c>
      <c r="BN3" t="s">
        <v>411</v>
      </c>
      <c r="BO3" t="s">
        <v>412</v>
      </c>
      <c r="BP3" t="s">
        <v>413</v>
      </c>
      <c r="BQ3" t="s">
        <v>414</v>
      </c>
      <c r="BR3" t="s">
        <v>415</v>
      </c>
      <c r="BS3" t="s">
        <v>416</v>
      </c>
      <c r="BT3" t="s">
        <v>417</v>
      </c>
      <c r="BU3" t="s">
        <v>418</v>
      </c>
      <c r="BV3" t="s">
        <v>419</v>
      </c>
      <c r="BW3" t="s">
        <v>420</v>
      </c>
      <c r="BX3" t="s">
        <v>421</v>
      </c>
      <c r="BY3" t="s">
        <v>484</v>
      </c>
      <c r="BZ3" t="s">
        <v>2021</v>
      </c>
      <c r="CA3" t="s">
        <v>2023</v>
      </c>
      <c r="CB3" t="s">
        <v>422</v>
      </c>
      <c r="CC3" t="s">
        <v>2025</v>
      </c>
      <c r="CD3" t="s">
        <v>423</v>
      </c>
      <c r="CE3" t="s">
        <v>2026</v>
      </c>
      <c r="CF3" t="s">
        <v>424</v>
      </c>
      <c r="CG3" t="s">
        <v>2027</v>
      </c>
      <c r="CH3" t="s">
        <v>425</v>
      </c>
      <c r="CI3" t="s">
        <v>2028</v>
      </c>
      <c r="CJ3" t="s">
        <v>2029</v>
      </c>
      <c r="CK3" t="s">
        <v>426</v>
      </c>
      <c r="CL3" t="s">
        <v>427</v>
      </c>
      <c r="CM3" t="s">
        <v>428</v>
      </c>
      <c r="CN3" t="s">
        <v>429</v>
      </c>
      <c r="CO3" t="s">
        <v>430</v>
      </c>
      <c r="CP3" t="s">
        <v>431</v>
      </c>
      <c r="CQ3" t="s">
        <v>432</v>
      </c>
      <c r="CR3" t="s">
        <v>433</v>
      </c>
      <c r="CS3" t="s">
        <v>434</v>
      </c>
      <c r="CT3" t="s">
        <v>435</v>
      </c>
      <c r="CU3" t="s">
        <v>436</v>
      </c>
      <c r="CV3" t="s">
        <v>437</v>
      </c>
      <c r="CW3" t="s">
        <v>438</v>
      </c>
      <c r="CX3" t="s">
        <v>485</v>
      </c>
      <c r="CY3" t="s">
        <v>2033</v>
      </c>
      <c r="CZ3" t="s">
        <v>2035</v>
      </c>
      <c r="DA3" t="s">
        <v>439</v>
      </c>
      <c r="DB3" t="s">
        <v>2037</v>
      </c>
      <c r="DC3" t="s">
        <v>440</v>
      </c>
      <c r="DD3" t="s">
        <v>2038</v>
      </c>
      <c r="DE3" t="s">
        <v>441</v>
      </c>
      <c r="DF3" t="s">
        <v>2041</v>
      </c>
      <c r="DG3" t="s">
        <v>442</v>
      </c>
      <c r="DH3" t="s">
        <v>2042</v>
      </c>
      <c r="DI3" t="s">
        <v>2044</v>
      </c>
      <c r="DJ3" t="s">
        <v>443</v>
      </c>
      <c r="DK3" t="s">
        <v>444</v>
      </c>
      <c r="DL3" t="s">
        <v>445</v>
      </c>
      <c r="DM3" t="s">
        <v>446</v>
      </c>
      <c r="DN3" t="s">
        <v>447</v>
      </c>
      <c r="DO3" t="s">
        <v>448</v>
      </c>
      <c r="DP3" t="s">
        <v>449</v>
      </c>
      <c r="DQ3" t="s">
        <v>450</v>
      </c>
      <c r="DR3" t="s">
        <v>451</v>
      </c>
      <c r="DS3" t="s">
        <v>452</v>
      </c>
      <c r="DT3" t="s">
        <v>453</v>
      </c>
      <c r="DU3" t="s">
        <v>454</v>
      </c>
      <c r="DV3" t="s">
        <v>455</v>
      </c>
      <c r="DW3" t="s">
        <v>3813</v>
      </c>
      <c r="DX3" t="s">
        <v>2053</v>
      </c>
      <c r="DY3" t="s">
        <v>2054</v>
      </c>
      <c r="DZ3" t="s">
        <v>2055</v>
      </c>
      <c r="EA3" t="s">
        <v>2056</v>
      </c>
      <c r="EB3" t="s">
        <v>2057</v>
      </c>
      <c r="EC3" t="s">
        <v>2058</v>
      </c>
      <c r="ED3" t="s">
        <v>2059</v>
      </c>
      <c r="EE3" t="s">
        <v>2060</v>
      </c>
      <c r="EF3" t="s">
        <v>2061</v>
      </c>
      <c r="EG3" t="s">
        <v>2062</v>
      </c>
      <c r="EH3" t="s">
        <v>2063</v>
      </c>
      <c r="EI3" t="s">
        <v>2064</v>
      </c>
      <c r="EJ3" t="s">
        <v>2065</v>
      </c>
      <c r="EK3" t="s">
        <v>2066</v>
      </c>
      <c r="EL3" t="s">
        <v>2067</v>
      </c>
      <c r="EM3" t="s">
        <v>2068</v>
      </c>
      <c r="EN3" t="s">
        <v>2069</v>
      </c>
      <c r="EO3" t="s">
        <v>2070</v>
      </c>
      <c r="EP3" t="s">
        <v>2071</v>
      </c>
      <c r="EQ3" t="s">
        <v>2072</v>
      </c>
      <c r="ER3" t="s">
        <v>2073</v>
      </c>
      <c r="ES3" t="s">
        <v>2074</v>
      </c>
      <c r="ET3" t="s">
        <v>2075</v>
      </c>
      <c r="EU3" t="s">
        <v>2076</v>
      </c>
      <c r="EV3" t="s">
        <v>3814</v>
      </c>
      <c r="EW3" t="s">
        <v>2078</v>
      </c>
      <c r="EX3" t="s">
        <v>2079</v>
      </c>
      <c r="EY3" t="s">
        <v>2080</v>
      </c>
      <c r="EZ3" t="s">
        <v>2081</v>
      </c>
      <c r="FA3" t="s">
        <v>2082</v>
      </c>
      <c r="FB3" t="s">
        <v>2083</v>
      </c>
      <c r="FC3" t="s">
        <v>2084</v>
      </c>
      <c r="FD3" t="s">
        <v>2085</v>
      </c>
      <c r="FE3" t="s">
        <v>2086</v>
      </c>
      <c r="FF3" t="s">
        <v>2087</v>
      </c>
      <c r="FG3" t="s">
        <v>2088</v>
      </c>
      <c r="FH3" t="s">
        <v>2089</v>
      </c>
      <c r="FI3" t="s">
        <v>2090</v>
      </c>
      <c r="FJ3" t="s">
        <v>2091</v>
      </c>
      <c r="FK3" t="s">
        <v>2092</v>
      </c>
      <c r="FL3" t="s">
        <v>2093</v>
      </c>
      <c r="FM3" t="s">
        <v>2094</v>
      </c>
      <c r="FN3" t="s">
        <v>2095</v>
      </c>
      <c r="FO3" t="s">
        <v>2096</v>
      </c>
      <c r="FP3" t="s">
        <v>2097</v>
      </c>
      <c r="FQ3" t="s">
        <v>2098</v>
      </c>
      <c r="FR3" t="s">
        <v>2099</v>
      </c>
      <c r="FS3" t="s">
        <v>2100</v>
      </c>
      <c r="FT3" t="s">
        <v>2101</v>
      </c>
      <c r="FU3" t="s">
        <v>3815</v>
      </c>
      <c r="FV3" t="s">
        <v>2103</v>
      </c>
      <c r="FW3" t="s">
        <v>2104</v>
      </c>
      <c r="FX3" t="s">
        <v>2105</v>
      </c>
      <c r="FY3" t="s">
        <v>2106</v>
      </c>
      <c r="FZ3" t="s">
        <v>2107</v>
      </c>
      <c r="GA3" t="s">
        <v>2108</v>
      </c>
      <c r="GB3" t="s">
        <v>2109</v>
      </c>
      <c r="GC3" t="s">
        <v>2110</v>
      </c>
      <c r="GD3" t="s">
        <v>2111</v>
      </c>
      <c r="GE3" t="s">
        <v>2112</v>
      </c>
      <c r="GF3" t="s">
        <v>2113</v>
      </c>
      <c r="GG3" t="s">
        <v>2114</v>
      </c>
      <c r="GH3" t="s">
        <v>2115</v>
      </c>
      <c r="GI3" t="s">
        <v>2116</v>
      </c>
      <c r="GJ3" t="s">
        <v>2117</v>
      </c>
      <c r="GK3" t="s">
        <v>2118</v>
      </c>
      <c r="GL3" t="s">
        <v>2119</v>
      </c>
      <c r="GM3" t="s">
        <v>2120</v>
      </c>
      <c r="GN3" t="s">
        <v>2121</v>
      </c>
      <c r="GO3" t="s">
        <v>2122</v>
      </c>
      <c r="GP3" t="s">
        <v>2123</v>
      </c>
      <c r="GQ3" t="s">
        <v>2124</v>
      </c>
      <c r="GR3" t="s">
        <v>2125</v>
      </c>
      <c r="GS3" t="s">
        <v>2126</v>
      </c>
      <c r="GT3" t="s">
        <v>3816</v>
      </c>
      <c r="GU3" t="s">
        <v>2128</v>
      </c>
      <c r="GV3" t="s">
        <v>2129</v>
      </c>
      <c r="GW3" t="s">
        <v>2130</v>
      </c>
      <c r="GX3" t="s">
        <v>2131</v>
      </c>
      <c r="GY3" t="s">
        <v>2132</v>
      </c>
      <c r="GZ3" t="s">
        <v>2133</v>
      </c>
      <c r="HA3" t="s">
        <v>2134</v>
      </c>
      <c r="HB3" t="s">
        <v>2135</v>
      </c>
      <c r="HC3" t="s">
        <v>2136</v>
      </c>
      <c r="HD3" t="s">
        <v>2137</v>
      </c>
      <c r="HE3" t="s">
        <v>2138</v>
      </c>
      <c r="HF3" t="s">
        <v>2139</v>
      </c>
      <c r="HG3" t="s">
        <v>2140</v>
      </c>
      <c r="HH3" t="s">
        <v>2141</v>
      </c>
      <c r="HI3" t="s">
        <v>2142</v>
      </c>
      <c r="HJ3" t="s">
        <v>2143</v>
      </c>
      <c r="HK3" t="s">
        <v>2144</v>
      </c>
      <c r="HL3" t="s">
        <v>2145</v>
      </c>
      <c r="HM3" t="s">
        <v>2146</v>
      </c>
      <c r="HN3" t="s">
        <v>2147</v>
      </c>
      <c r="HO3" t="s">
        <v>2148</v>
      </c>
      <c r="HP3" t="s">
        <v>2149</v>
      </c>
      <c r="HQ3" t="s">
        <v>2150</v>
      </c>
      <c r="HR3" t="s">
        <v>2151</v>
      </c>
      <c r="HS3" t="s">
        <v>3817</v>
      </c>
      <c r="HT3" t="s">
        <v>2153</v>
      </c>
      <c r="HU3" t="s">
        <v>2154</v>
      </c>
      <c r="HV3" t="s">
        <v>2155</v>
      </c>
      <c r="HW3" t="s">
        <v>2156</v>
      </c>
      <c r="HX3" t="s">
        <v>2157</v>
      </c>
      <c r="HY3" t="s">
        <v>2158</v>
      </c>
      <c r="HZ3" t="s">
        <v>2159</v>
      </c>
      <c r="IA3" t="s">
        <v>2160</v>
      </c>
      <c r="IB3" t="s">
        <v>2161</v>
      </c>
      <c r="IC3" t="s">
        <v>2162</v>
      </c>
      <c r="ID3" t="s">
        <v>2163</v>
      </c>
      <c r="IE3" t="s">
        <v>2164</v>
      </c>
      <c r="IF3" t="s">
        <v>2165</v>
      </c>
      <c r="IG3" t="s">
        <v>2166</v>
      </c>
      <c r="IH3" t="s">
        <v>2167</v>
      </c>
      <c r="II3" t="s">
        <v>2168</v>
      </c>
      <c r="IJ3" t="s">
        <v>2169</v>
      </c>
      <c r="IK3" t="s">
        <v>2170</v>
      </c>
      <c r="IL3" t="s">
        <v>2171</v>
      </c>
      <c r="IM3" t="s">
        <v>2172</v>
      </c>
      <c r="IN3" t="s">
        <v>2173</v>
      </c>
      <c r="IO3" t="s">
        <v>2174</v>
      </c>
      <c r="IP3" t="s">
        <v>2175</v>
      </c>
      <c r="IQ3" t="s">
        <v>2176</v>
      </c>
      <c r="IR3" t="s">
        <v>3818</v>
      </c>
      <c r="IS3" t="s">
        <v>2178</v>
      </c>
      <c r="IT3" t="s">
        <v>2179</v>
      </c>
      <c r="IU3" t="s">
        <v>2180</v>
      </c>
      <c r="IV3" t="s">
        <v>2181</v>
      </c>
      <c r="IW3" t="s">
        <v>2182</v>
      </c>
      <c r="IX3" t="s">
        <v>2183</v>
      </c>
      <c r="IY3" t="s">
        <v>2184</v>
      </c>
      <c r="IZ3" t="s">
        <v>2185</v>
      </c>
      <c r="JA3" t="s">
        <v>2186</v>
      </c>
      <c r="JB3" t="s">
        <v>2187</v>
      </c>
      <c r="JC3" t="s">
        <v>2188</v>
      </c>
      <c r="JD3" t="s">
        <v>2189</v>
      </c>
      <c r="JE3" t="s">
        <v>2190</v>
      </c>
      <c r="JF3" t="s">
        <v>2191</v>
      </c>
      <c r="JG3" t="s">
        <v>2192</v>
      </c>
      <c r="JH3" t="s">
        <v>2193</v>
      </c>
      <c r="JI3" t="s">
        <v>2194</v>
      </c>
      <c r="JJ3" t="s">
        <v>2195</v>
      </c>
      <c r="JK3" t="s">
        <v>2196</v>
      </c>
      <c r="JL3" t="s">
        <v>2197</v>
      </c>
      <c r="JM3" t="s">
        <v>2198</v>
      </c>
      <c r="JN3" t="s">
        <v>2199</v>
      </c>
      <c r="JO3" t="s">
        <v>2200</v>
      </c>
      <c r="JP3" t="s">
        <v>2201</v>
      </c>
      <c r="JQ3" t="s">
        <v>3819</v>
      </c>
      <c r="JR3" t="s">
        <v>2203</v>
      </c>
      <c r="JS3" t="s">
        <v>2204</v>
      </c>
      <c r="JT3" t="s">
        <v>2205</v>
      </c>
      <c r="JU3" t="s">
        <v>2206</v>
      </c>
      <c r="JV3" t="s">
        <v>2207</v>
      </c>
      <c r="JW3" t="s">
        <v>2208</v>
      </c>
      <c r="JX3" t="s">
        <v>2209</v>
      </c>
      <c r="JY3" t="s">
        <v>2210</v>
      </c>
      <c r="JZ3" t="s">
        <v>2211</v>
      </c>
      <c r="KA3" t="s">
        <v>2212</v>
      </c>
      <c r="KB3" t="s">
        <v>2213</v>
      </c>
      <c r="KC3" t="s">
        <v>2214</v>
      </c>
      <c r="KD3" t="s">
        <v>2215</v>
      </c>
      <c r="KE3" t="s">
        <v>2216</v>
      </c>
      <c r="KF3" t="s">
        <v>2217</v>
      </c>
      <c r="KG3" t="s">
        <v>2218</v>
      </c>
      <c r="KH3" t="s">
        <v>2219</v>
      </c>
      <c r="KI3" t="s">
        <v>2220</v>
      </c>
      <c r="KJ3" t="s">
        <v>2221</v>
      </c>
      <c r="KK3" t="s">
        <v>2222</v>
      </c>
      <c r="KL3" t="s">
        <v>2223</v>
      </c>
      <c r="KM3" t="s">
        <v>2224</v>
      </c>
      <c r="KN3" t="s">
        <v>2225</v>
      </c>
      <c r="KO3" t="s">
        <v>2226</v>
      </c>
      <c r="KP3" t="s">
        <v>3820</v>
      </c>
      <c r="KQ3" t="s">
        <v>2228</v>
      </c>
      <c r="KR3" t="s">
        <v>2229</v>
      </c>
      <c r="KS3" t="s">
        <v>2230</v>
      </c>
      <c r="KT3" t="s">
        <v>2231</v>
      </c>
      <c r="KU3" t="s">
        <v>2232</v>
      </c>
      <c r="KV3" t="s">
        <v>2233</v>
      </c>
      <c r="KW3" t="s">
        <v>2234</v>
      </c>
      <c r="KX3" t="s">
        <v>2235</v>
      </c>
      <c r="KY3" t="s">
        <v>2236</v>
      </c>
      <c r="KZ3" t="s">
        <v>2237</v>
      </c>
      <c r="LA3" t="s">
        <v>2238</v>
      </c>
      <c r="LB3" t="s">
        <v>2240</v>
      </c>
      <c r="LC3" t="s">
        <v>2241</v>
      </c>
      <c r="LD3" t="s">
        <v>2242</v>
      </c>
      <c r="LE3" t="s">
        <v>2243</v>
      </c>
      <c r="LF3" t="s">
        <v>2244</v>
      </c>
      <c r="LG3" t="s">
        <v>2245</v>
      </c>
      <c r="LH3" t="s">
        <v>2246</v>
      </c>
      <c r="LI3" t="s">
        <v>2247</v>
      </c>
      <c r="LJ3" t="s">
        <v>2248</v>
      </c>
      <c r="LK3" t="s">
        <v>2249</v>
      </c>
      <c r="LL3" t="s">
        <v>2250</v>
      </c>
      <c r="LM3" t="s">
        <v>2251</v>
      </c>
      <c r="LN3" t="s">
        <v>2252</v>
      </c>
      <c r="LO3" t="s">
        <v>3821</v>
      </c>
      <c r="LP3" t="s">
        <v>2254</v>
      </c>
      <c r="LQ3" t="s">
        <v>2255</v>
      </c>
      <c r="LR3" t="s">
        <v>2256</v>
      </c>
      <c r="LS3" t="s">
        <v>2257</v>
      </c>
      <c r="LT3" t="s">
        <v>2258</v>
      </c>
      <c r="LU3" t="s">
        <v>2259</v>
      </c>
      <c r="LV3" t="s">
        <v>2260</v>
      </c>
      <c r="LW3" t="s">
        <v>2261</v>
      </c>
      <c r="LX3" t="s">
        <v>2262</v>
      </c>
      <c r="LY3" t="s">
        <v>2263</v>
      </c>
      <c r="LZ3" t="s">
        <v>2264</v>
      </c>
      <c r="MA3" t="s">
        <v>2265</v>
      </c>
      <c r="MB3" t="s">
        <v>2266</v>
      </c>
      <c r="MC3" t="s">
        <v>2267</v>
      </c>
      <c r="MD3" t="s">
        <v>2268</v>
      </c>
      <c r="ME3" t="s">
        <v>2269</v>
      </c>
      <c r="MF3" t="s">
        <v>2270</v>
      </c>
      <c r="MG3" t="s">
        <v>2271</v>
      </c>
      <c r="MH3" t="s">
        <v>2272</v>
      </c>
      <c r="MI3" t="s">
        <v>2273</v>
      </c>
      <c r="MJ3" t="s">
        <v>2274</v>
      </c>
      <c r="MK3" t="s">
        <v>2275</v>
      </c>
      <c r="ML3" t="s">
        <v>2276</v>
      </c>
      <c r="MM3" t="s">
        <v>2277</v>
      </c>
      <c r="MN3" t="s">
        <v>3822</v>
      </c>
      <c r="MO3" t="s">
        <v>2279</v>
      </c>
      <c r="MP3" t="s">
        <v>2280</v>
      </c>
      <c r="MQ3" t="s">
        <v>2281</v>
      </c>
      <c r="MR3" t="s">
        <v>2282</v>
      </c>
      <c r="MS3" t="s">
        <v>2283</v>
      </c>
      <c r="MT3" t="s">
        <v>2284</v>
      </c>
      <c r="MU3" t="s">
        <v>2285</v>
      </c>
      <c r="MV3" t="s">
        <v>2286</v>
      </c>
      <c r="MW3" t="s">
        <v>2287</v>
      </c>
      <c r="MX3" t="s">
        <v>2288</v>
      </c>
      <c r="MY3" t="s">
        <v>2289</v>
      </c>
      <c r="MZ3" t="s">
        <v>2290</v>
      </c>
      <c r="NA3" t="s">
        <v>2291</v>
      </c>
      <c r="NB3" t="s">
        <v>2292</v>
      </c>
      <c r="NC3" t="s">
        <v>2293</v>
      </c>
      <c r="ND3" t="s">
        <v>2294</v>
      </c>
      <c r="NE3" t="s">
        <v>2295</v>
      </c>
      <c r="NF3" t="s">
        <v>2296</v>
      </c>
      <c r="NG3" t="s">
        <v>2297</v>
      </c>
      <c r="NH3" t="s">
        <v>2298</v>
      </c>
      <c r="NI3" t="s">
        <v>2299</v>
      </c>
      <c r="NJ3" t="s">
        <v>2300</v>
      </c>
      <c r="NK3" t="s">
        <v>2301</v>
      </c>
      <c r="NL3" t="s">
        <v>2302</v>
      </c>
      <c r="NM3" t="s">
        <v>3823</v>
      </c>
      <c r="NN3" t="s">
        <v>2305</v>
      </c>
      <c r="NO3" t="s">
        <v>2306</v>
      </c>
      <c r="NP3" t="s">
        <v>2307</v>
      </c>
      <c r="NQ3" t="s">
        <v>2308</v>
      </c>
      <c r="NR3" t="s">
        <v>2309</v>
      </c>
      <c r="NS3" t="s">
        <v>2310</v>
      </c>
      <c r="NT3" t="s">
        <v>2311</v>
      </c>
      <c r="NU3" t="s">
        <v>2312</v>
      </c>
      <c r="NV3" t="s">
        <v>2313</v>
      </c>
      <c r="NW3" t="s">
        <v>2314</v>
      </c>
      <c r="NX3" t="s">
        <v>2315</v>
      </c>
      <c r="NY3" t="s">
        <v>2316</v>
      </c>
      <c r="NZ3" t="s">
        <v>2317</v>
      </c>
      <c r="OA3" t="s">
        <v>2318</v>
      </c>
      <c r="OB3" t="s">
        <v>2319</v>
      </c>
      <c r="OC3" t="s">
        <v>2320</v>
      </c>
      <c r="OD3" t="s">
        <v>2321</v>
      </c>
      <c r="OE3" t="s">
        <v>2322</v>
      </c>
      <c r="OF3" t="s">
        <v>2323</v>
      </c>
      <c r="OG3" t="s">
        <v>2324</v>
      </c>
      <c r="OH3" t="s">
        <v>2325</v>
      </c>
      <c r="OI3" t="s">
        <v>2326</v>
      </c>
      <c r="OJ3" t="s">
        <v>2327</v>
      </c>
      <c r="OK3" t="s">
        <v>2328</v>
      </c>
      <c r="OL3" t="s">
        <v>3824</v>
      </c>
      <c r="OM3" t="s">
        <v>2331</v>
      </c>
      <c r="ON3" t="s">
        <v>2332</v>
      </c>
      <c r="OO3" t="s">
        <v>2333</v>
      </c>
      <c r="OP3" t="s">
        <v>2334</v>
      </c>
      <c r="OQ3" t="s">
        <v>2335</v>
      </c>
      <c r="OR3" t="s">
        <v>2336</v>
      </c>
      <c r="OS3" t="s">
        <v>2337</v>
      </c>
      <c r="OT3" t="s">
        <v>2338</v>
      </c>
      <c r="OU3" t="s">
        <v>2339</v>
      </c>
      <c r="OV3" t="s">
        <v>2340</v>
      </c>
      <c r="OW3" t="s">
        <v>2341</v>
      </c>
      <c r="OX3" t="s">
        <v>2342</v>
      </c>
      <c r="OY3" t="s">
        <v>2343</v>
      </c>
      <c r="OZ3" t="s">
        <v>2344</v>
      </c>
      <c r="PA3" t="s">
        <v>2345</v>
      </c>
      <c r="PB3" t="s">
        <v>2346</v>
      </c>
      <c r="PC3" t="s">
        <v>2347</v>
      </c>
      <c r="PD3" t="s">
        <v>2348</v>
      </c>
      <c r="PE3" t="s">
        <v>2349</v>
      </c>
      <c r="PF3" t="s">
        <v>2350</v>
      </c>
      <c r="PG3" t="s">
        <v>2351</v>
      </c>
      <c r="PH3" t="s">
        <v>2352</v>
      </c>
      <c r="PI3" t="s">
        <v>2353</v>
      </c>
      <c r="PJ3" t="s">
        <v>2354</v>
      </c>
      <c r="PK3" t="s">
        <v>3825</v>
      </c>
      <c r="PL3" t="s">
        <v>2356</v>
      </c>
      <c r="PM3" t="s">
        <v>2358</v>
      </c>
      <c r="PN3" t="s">
        <v>2359</v>
      </c>
      <c r="PO3" t="s">
        <v>2360</v>
      </c>
      <c r="PP3" t="s">
        <v>2361</v>
      </c>
      <c r="PQ3" t="s">
        <v>2362</v>
      </c>
      <c r="PR3" t="s">
        <v>2363</v>
      </c>
      <c r="PS3" t="s">
        <v>2364</v>
      </c>
      <c r="PT3" t="s">
        <v>2365</v>
      </c>
      <c r="PU3" t="s">
        <v>2366</v>
      </c>
      <c r="PV3" t="s">
        <v>2367</v>
      </c>
      <c r="PW3" t="s">
        <v>2369</v>
      </c>
      <c r="PX3" t="s">
        <v>2370</v>
      </c>
      <c r="PY3" t="s">
        <v>2371</v>
      </c>
      <c r="PZ3" t="s">
        <v>2372</v>
      </c>
      <c r="QA3" t="s">
        <v>2373</v>
      </c>
      <c r="QB3" t="s">
        <v>2374</v>
      </c>
      <c r="QC3" t="s">
        <v>2375</v>
      </c>
      <c r="QD3" t="s">
        <v>2376</v>
      </c>
      <c r="QE3" t="s">
        <v>2377</v>
      </c>
      <c r="QF3" t="s">
        <v>2378</v>
      </c>
      <c r="QG3" t="s">
        <v>2379</v>
      </c>
      <c r="QH3" t="s">
        <v>2380</v>
      </c>
      <c r="QI3" t="s">
        <v>2381</v>
      </c>
      <c r="QJ3" t="s">
        <v>3826</v>
      </c>
      <c r="QK3" t="s">
        <v>2383</v>
      </c>
      <c r="QL3" t="s">
        <v>2384</v>
      </c>
      <c r="QM3" t="s">
        <v>2385</v>
      </c>
      <c r="QN3" t="s">
        <v>2386</v>
      </c>
      <c r="QO3" t="s">
        <v>2387</v>
      </c>
      <c r="QP3" t="s">
        <v>2388</v>
      </c>
      <c r="QQ3" t="s">
        <v>2389</v>
      </c>
      <c r="QR3" t="s">
        <v>2390</v>
      </c>
      <c r="QS3" t="s">
        <v>2391</v>
      </c>
      <c r="QT3" t="s">
        <v>2392</v>
      </c>
      <c r="QU3" t="s">
        <v>2393</v>
      </c>
      <c r="QV3" t="s">
        <v>2394</v>
      </c>
      <c r="QW3" t="s">
        <v>2395</v>
      </c>
      <c r="QX3" t="s">
        <v>2396</v>
      </c>
      <c r="QY3" t="s">
        <v>2397</v>
      </c>
      <c r="QZ3" t="s">
        <v>2398</v>
      </c>
      <c r="RA3" t="s">
        <v>2399</v>
      </c>
      <c r="RB3" t="s">
        <v>2400</v>
      </c>
      <c r="RC3" t="s">
        <v>2401</v>
      </c>
      <c r="RD3" t="s">
        <v>2402</v>
      </c>
      <c r="RE3" t="s">
        <v>2403</v>
      </c>
      <c r="RF3" t="s">
        <v>2404</v>
      </c>
      <c r="RG3" t="s">
        <v>2405</v>
      </c>
      <c r="RH3" t="s">
        <v>2406</v>
      </c>
      <c r="RI3" t="s">
        <v>3827</v>
      </c>
      <c r="RJ3" t="s">
        <v>2409</v>
      </c>
      <c r="RK3" t="s">
        <v>2410</v>
      </c>
      <c r="RL3" t="s">
        <v>2411</v>
      </c>
      <c r="RM3" t="s">
        <v>2412</v>
      </c>
      <c r="RN3" t="s">
        <v>2413</v>
      </c>
      <c r="RO3" t="s">
        <v>2414</v>
      </c>
      <c r="RP3" t="s">
        <v>2415</v>
      </c>
      <c r="RQ3" t="s">
        <v>2416</v>
      </c>
      <c r="RR3" t="s">
        <v>2417</v>
      </c>
      <c r="RS3" t="s">
        <v>2418</v>
      </c>
      <c r="RT3" t="s">
        <v>2419</v>
      </c>
      <c r="RU3" t="s">
        <v>2420</v>
      </c>
      <c r="RV3" t="s">
        <v>2421</v>
      </c>
      <c r="RW3" t="s">
        <v>2422</v>
      </c>
      <c r="RX3" t="s">
        <v>2423</v>
      </c>
      <c r="RY3" t="s">
        <v>2424</v>
      </c>
      <c r="RZ3" t="s">
        <v>2425</v>
      </c>
      <c r="SA3" t="s">
        <v>2426</v>
      </c>
      <c r="SB3" t="s">
        <v>2427</v>
      </c>
      <c r="SC3" t="s">
        <v>2428</v>
      </c>
      <c r="SD3" t="s">
        <v>2429</v>
      </c>
      <c r="SE3" t="s">
        <v>2430</v>
      </c>
      <c r="SF3" t="s">
        <v>2431</v>
      </c>
      <c r="SG3" t="s">
        <v>2432</v>
      </c>
      <c r="SH3" t="s">
        <v>3828</v>
      </c>
      <c r="SI3" t="s">
        <v>2434</v>
      </c>
      <c r="SJ3" t="s">
        <v>2435</v>
      </c>
      <c r="SK3" t="s">
        <v>2436</v>
      </c>
      <c r="SL3" t="s">
        <v>2437</v>
      </c>
      <c r="SM3" t="s">
        <v>2438</v>
      </c>
      <c r="SN3" t="s">
        <v>2439</v>
      </c>
      <c r="SO3" t="s">
        <v>2440</v>
      </c>
      <c r="SP3" t="s">
        <v>2441</v>
      </c>
      <c r="SQ3" t="s">
        <v>2442</v>
      </c>
      <c r="SR3" t="s">
        <v>2443</v>
      </c>
      <c r="SS3" t="s">
        <v>2444</v>
      </c>
      <c r="ST3" t="s">
        <v>2445</v>
      </c>
      <c r="SU3" t="s">
        <v>2446</v>
      </c>
      <c r="SV3" t="s">
        <v>2447</v>
      </c>
      <c r="SW3" t="s">
        <v>2448</v>
      </c>
      <c r="SX3" t="s">
        <v>2449</v>
      </c>
      <c r="SY3" t="s">
        <v>2450</v>
      </c>
      <c r="SZ3" t="s">
        <v>2451</v>
      </c>
      <c r="TA3" t="s">
        <v>2452</v>
      </c>
      <c r="TB3" t="s">
        <v>2453</v>
      </c>
      <c r="TC3" t="s">
        <v>2454</v>
      </c>
      <c r="TD3" t="s">
        <v>2455</v>
      </c>
      <c r="TE3" t="s">
        <v>2456</v>
      </c>
      <c r="TF3" t="s">
        <v>2457</v>
      </c>
      <c r="TG3" t="s">
        <v>3829</v>
      </c>
      <c r="TH3" t="s">
        <v>2460</v>
      </c>
      <c r="TI3" t="s">
        <v>2461</v>
      </c>
      <c r="TJ3" t="s">
        <v>2462</v>
      </c>
      <c r="TK3" t="s">
        <v>2463</v>
      </c>
      <c r="TL3" t="s">
        <v>2464</v>
      </c>
      <c r="TM3" t="s">
        <v>2465</v>
      </c>
      <c r="TN3" t="s">
        <v>2466</v>
      </c>
      <c r="TO3" t="s">
        <v>2467</v>
      </c>
      <c r="TP3" t="s">
        <v>2468</v>
      </c>
      <c r="TQ3" t="s">
        <v>2469</v>
      </c>
      <c r="TR3" t="s">
        <v>2470</v>
      </c>
      <c r="TS3" t="s">
        <v>2471</v>
      </c>
      <c r="TT3" t="s">
        <v>2472</v>
      </c>
      <c r="TU3" t="s">
        <v>2473</v>
      </c>
      <c r="TV3" t="s">
        <v>2474</v>
      </c>
      <c r="TW3" t="s">
        <v>2475</v>
      </c>
      <c r="TX3" t="s">
        <v>2476</v>
      </c>
      <c r="TY3" t="s">
        <v>2477</v>
      </c>
      <c r="TZ3" t="s">
        <v>2478</v>
      </c>
      <c r="UA3" t="s">
        <v>2479</v>
      </c>
      <c r="UB3" t="s">
        <v>2480</v>
      </c>
      <c r="UC3" t="s">
        <v>2481</v>
      </c>
      <c r="UD3" t="s">
        <v>2482</v>
      </c>
      <c r="UE3" t="s">
        <v>2483</v>
      </c>
      <c r="UF3" t="s">
        <v>3830</v>
      </c>
      <c r="UG3" t="s">
        <v>2485</v>
      </c>
      <c r="UH3" t="s">
        <v>2486</v>
      </c>
      <c r="UI3" t="s">
        <v>2487</v>
      </c>
      <c r="UJ3" t="s">
        <v>2488</v>
      </c>
      <c r="UK3" t="s">
        <v>2489</v>
      </c>
      <c r="UL3" t="s">
        <v>2490</v>
      </c>
      <c r="UM3" t="s">
        <v>2491</v>
      </c>
      <c r="UN3" t="s">
        <v>2492</v>
      </c>
      <c r="UO3" t="s">
        <v>2493</v>
      </c>
      <c r="UP3" t="s">
        <v>2494</v>
      </c>
      <c r="UQ3" t="s">
        <v>2495</v>
      </c>
      <c r="UR3" t="s">
        <v>2496</v>
      </c>
      <c r="US3" t="s">
        <v>2497</v>
      </c>
      <c r="UT3" t="s">
        <v>2498</v>
      </c>
      <c r="UU3" t="s">
        <v>2499</v>
      </c>
      <c r="UV3" t="s">
        <v>2500</v>
      </c>
      <c r="UW3" t="s">
        <v>2501</v>
      </c>
      <c r="UX3" t="s">
        <v>2502</v>
      </c>
      <c r="UY3" t="s">
        <v>2503</v>
      </c>
      <c r="UZ3" t="s">
        <v>2504</v>
      </c>
      <c r="VA3" t="s">
        <v>2505</v>
      </c>
      <c r="VB3" t="s">
        <v>2506</v>
      </c>
      <c r="VC3" t="s">
        <v>2507</v>
      </c>
      <c r="VD3" t="s">
        <v>2508</v>
      </c>
      <c r="VE3" t="s">
        <v>3831</v>
      </c>
      <c r="VF3" t="s">
        <v>2511</v>
      </c>
      <c r="VG3" t="s">
        <v>2512</v>
      </c>
      <c r="VH3" t="s">
        <v>2513</v>
      </c>
      <c r="VI3" t="s">
        <v>2514</v>
      </c>
      <c r="VJ3" t="s">
        <v>2515</v>
      </c>
      <c r="VK3" t="s">
        <v>2516</v>
      </c>
      <c r="VL3" t="s">
        <v>2517</v>
      </c>
      <c r="VM3" t="s">
        <v>2518</v>
      </c>
      <c r="VN3" t="s">
        <v>2519</v>
      </c>
      <c r="VO3" t="s">
        <v>2520</v>
      </c>
      <c r="VP3" t="s">
        <v>2521</v>
      </c>
      <c r="VQ3" t="s">
        <v>2522</v>
      </c>
      <c r="VR3" t="s">
        <v>2523</v>
      </c>
      <c r="VS3" t="s">
        <v>2524</v>
      </c>
      <c r="VT3" t="s">
        <v>2525</v>
      </c>
      <c r="VU3" t="s">
        <v>2526</v>
      </c>
      <c r="VV3" t="s">
        <v>2527</v>
      </c>
      <c r="VW3" t="s">
        <v>2528</v>
      </c>
      <c r="VX3" t="s">
        <v>2529</v>
      </c>
      <c r="VY3" t="s">
        <v>2530</v>
      </c>
      <c r="VZ3" t="s">
        <v>2531</v>
      </c>
      <c r="WA3" t="s">
        <v>2532</v>
      </c>
      <c r="WB3" t="s">
        <v>2533</v>
      </c>
      <c r="WC3" t="s">
        <v>2534</v>
      </c>
      <c r="WD3" t="s">
        <v>3832</v>
      </c>
      <c r="WE3" t="s">
        <v>2537</v>
      </c>
      <c r="WF3" t="s">
        <v>2538</v>
      </c>
      <c r="WG3" t="s">
        <v>2539</v>
      </c>
      <c r="WH3" t="s">
        <v>2540</v>
      </c>
      <c r="WI3" t="s">
        <v>2541</v>
      </c>
      <c r="WJ3" t="s">
        <v>2542</v>
      </c>
      <c r="WK3" t="s">
        <v>2543</v>
      </c>
      <c r="WL3" t="s">
        <v>2544</v>
      </c>
      <c r="WM3" t="s">
        <v>2545</v>
      </c>
      <c r="WN3" t="s">
        <v>2546</v>
      </c>
      <c r="WO3" t="s">
        <v>2547</v>
      </c>
      <c r="WP3" t="s">
        <v>2548</v>
      </c>
      <c r="WQ3" t="s">
        <v>2549</v>
      </c>
      <c r="WR3" t="s">
        <v>2550</v>
      </c>
      <c r="WS3" t="s">
        <v>2551</v>
      </c>
      <c r="WT3" t="s">
        <v>2552</v>
      </c>
      <c r="WU3" t="s">
        <v>2553</v>
      </c>
      <c r="WV3" t="s">
        <v>2554</v>
      </c>
      <c r="WW3" t="s">
        <v>2555</v>
      </c>
      <c r="WX3" t="s">
        <v>2556</v>
      </c>
      <c r="WY3" t="s">
        <v>2557</v>
      </c>
      <c r="WZ3" t="s">
        <v>2558</v>
      </c>
      <c r="XA3" t="s">
        <v>2559</v>
      </c>
      <c r="XB3" t="s">
        <v>2560</v>
      </c>
      <c r="XC3" t="s">
        <v>3833</v>
      </c>
      <c r="XD3" t="s">
        <v>2563</v>
      </c>
      <c r="XE3" t="s">
        <v>2564</v>
      </c>
      <c r="XF3" t="s">
        <v>2565</v>
      </c>
      <c r="XG3" t="s">
        <v>2566</v>
      </c>
      <c r="XH3" t="s">
        <v>2567</v>
      </c>
      <c r="XI3" t="s">
        <v>2568</v>
      </c>
      <c r="XJ3" t="s">
        <v>2569</v>
      </c>
      <c r="XK3" t="s">
        <v>2570</v>
      </c>
      <c r="XL3" t="s">
        <v>2571</v>
      </c>
      <c r="XM3" t="s">
        <v>2572</v>
      </c>
      <c r="XN3" t="s">
        <v>2573</v>
      </c>
      <c r="XO3" t="s">
        <v>2574</v>
      </c>
      <c r="XP3" t="s">
        <v>2575</v>
      </c>
      <c r="XQ3" t="s">
        <v>2576</v>
      </c>
      <c r="XR3" t="s">
        <v>2577</v>
      </c>
      <c r="XS3" t="s">
        <v>2578</v>
      </c>
      <c r="XT3" t="s">
        <v>2579</v>
      </c>
      <c r="XU3" t="s">
        <v>2580</v>
      </c>
      <c r="XV3" t="s">
        <v>2581</v>
      </c>
      <c r="XW3" t="s">
        <v>2582</v>
      </c>
      <c r="XX3" t="s">
        <v>2583</v>
      </c>
      <c r="XY3" t="s">
        <v>2584</v>
      </c>
      <c r="XZ3" t="s">
        <v>2585</v>
      </c>
      <c r="YA3" t="s">
        <v>2586</v>
      </c>
      <c r="YB3" t="s">
        <v>3834</v>
      </c>
      <c r="YC3" t="s">
        <v>2588</v>
      </c>
      <c r="YD3" t="s">
        <v>2589</v>
      </c>
      <c r="YE3" t="s">
        <v>2590</v>
      </c>
      <c r="YF3" t="s">
        <v>2591</v>
      </c>
      <c r="YG3" t="s">
        <v>2592</v>
      </c>
      <c r="YH3" t="s">
        <v>2593</v>
      </c>
      <c r="YI3" t="s">
        <v>2594</v>
      </c>
      <c r="YJ3" t="s">
        <v>2595</v>
      </c>
      <c r="YK3" t="s">
        <v>2596</v>
      </c>
      <c r="YL3" t="s">
        <v>2597</v>
      </c>
      <c r="YM3" t="s">
        <v>2598</v>
      </c>
      <c r="YN3" t="s">
        <v>2599</v>
      </c>
      <c r="YO3" t="s">
        <v>2600</v>
      </c>
      <c r="YP3" t="s">
        <v>2601</v>
      </c>
      <c r="YQ3" t="s">
        <v>2602</v>
      </c>
      <c r="YR3" t="s">
        <v>2603</v>
      </c>
      <c r="YS3" t="s">
        <v>2604</v>
      </c>
      <c r="YT3" t="s">
        <v>2605</v>
      </c>
      <c r="YU3" t="s">
        <v>2606</v>
      </c>
      <c r="YV3" t="s">
        <v>2607</v>
      </c>
      <c r="YW3" t="s">
        <v>2608</v>
      </c>
      <c r="YX3" t="s">
        <v>2609</v>
      </c>
      <c r="YY3" t="s">
        <v>2610</v>
      </c>
      <c r="YZ3" t="s">
        <v>2611</v>
      </c>
      <c r="ZA3" t="s">
        <v>3835</v>
      </c>
      <c r="ZB3" t="s">
        <v>2613</v>
      </c>
      <c r="ZC3" t="s">
        <v>2614</v>
      </c>
      <c r="ZD3" t="s">
        <v>2615</v>
      </c>
      <c r="ZE3" t="s">
        <v>2616</v>
      </c>
      <c r="ZF3" t="s">
        <v>2617</v>
      </c>
      <c r="ZG3" t="s">
        <v>2618</v>
      </c>
      <c r="ZH3" t="s">
        <v>2619</v>
      </c>
      <c r="ZI3" t="s">
        <v>2620</v>
      </c>
      <c r="ZJ3" t="s">
        <v>2621</v>
      </c>
      <c r="ZK3" t="s">
        <v>2622</v>
      </c>
      <c r="ZL3" t="s">
        <v>2623</v>
      </c>
      <c r="ZM3" t="s">
        <v>2624</v>
      </c>
      <c r="ZN3" t="s">
        <v>2625</v>
      </c>
      <c r="ZO3" t="s">
        <v>2626</v>
      </c>
      <c r="ZP3" t="s">
        <v>2627</v>
      </c>
      <c r="ZQ3" t="s">
        <v>2628</v>
      </c>
      <c r="ZR3" t="s">
        <v>2629</v>
      </c>
      <c r="ZS3" t="s">
        <v>2630</v>
      </c>
      <c r="ZT3" t="s">
        <v>2631</v>
      </c>
      <c r="ZU3" t="s">
        <v>2632</v>
      </c>
      <c r="ZV3" t="s">
        <v>2633</v>
      </c>
      <c r="ZW3" t="s">
        <v>2634</v>
      </c>
      <c r="ZX3" t="s">
        <v>2635</v>
      </c>
      <c r="ZY3" t="s">
        <v>2636</v>
      </c>
      <c r="ZZ3" t="s">
        <v>3836</v>
      </c>
      <c r="AAA3" t="s">
        <v>2639</v>
      </c>
      <c r="AAB3" t="s">
        <v>2640</v>
      </c>
      <c r="AAC3" t="s">
        <v>2641</v>
      </c>
      <c r="AAD3" t="s">
        <v>2642</v>
      </c>
      <c r="AAE3" t="s">
        <v>2643</v>
      </c>
      <c r="AAF3" t="s">
        <v>2644</v>
      </c>
      <c r="AAG3" t="s">
        <v>2645</v>
      </c>
      <c r="AAH3" t="s">
        <v>2646</v>
      </c>
      <c r="AAI3" t="s">
        <v>2647</v>
      </c>
      <c r="AAJ3" t="s">
        <v>2648</v>
      </c>
      <c r="AAK3" t="s">
        <v>2649</v>
      </c>
      <c r="AAL3" t="s">
        <v>2650</v>
      </c>
      <c r="AAM3" t="s">
        <v>2651</v>
      </c>
      <c r="AAN3" t="s">
        <v>2652</v>
      </c>
      <c r="AAO3" t="s">
        <v>2653</v>
      </c>
      <c r="AAP3" t="s">
        <v>2654</v>
      </c>
      <c r="AAQ3" t="s">
        <v>2655</v>
      </c>
      <c r="AAR3" t="s">
        <v>2656</v>
      </c>
      <c r="AAS3" t="s">
        <v>2657</v>
      </c>
      <c r="AAT3" t="s">
        <v>2658</v>
      </c>
      <c r="AAU3" t="s">
        <v>2659</v>
      </c>
      <c r="AAV3" t="s">
        <v>2660</v>
      </c>
      <c r="AAW3" t="s">
        <v>2661</v>
      </c>
      <c r="AAX3" t="s">
        <v>2662</v>
      </c>
      <c r="AAY3" t="s">
        <v>3837</v>
      </c>
      <c r="AAZ3" t="s">
        <v>2664</v>
      </c>
      <c r="ABA3" t="s">
        <v>2665</v>
      </c>
      <c r="ABB3" t="s">
        <v>2666</v>
      </c>
      <c r="ABC3" t="s">
        <v>2667</v>
      </c>
      <c r="ABD3" t="s">
        <v>2668</v>
      </c>
      <c r="ABE3" t="s">
        <v>2669</v>
      </c>
      <c r="ABF3" t="s">
        <v>2670</v>
      </c>
      <c r="ABG3" t="s">
        <v>2671</v>
      </c>
      <c r="ABH3" t="s">
        <v>2672</v>
      </c>
      <c r="ABI3" t="s">
        <v>2673</v>
      </c>
      <c r="ABJ3" t="s">
        <v>2674</v>
      </c>
      <c r="ABK3" t="s">
        <v>2675</v>
      </c>
      <c r="ABL3" t="s">
        <v>2676</v>
      </c>
      <c r="ABM3" t="s">
        <v>2677</v>
      </c>
      <c r="ABN3" t="s">
        <v>2678</v>
      </c>
      <c r="ABO3" t="s">
        <v>2679</v>
      </c>
      <c r="ABP3" t="s">
        <v>2680</v>
      </c>
      <c r="ABQ3" t="s">
        <v>2681</v>
      </c>
      <c r="ABR3" t="s">
        <v>2682</v>
      </c>
      <c r="ABS3" t="s">
        <v>2683</v>
      </c>
      <c r="ABT3" t="s">
        <v>2684</v>
      </c>
      <c r="ABU3" t="s">
        <v>2685</v>
      </c>
      <c r="ABV3" t="s">
        <v>2686</v>
      </c>
      <c r="ABW3" t="s">
        <v>2687</v>
      </c>
      <c r="ABX3" t="s">
        <v>3838</v>
      </c>
      <c r="ABY3" t="s">
        <v>2689</v>
      </c>
      <c r="ABZ3" t="s">
        <v>2690</v>
      </c>
      <c r="ACA3" t="s">
        <v>2691</v>
      </c>
      <c r="ACB3" t="s">
        <v>2692</v>
      </c>
      <c r="ACC3" t="s">
        <v>2693</v>
      </c>
      <c r="ACD3" t="s">
        <v>2694</v>
      </c>
      <c r="ACE3" t="s">
        <v>2695</v>
      </c>
      <c r="ACF3" t="s">
        <v>2696</v>
      </c>
      <c r="ACG3" t="s">
        <v>2697</v>
      </c>
      <c r="ACH3" t="s">
        <v>2698</v>
      </c>
      <c r="ACI3" t="s">
        <v>2699</v>
      </c>
      <c r="ACJ3" t="s">
        <v>2700</v>
      </c>
      <c r="ACK3" t="s">
        <v>2701</v>
      </c>
      <c r="ACL3" t="s">
        <v>2702</v>
      </c>
      <c r="ACM3" t="s">
        <v>2703</v>
      </c>
      <c r="ACN3" t="s">
        <v>2704</v>
      </c>
      <c r="ACO3" t="s">
        <v>2705</v>
      </c>
      <c r="ACP3" t="s">
        <v>2706</v>
      </c>
      <c r="ACQ3" t="s">
        <v>2707</v>
      </c>
      <c r="ACR3" t="s">
        <v>2708</v>
      </c>
      <c r="ACS3" t="s">
        <v>2709</v>
      </c>
      <c r="ACT3" t="s">
        <v>2710</v>
      </c>
      <c r="ACU3" t="s">
        <v>2711</v>
      </c>
      <c r="ACV3" t="s">
        <v>2712</v>
      </c>
      <c r="ACW3" t="s">
        <v>3839</v>
      </c>
      <c r="ACX3" t="s">
        <v>2714</v>
      </c>
      <c r="ACY3" t="s">
        <v>2715</v>
      </c>
      <c r="ACZ3" t="s">
        <v>2716</v>
      </c>
      <c r="ADA3" t="s">
        <v>2717</v>
      </c>
      <c r="ADB3" t="s">
        <v>2718</v>
      </c>
      <c r="ADC3" t="s">
        <v>2719</v>
      </c>
      <c r="ADD3" t="s">
        <v>2720</v>
      </c>
      <c r="ADE3" t="s">
        <v>2721</v>
      </c>
      <c r="ADF3" t="s">
        <v>2722</v>
      </c>
      <c r="ADG3" t="s">
        <v>2723</v>
      </c>
      <c r="ADH3" t="s">
        <v>2724</v>
      </c>
      <c r="ADI3" t="s">
        <v>2725</v>
      </c>
      <c r="ADJ3" t="s">
        <v>2726</v>
      </c>
      <c r="ADK3" t="s">
        <v>2727</v>
      </c>
      <c r="ADL3" t="s">
        <v>2728</v>
      </c>
      <c r="ADM3" t="s">
        <v>2729</v>
      </c>
      <c r="ADN3" t="s">
        <v>2730</v>
      </c>
      <c r="ADO3" t="s">
        <v>2731</v>
      </c>
      <c r="ADP3" t="s">
        <v>2732</v>
      </c>
      <c r="ADQ3" t="s">
        <v>2733</v>
      </c>
      <c r="ADR3" t="s">
        <v>2734</v>
      </c>
      <c r="ADS3" t="s">
        <v>2735</v>
      </c>
      <c r="ADT3" t="s">
        <v>2736</v>
      </c>
      <c r="ADU3" t="s">
        <v>2737</v>
      </c>
      <c r="ADV3" t="s">
        <v>3840</v>
      </c>
      <c r="ADW3" t="s">
        <v>2739</v>
      </c>
      <c r="ADX3" t="s">
        <v>2740</v>
      </c>
      <c r="ADY3" t="s">
        <v>2741</v>
      </c>
      <c r="ADZ3" t="s">
        <v>2742</v>
      </c>
      <c r="AEA3" t="s">
        <v>2743</v>
      </c>
      <c r="AEB3" t="s">
        <v>2744</v>
      </c>
      <c r="AEC3" t="s">
        <v>2745</v>
      </c>
      <c r="AED3" t="s">
        <v>2746</v>
      </c>
      <c r="AEE3" t="s">
        <v>2747</v>
      </c>
      <c r="AEF3" t="s">
        <v>2748</v>
      </c>
      <c r="AEG3" t="s">
        <v>2749</v>
      </c>
      <c r="AEH3" t="s">
        <v>2750</v>
      </c>
      <c r="AEI3" t="s">
        <v>2751</v>
      </c>
      <c r="AEJ3" t="s">
        <v>2752</v>
      </c>
      <c r="AEK3" t="s">
        <v>2753</v>
      </c>
      <c r="AEL3" t="s">
        <v>2754</v>
      </c>
      <c r="AEM3" t="s">
        <v>2755</v>
      </c>
      <c r="AEN3" t="s">
        <v>2756</v>
      </c>
      <c r="AEO3" t="s">
        <v>2757</v>
      </c>
      <c r="AEP3" t="s">
        <v>2758</v>
      </c>
      <c r="AEQ3" t="s">
        <v>2759</v>
      </c>
      <c r="AER3" t="s">
        <v>2760</v>
      </c>
      <c r="AES3" t="s">
        <v>2761</v>
      </c>
      <c r="AET3" t="s">
        <v>2762</v>
      </c>
      <c r="AEU3" t="s">
        <v>3841</v>
      </c>
      <c r="AEV3" t="s">
        <v>2764</v>
      </c>
      <c r="AEW3" t="s">
        <v>2765</v>
      </c>
      <c r="AEX3" t="s">
        <v>2766</v>
      </c>
      <c r="AEY3" t="s">
        <v>2767</v>
      </c>
      <c r="AEZ3" t="s">
        <v>2768</v>
      </c>
      <c r="AFA3" t="s">
        <v>2769</v>
      </c>
      <c r="AFB3" t="s">
        <v>2770</v>
      </c>
      <c r="AFC3" t="s">
        <v>2771</v>
      </c>
      <c r="AFD3" t="s">
        <v>2772</v>
      </c>
      <c r="AFE3" t="s">
        <v>2773</v>
      </c>
      <c r="AFF3" t="s">
        <v>2774</v>
      </c>
      <c r="AFG3" t="s">
        <v>2775</v>
      </c>
      <c r="AFH3" t="s">
        <v>2776</v>
      </c>
      <c r="AFI3" t="s">
        <v>2777</v>
      </c>
      <c r="AFJ3" t="s">
        <v>2778</v>
      </c>
      <c r="AFK3" t="s">
        <v>2779</v>
      </c>
      <c r="AFL3" t="s">
        <v>2780</v>
      </c>
      <c r="AFM3" t="s">
        <v>2781</v>
      </c>
      <c r="AFN3" t="s">
        <v>2782</v>
      </c>
      <c r="AFO3" t="s">
        <v>2783</v>
      </c>
      <c r="AFP3" t="s">
        <v>2784</v>
      </c>
      <c r="AFQ3" t="s">
        <v>2785</v>
      </c>
      <c r="AFR3" t="s">
        <v>2786</v>
      </c>
      <c r="AFS3" t="s">
        <v>2787</v>
      </c>
      <c r="AFT3" t="s">
        <v>3842</v>
      </c>
      <c r="AFU3" t="s">
        <v>2790</v>
      </c>
      <c r="AFV3" t="s">
        <v>2791</v>
      </c>
      <c r="AFW3" t="s">
        <v>2792</v>
      </c>
      <c r="AFX3" t="s">
        <v>2793</v>
      </c>
      <c r="AFY3" t="s">
        <v>2794</v>
      </c>
      <c r="AFZ3" t="s">
        <v>2795</v>
      </c>
      <c r="AGA3" t="s">
        <v>2796</v>
      </c>
      <c r="AGB3" t="s">
        <v>2797</v>
      </c>
      <c r="AGC3" t="s">
        <v>2798</v>
      </c>
      <c r="AGD3" t="s">
        <v>2799</v>
      </c>
      <c r="AGE3" t="s">
        <v>2800</v>
      </c>
      <c r="AGF3" t="s">
        <v>2802</v>
      </c>
      <c r="AGG3" t="s">
        <v>2803</v>
      </c>
      <c r="AGH3" t="s">
        <v>2804</v>
      </c>
      <c r="AGI3" t="s">
        <v>2805</v>
      </c>
      <c r="AGJ3" t="s">
        <v>2806</v>
      </c>
      <c r="AGK3" t="s">
        <v>2807</v>
      </c>
      <c r="AGL3" t="s">
        <v>2808</v>
      </c>
      <c r="AGM3" t="s">
        <v>2809</v>
      </c>
      <c r="AGN3" t="s">
        <v>2810</v>
      </c>
      <c r="AGO3" t="s">
        <v>2811</v>
      </c>
      <c r="AGP3" t="s">
        <v>2812</v>
      </c>
      <c r="AGQ3" t="s">
        <v>2813</v>
      </c>
      <c r="AGR3" t="s">
        <v>2814</v>
      </c>
      <c r="AGS3" t="s">
        <v>3843</v>
      </c>
      <c r="AGT3" t="s">
        <v>2816</v>
      </c>
      <c r="AGU3" t="s">
        <v>2817</v>
      </c>
      <c r="AGV3" t="s">
        <v>2818</v>
      </c>
      <c r="AGW3" t="s">
        <v>2819</v>
      </c>
      <c r="AGX3" t="s">
        <v>2820</v>
      </c>
      <c r="AGY3" t="s">
        <v>2821</v>
      </c>
      <c r="AGZ3" t="s">
        <v>2822</v>
      </c>
      <c r="AHA3" t="s">
        <v>2823</v>
      </c>
      <c r="AHB3" t="s">
        <v>2824</v>
      </c>
      <c r="AHC3" t="s">
        <v>2825</v>
      </c>
      <c r="AHD3" t="s">
        <v>2826</v>
      </c>
      <c r="AHE3" t="s">
        <v>2827</v>
      </c>
      <c r="AHF3" t="s">
        <v>2828</v>
      </c>
      <c r="AHG3" t="s">
        <v>2829</v>
      </c>
      <c r="AHH3" t="s">
        <v>2830</v>
      </c>
      <c r="AHI3" t="s">
        <v>2831</v>
      </c>
      <c r="AHJ3" t="s">
        <v>2832</v>
      </c>
      <c r="AHK3" t="s">
        <v>2833</v>
      </c>
      <c r="AHL3" t="s">
        <v>2834</v>
      </c>
      <c r="AHM3" t="s">
        <v>2835</v>
      </c>
      <c r="AHN3" t="s">
        <v>2836</v>
      </c>
      <c r="AHO3" t="s">
        <v>2837</v>
      </c>
      <c r="AHP3" t="s">
        <v>2838</v>
      </c>
      <c r="AHQ3" t="s">
        <v>2839</v>
      </c>
      <c r="AHR3" t="s">
        <v>3844</v>
      </c>
      <c r="AHS3" t="s">
        <v>2842</v>
      </c>
      <c r="AHT3" t="s">
        <v>2843</v>
      </c>
      <c r="AHU3" t="s">
        <v>2844</v>
      </c>
      <c r="AHV3" t="s">
        <v>2845</v>
      </c>
      <c r="AHW3" t="s">
        <v>2846</v>
      </c>
      <c r="AHX3" t="s">
        <v>2847</v>
      </c>
      <c r="AHY3" t="s">
        <v>2848</v>
      </c>
      <c r="AHZ3" t="s">
        <v>2849</v>
      </c>
      <c r="AIA3" t="s">
        <v>2850</v>
      </c>
      <c r="AIB3" t="s">
        <v>2851</v>
      </c>
      <c r="AIC3" t="s">
        <v>2852</v>
      </c>
      <c r="AID3" t="s">
        <v>2853</v>
      </c>
      <c r="AIE3" t="s">
        <v>2854</v>
      </c>
      <c r="AIF3" t="s">
        <v>2855</v>
      </c>
      <c r="AIG3" t="s">
        <v>2856</v>
      </c>
      <c r="AIH3" t="s">
        <v>2857</v>
      </c>
      <c r="AII3" t="s">
        <v>2858</v>
      </c>
      <c r="AIJ3" t="s">
        <v>2859</v>
      </c>
      <c r="AIK3" t="s">
        <v>2860</v>
      </c>
      <c r="AIL3" t="s">
        <v>2861</v>
      </c>
      <c r="AIM3" t="s">
        <v>2862</v>
      </c>
      <c r="AIN3" t="s">
        <v>2863</v>
      </c>
      <c r="AIO3" t="s">
        <v>2864</v>
      </c>
      <c r="AIP3" t="s">
        <v>2865</v>
      </c>
      <c r="AIQ3" t="s">
        <v>3845</v>
      </c>
      <c r="AIR3" t="s">
        <v>2867</v>
      </c>
      <c r="AIS3" t="s">
        <v>2868</v>
      </c>
      <c r="AIT3" t="s">
        <v>2869</v>
      </c>
      <c r="AIU3" t="s">
        <v>2870</v>
      </c>
      <c r="AIV3" t="s">
        <v>2871</v>
      </c>
      <c r="AIW3" t="s">
        <v>2872</v>
      </c>
      <c r="AIX3" t="s">
        <v>2873</v>
      </c>
      <c r="AIY3" t="s">
        <v>2874</v>
      </c>
      <c r="AIZ3" t="s">
        <v>2875</v>
      </c>
      <c r="AJA3" t="s">
        <v>2876</v>
      </c>
      <c r="AJB3" t="s">
        <v>2877</v>
      </c>
      <c r="AJC3" t="s">
        <v>2878</v>
      </c>
      <c r="AJD3" t="s">
        <v>2879</v>
      </c>
      <c r="AJE3" t="s">
        <v>2880</v>
      </c>
      <c r="AJF3" t="s">
        <v>2881</v>
      </c>
      <c r="AJG3" t="s">
        <v>2882</v>
      </c>
      <c r="AJH3" t="s">
        <v>2883</v>
      </c>
      <c r="AJI3" t="s">
        <v>2884</v>
      </c>
      <c r="AJJ3" t="s">
        <v>2885</v>
      </c>
      <c r="AJK3" t="s">
        <v>2886</v>
      </c>
      <c r="AJL3" t="s">
        <v>2887</v>
      </c>
      <c r="AJM3" t="s">
        <v>2888</v>
      </c>
      <c r="AJN3" t="s">
        <v>2889</v>
      </c>
      <c r="AJO3" t="s">
        <v>2890</v>
      </c>
      <c r="AJP3" t="s">
        <v>3846</v>
      </c>
      <c r="AJQ3" t="s">
        <v>2892</v>
      </c>
      <c r="AJR3" t="s">
        <v>2893</v>
      </c>
      <c r="AJS3" t="s">
        <v>2894</v>
      </c>
      <c r="AJT3" t="s">
        <v>2895</v>
      </c>
      <c r="AJU3" t="s">
        <v>2896</v>
      </c>
      <c r="AJV3" t="s">
        <v>2897</v>
      </c>
      <c r="AJW3" t="s">
        <v>2898</v>
      </c>
      <c r="AJX3" t="s">
        <v>2899</v>
      </c>
      <c r="AJY3" t="s">
        <v>2900</v>
      </c>
      <c r="AJZ3" t="s">
        <v>2901</v>
      </c>
      <c r="AKA3" t="s">
        <v>2902</v>
      </c>
      <c r="AKB3" t="s">
        <v>2903</v>
      </c>
      <c r="AKC3" t="s">
        <v>2904</v>
      </c>
      <c r="AKD3" t="s">
        <v>2905</v>
      </c>
      <c r="AKE3" t="s">
        <v>2906</v>
      </c>
      <c r="AKF3" t="s">
        <v>2907</v>
      </c>
      <c r="AKG3" t="s">
        <v>2908</v>
      </c>
      <c r="AKH3" t="s">
        <v>2909</v>
      </c>
      <c r="AKI3" t="s">
        <v>2910</v>
      </c>
      <c r="AKJ3" t="s">
        <v>2911</v>
      </c>
      <c r="AKK3" t="s">
        <v>2912</v>
      </c>
      <c r="AKL3" t="s">
        <v>2913</v>
      </c>
      <c r="AKM3" t="s">
        <v>2914</v>
      </c>
      <c r="AKN3" t="s">
        <v>2915</v>
      </c>
    </row>
    <row r="4" spans="1:976" x14ac:dyDescent="0.25">
      <c r="A4" t="s">
        <v>173</v>
      </c>
      <c r="B4" t="s">
        <v>481</v>
      </c>
      <c r="C4" t="s">
        <v>1965</v>
      </c>
      <c r="D4" t="s">
        <v>1967</v>
      </c>
      <c r="E4" t="s">
        <v>371</v>
      </c>
      <c r="F4" t="s">
        <v>1970</v>
      </c>
      <c r="G4" t="s">
        <v>372</v>
      </c>
      <c r="H4" t="s">
        <v>1972</v>
      </c>
      <c r="I4" t="s">
        <v>373</v>
      </c>
      <c r="J4" t="s">
        <v>1974</v>
      </c>
      <c r="K4" t="s">
        <v>374</v>
      </c>
      <c r="L4" t="s">
        <v>1976</v>
      </c>
      <c r="M4" t="s">
        <v>1978</v>
      </c>
      <c r="N4" t="s">
        <v>375</v>
      </c>
      <c r="O4" t="s">
        <v>376</v>
      </c>
      <c r="P4" t="s">
        <v>377</v>
      </c>
      <c r="Q4" t="s">
        <v>378</v>
      </c>
      <c r="R4" t="s">
        <v>379</v>
      </c>
      <c r="S4" t="s">
        <v>380</v>
      </c>
      <c r="T4" t="s">
        <v>381</v>
      </c>
      <c r="U4" t="s">
        <v>382</v>
      </c>
      <c r="V4" t="s">
        <v>383</v>
      </c>
      <c r="W4" t="s">
        <v>384</v>
      </c>
      <c r="X4" t="s">
        <v>385</v>
      </c>
      <c r="Y4" t="s">
        <v>386</v>
      </c>
      <c r="Z4" t="s">
        <v>387</v>
      </c>
      <c r="AA4" t="s">
        <v>482</v>
      </c>
      <c r="AB4" t="s">
        <v>1987</v>
      </c>
      <c r="AC4" t="s">
        <v>1989</v>
      </c>
      <c r="AD4" t="s">
        <v>388</v>
      </c>
      <c r="AE4" t="s">
        <v>1991</v>
      </c>
      <c r="AF4" t="s">
        <v>389</v>
      </c>
      <c r="AG4" t="s">
        <v>1993</v>
      </c>
      <c r="AH4" t="s">
        <v>390</v>
      </c>
      <c r="AI4" t="s">
        <v>1995</v>
      </c>
      <c r="AJ4" t="s">
        <v>391</v>
      </c>
      <c r="AK4" t="s">
        <v>1996</v>
      </c>
      <c r="AL4" t="s">
        <v>1997</v>
      </c>
      <c r="AM4" t="s">
        <v>392</v>
      </c>
      <c r="AN4" t="s">
        <v>393</v>
      </c>
      <c r="AO4" t="s">
        <v>394</v>
      </c>
      <c r="AP4" t="s">
        <v>395</v>
      </c>
      <c r="AQ4" t="s">
        <v>396</v>
      </c>
      <c r="AR4" t="s">
        <v>397</v>
      </c>
      <c r="AS4" t="s">
        <v>398</v>
      </c>
      <c r="AT4" t="s">
        <v>399</v>
      </c>
      <c r="AU4" t="s">
        <v>400</v>
      </c>
      <c r="AV4" t="s">
        <v>401</v>
      </c>
      <c r="AW4" t="s">
        <v>402</v>
      </c>
      <c r="AX4" t="s">
        <v>403</v>
      </c>
      <c r="AY4" t="s">
        <v>404</v>
      </c>
      <c r="AZ4" t="s">
        <v>483</v>
      </c>
      <c r="BA4" t="s">
        <v>2005</v>
      </c>
      <c r="BB4" t="s">
        <v>2007</v>
      </c>
      <c r="BC4" t="s">
        <v>405</v>
      </c>
      <c r="BD4" t="s">
        <v>2009</v>
      </c>
      <c r="BE4" t="s">
        <v>406</v>
      </c>
      <c r="BF4" t="s">
        <v>2011</v>
      </c>
      <c r="BG4" t="s">
        <v>407</v>
      </c>
      <c r="BH4" t="s">
        <v>2012</v>
      </c>
      <c r="BI4" t="s">
        <v>408</v>
      </c>
      <c r="BJ4" t="s">
        <v>2013</v>
      </c>
      <c r="BK4" t="s">
        <v>2014</v>
      </c>
      <c r="BL4" t="s">
        <v>409</v>
      </c>
      <c r="BM4" t="s">
        <v>410</v>
      </c>
      <c r="BN4" t="s">
        <v>411</v>
      </c>
      <c r="BO4" t="s">
        <v>412</v>
      </c>
      <c r="BP4" t="s">
        <v>413</v>
      </c>
      <c r="BQ4" t="s">
        <v>414</v>
      </c>
      <c r="BR4" t="s">
        <v>415</v>
      </c>
      <c r="BS4" t="s">
        <v>416</v>
      </c>
      <c r="BT4" t="s">
        <v>417</v>
      </c>
      <c r="BU4" t="s">
        <v>418</v>
      </c>
      <c r="BV4" t="s">
        <v>419</v>
      </c>
      <c r="BW4" t="s">
        <v>420</v>
      </c>
      <c r="BX4" t="s">
        <v>421</v>
      </c>
      <c r="BY4" t="s">
        <v>484</v>
      </c>
      <c r="BZ4" t="s">
        <v>2021</v>
      </c>
      <c r="CA4" t="s">
        <v>2023</v>
      </c>
      <c r="CB4" t="s">
        <v>422</v>
      </c>
      <c r="CC4" t="s">
        <v>2025</v>
      </c>
      <c r="CD4" t="s">
        <v>423</v>
      </c>
      <c r="CE4" t="s">
        <v>2026</v>
      </c>
      <c r="CF4" t="s">
        <v>424</v>
      </c>
      <c r="CG4" t="s">
        <v>2027</v>
      </c>
      <c r="CH4" t="s">
        <v>425</v>
      </c>
      <c r="CI4" t="s">
        <v>2028</v>
      </c>
      <c r="CJ4" t="s">
        <v>2029</v>
      </c>
      <c r="CK4" t="s">
        <v>426</v>
      </c>
      <c r="CL4" t="s">
        <v>427</v>
      </c>
      <c r="CM4" t="s">
        <v>428</v>
      </c>
      <c r="CN4" t="s">
        <v>429</v>
      </c>
      <c r="CO4" t="s">
        <v>430</v>
      </c>
      <c r="CP4" t="s">
        <v>431</v>
      </c>
      <c r="CQ4" t="s">
        <v>432</v>
      </c>
      <c r="CR4" t="s">
        <v>433</v>
      </c>
      <c r="CS4" t="s">
        <v>434</v>
      </c>
      <c r="CT4" t="s">
        <v>435</v>
      </c>
      <c r="CU4" t="s">
        <v>436</v>
      </c>
      <c r="CV4" t="s">
        <v>437</v>
      </c>
      <c r="CW4" t="s">
        <v>438</v>
      </c>
      <c r="CX4" t="s">
        <v>485</v>
      </c>
      <c r="CY4" t="s">
        <v>2033</v>
      </c>
      <c r="CZ4" t="s">
        <v>2035</v>
      </c>
      <c r="DA4" t="s">
        <v>439</v>
      </c>
      <c r="DB4" t="s">
        <v>2037</v>
      </c>
      <c r="DC4" t="s">
        <v>440</v>
      </c>
      <c r="DD4" t="s">
        <v>2038</v>
      </c>
      <c r="DE4" t="s">
        <v>441</v>
      </c>
      <c r="DF4" t="s">
        <v>2041</v>
      </c>
      <c r="DG4" t="s">
        <v>442</v>
      </c>
      <c r="DH4" t="s">
        <v>2042</v>
      </c>
      <c r="DI4" t="s">
        <v>2044</v>
      </c>
      <c r="DJ4" t="s">
        <v>443</v>
      </c>
      <c r="DK4" t="s">
        <v>444</v>
      </c>
      <c r="DL4" t="s">
        <v>445</v>
      </c>
      <c r="DM4" t="s">
        <v>446</v>
      </c>
      <c r="DN4" t="s">
        <v>447</v>
      </c>
      <c r="DO4" t="s">
        <v>448</v>
      </c>
      <c r="DP4" t="s">
        <v>449</v>
      </c>
      <c r="DQ4" t="s">
        <v>450</v>
      </c>
      <c r="DR4" t="s">
        <v>451</v>
      </c>
      <c r="DS4" t="s">
        <v>452</v>
      </c>
      <c r="DT4" t="s">
        <v>453</v>
      </c>
      <c r="DU4" t="s">
        <v>454</v>
      </c>
      <c r="DV4" t="s">
        <v>455</v>
      </c>
      <c r="DW4" t="s">
        <v>3813</v>
      </c>
      <c r="DX4" t="s">
        <v>2053</v>
      </c>
      <c r="DY4" t="s">
        <v>2054</v>
      </c>
      <c r="DZ4" t="s">
        <v>2055</v>
      </c>
      <c r="EA4" t="s">
        <v>2056</v>
      </c>
      <c r="EB4" t="s">
        <v>2057</v>
      </c>
      <c r="EC4" t="s">
        <v>2058</v>
      </c>
      <c r="ED4" t="s">
        <v>2059</v>
      </c>
      <c r="EE4" t="s">
        <v>2060</v>
      </c>
      <c r="EF4" t="s">
        <v>2061</v>
      </c>
      <c r="EG4" t="s">
        <v>2062</v>
      </c>
      <c r="EH4" t="s">
        <v>2063</v>
      </c>
      <c r="EI4" t="s">
        <v>2064</v>
      </c>
      <c r="EJ4" t="s">
        <v>2065</v>
      </c>
      <c r="EK4" t="s">
        <v>2066</v>
      </c>
      <c r="EL4" t="s">
        <v>2067</v>
      </c>
      <c r="EM4" t="s">
        <v>2068</v>
      </c>
      <c r="EN4" t="s">
        <v>2069</v>
      </c>
      <c r="EO4" t="s">
        <v>2070</v>
      </c>
      <c r="EP4" t="s">
        <v>2071</v>
      </c>
      <c r="EQ4" t="s">
        <v>2072</v>
      </c>
      <c r="ER4" t="s">
        <v>2073</v>
      </c>
      <c r="ES4" t="s">
        <v>2074</v>
      </c>
      <c r="ET4" t="s">
        <v>2075</v>
      </c>
      <c r="EU4" t="s">
        <v>2076</v>
      </c>
      <c r="EV4" t="s">
        <v>3814</v>
      </c>
      <c r="EW4" t="s">
        <v>2078</v>
      </c>
      <c r="EX4" t="s">
        <v>2079</v>
      </c>
      <c r="EY4" t="s">
        <v>2080</v>
      </c>
      <c r="EZ4" t="s">
        <v>2081</v>
      </c>
      <c r="FA4" t="s">
        <v>2082</v>
      </c>
      <c r="FB4" t="s">
        <v>2083</v>
      </c>
      <c r="FC4" t="s">
        <v>2084</v>
      </c>
      <c r="FD4" t="s">
        <v>2085</v>
      </c>
      <c r="FE4" t="s">
        <v>2086</v>
      </c>
      <c r="FF4" t="s">
        <v>2087</v>
      </c>
      <c r="FG4" t="s">
        <v>2088</v>
      </c>
      <c r="FH4" t="s">
        <v>2089</v>
      </c>
      <c r="FI4" t="s">
        <v>2090</v>
      </c>
      <c r="FJ4" t="s">
        <v>2091</v>
      </c>
      <c r="FK4" t="s">
        <v>2092</v>
      </c>
      <c r="FL4" t="s">
        <v>2093</v>
      </c>
      <c r="FM4" t="s">
        <v>2094</v>
      </c>
      <c r="FN4" t="s">
        <v>2095</v>
      </c>
      <c r="FO4" t="s">
        <v>2096</v>
      </c>
      <c r="FP4" t="s">
        <v>2097</v>
      </c>
      <c r="FQ4" t="s">
        <v>2098</v>
      </c>
      <c r="FR4" t="s">
        <v>2099</v>
      </c>
      <c r="FS4" t="s">
        <v>2100</v>
      </c>
      <c r="FT4" t="s">
        <v>2101</v>
      </c>
      <c r="FU4" t="s">
        <v>3815</v>
      </c>
      <c r="FV4" t="s">
        <v>2103</v>
      </c>
      <c r="FW4" t="s">
        <v>2104</v>
      </c>
      <c r="FX4" t="s">
        <v>2105</v>
      </c>
      <c r="FY4" t="s">
        <v>2106</v>
      </c>
      <c r="FZ4" t="s">
        <v>2107</v>
      </c>
      <c r="GA4" t="s">
        <v>2108</v>
      </c>
      <c r="GB4" t="s">
        <v>2109</v>
      </c>
      <c r="GC4" t="s">
        <v>2110</v>
      </c>
      <c r="GD4" t="s">
        <v>2111</v>
      </c>
      <c r="GE4" t="s">
        <v>2112</v>
      </c>
      <c r="GF4" t="s">
        <v>2113</v>
      </c>
      <c r="GG4" t="s">
        <v>2114</v>
      </c>
      <c r="GH4" t="s">
        <v>2115</v>
      </c>
      <c r="GI4" t="s">
        <v>2116</v>
      </c>
      <c r="GJ4" t="s">
        <v>2117</v>
      </c>
      <c r="GK4" t="s">
        <v>2118</v>
      </c>
      <c r="GL4" t="s">
        <v>2119</v>
      </c>
      <c r="GM4" t="s">
        <v>2120</v>
      </c>
      <c r="GN4" t="s">
        <v>2121</v>
      </c>
      <c r="GO4" t="s">
        <v>2122</v>
      </c>
      <c r="GP4" t="s">
        <v>2123</v>
      </c>
      <c r="GQ4" t="s">
        <v>2124</v>
      </c>
      <c r="GR4" t="s">
        <v>2125</v>
      </c>
      <c r="GS4" t="s">
        <v>2126</v>
      </c>
      <c r="GT4" t="s">
        <v>3816</v>
      </c>
      <c r="GU4" t="s">
        <v>2128</v>
      </c>
      <c r="GV4" t="s">
        <v>2129</v>
      </c>
      <c r="GW4" t="s">
        <v>2130</v>
      </c>
      <c r="GX4" t="s">
        <v>2131</v>
      </c>
      <c r="GY4" t="s">
        <v>2132</v>
      </c>
      <c r="GZ4" t="s">
        <v>2133</v>
      </c>
      <c r="HA4" t="s">
        <v>2134</v>
      </c>
      <c r="HB4" t="s">
        <v>2135</v>
      </c>
      <c r="HC4" t="s">
        <v>2136</v>
      </c>
      <c r="HD4" t="s">
        <v>2137</v>
      </c>
      <c r="HE4" t="s">
        <v>2138</v>
      </c>
      <c r="HF4" t="s">
        <v>2139</v>
      </c>
      <c r="HG4" t="s">
        <v>2140</v>
      </c>
      <c r="HH4" t="s">
        <v>2141</v>
      </c>
      <c r="HI4" t="s">
        <v>2142</v>
      </c>
      <c r="HJ4" t="s">
        <v>2143</v>
      </c>
      <c r="HK4" t="s">
        <v>2144</v>
      </c>
      <c r="HL4" t="s">
        <v>2145</v>
      </c>
      <c r="HM4" t="s">
        <v>2146</v>
      </c>
      <c r="HN4" t="s">
        <v>2147</v>
      </c>
      <c r="HO4" t="s">
        <v>2148</v>
      </c>
      <c r="HP4" t="s">
        <v>2149</v>
      </c>
      <c r="HQ4" t="s">
        <v>2150</v>
      </c>
      <c r="HR4" t="s">
        <v>2151</v>
      </c>
      <c r="HS4" t="s">
        <v>3817</v>
      </c>
      <c r="HT4" t="s">
        <v>2153</v>
      </c>
      <c r="HU4" t="s">
        <v>2154</v>
      </c>
      <c r="HV4" t="s">
        <v>2155</v>
      </c>
      <c r="HW4" t="s">
        <v>2156</v>
      </c>
      <c r="HX4" t="s">
        <v>2157</v>
      </c>
      <c r="HY4" t="s">
        <v>2158</v>
      </c>
      <c r="HZ4" t="s">
        <v>2159</v>
      </c>
      <c r="IA4" t="s">
        <v>2160</v>
      </c>
      <c r="IB4" t="s">
        <v>2161</v>
      </c>
      <c r="IC4" t="s">
        <v>2162</v>
      </c>
      <c r="ID4" t="s">
        <v>2163</v>
      </c>
      <c r="IE4" t="s">
        <v>2164</v>
      </c>
      <c r="IF4" t="s">
        <v>2165</v>
      </c>
      <c r="IG4" t="s">
        <v>2166</v>
      </c>
      <c r="IH4" t="s">
        <v>2167</v>
      </c>
      <c r="II4" t="s">
        <v>2168</v>
      </c>
      <c r="IJ4" t="s">
        <v>2169</v>
      </c>
      <c r="IK4" t="s">
        <v>2170</v>
      </c>
      <c r="IL4" t="s">
        <v>2171</v>
      </c>
      <c r="IM4" t="s">
        <v>2172</v>
      </c>
      <c r="IN4" t="s">
        <v>2173</v>
      </c>
      <c r="IO4" t="s">
        <v>2174</v>
      </c>
      <c r="IP4" t="s">
        <v>2175</v>
      </c>
      <c r="IQ4" t="s">
        <v>2176</v>
      </c>
      <c r="IR4" t="s">
        <v>3818</v>
      </c>
      <c r="IS4" t="s">
        <v>2178</v>
      </c>
      <c r="IT4" t="s">
        <v>2179</v>
      </c>
      <c r="IU4" t="s">
        <v>2180</v>
      </c>
      <c r="IV4" t="s">
        <v>2181</v>
      </c>
      <c r="IW4" t="s">
        <v>2182</v>
      </c>
      <c r="IX4" t="s">
        <v>2183</v>
      </c>
      <c r="IY4" t="s">
        <v>2184</v>
      </c>
      <c r="IZ4" t="s">
        <v>2185</v>
      </c>
      <c r="JA4" t="s">
        <v>2186</v>
      </c>
      <c r="JB4" t="s">
        <v>2187</v>
      </c>
      <c r="JC4" t="s">
        <v>2188</v>
      </c>
      <c r="JD4" t="s">
        <v>2189</v>
      </c>
      <c r="JE4" t="s">
        <v>2190</v>
      </c>
      <c r="JF4" t="s">
        <v>2191</v>
      </c>
      <c r="JG4" t="s">
        <v>2192</v>
      </c>
      <c r="JH4" t="s">
        <v>2193</v>
      </c>
      <c r="JI4" t="s">
        <v>2194</v>
      </c>
      <c r="JJ4" t="s">
        <v>2195</v>
      </c>
      <c r="JK4" t="s">
        <v>2196</v>
      </c>
      <c r="JL4" t="s">
        <v>2197</v>
      </c>
      <c r="JM4" t="s">
        <v>2198</v>
      </c>
      <c r="JN4" t="s">
        <v>2199</v>
      </c>
      <c r="JO4" t="s">
        <v>2200</v>
      </c>
      <c r="JP4" t="s">
        <v>2201</v>
      </c>
      <c r="JQ4" t="s">
        <v>3819</v>
      </c>
      <c r="JR4" t="s">
        <v>2203</v>
      </c>
      <c r="JS4" t="s">
        <v>2204</v>
      </c>
      <c r="JT4" t="s">
        <v>2205</v>
      </c>
      <c r="JU4" t="s">
        <v>2206</v>
      </c>
      <c r="JV4" t="s">
        <v>2207</v>
      </c>
      <c r="JW4" t="s">
        <v>2208</v>
      </c>
      <c r="JX4" t="s">
        <v>2209</v>
      </c>
      <c r="JY4" t="s">
        <v>2210</v>
      </c>
      <c r="JZ4" t="s">
        <v>2211</v>
      </c>
      <c r="KA4" t="s">
        <v>2212</v>
      </c>
      <c r="KB4" t="s">
        <v>2213</v>
      </c>
      <c r="KC4" t="s">
        <v>2214</v>
      </c>
      <c r="KD4" t="s">
        <v>2215</v>
      </c>
      <c r="KE4" t="s">
        <v>2216</v>
      </c>
      <c r="KF4" t="s">
        <v>2217</v>
      </c>
      <c r="KG4" t="s">
        <v>2218</v>
      </c>
      <c r="KH4" t="s">
        <v>2219</v>
      </c>
      <c r="KI4" t="s">
        <v>2220</v>
      </c>
      <c r="KJ4" t="s">
        <v>2221</v>
      </c>
      <c r="KK4" t="s">
        <v>2222</v>
      </c>
      <c r="KL4" t="s">
        <v>2223</v>
      </c>
      <c r="KM4" t="s">
        <v>2224</v>
      </c>
      <c r="KN4" t="s">
        <v>2225</v>
      </c>
      <c r="KO4" t="s">
        <v>2226</v>
      </c>
      <c r="KP4" t="s">
        <v>3820</v>
      </c>
      <c r="KQ4" t="s">
        <v>2228</v>
      </c>
      <c r="KR4" t="s">
        <v>2229</v>
      </c>
      <c r="KS4" t="s">
        <v>2230</v>
      </c>
      <c r="KT4" t="s">
        <v>2231</v>
      </c>
      <c r="KU4" t="s">
        <v>2232</v>
      </c>
      <c r="KV4" t="s">
        <v>2233</v>
      </c>
      <c r="KW4" t="s">
        <v>2234</v>
      </c>
      <c r="KX4" t="s">
        <v>2235</v>
      </c>
      <c r="KY4" t="s">
        <v>2236</v>
      </c>
      <c r="KZ4" t="s">
        <v>2237</v>
      </c>
      <c r="LA4" t="s">
        <v>2238</v>
      </c>
      <c r="LB4" t="s">
        <v>2240</v>
      </c>
      <c r="LC4" t="s">
        <v>2241</v>
      </c>
      <c r="LD4" t="s">
        <v>2242</v>
      </c>
      <c r="LE4" t="s">
        <v>2243</v>
      </c>
      <c r="LF4" t="s">
        <v>2244</v>
      </c>
      <c r="LG4" t="s">
        <v>2245</v>
      </c>
      <c r="LH4" t="s">
        <v>2246</v>
      </c>
      <c r="LI4" t="s">
        <v>2247</v>
      </c>
      <c r="LJ4" t="s">
        <v>2248</v>
      </c>
      <c r="LK4" t="s">
        <v>2249</v>
      </c>
      <c r="LL4" t="s">
        <v>2250</v>
      </c>
      <c r="LM4" t="s">
        <v>2251</v>
      </c>
      <c r="LN4" t="s">
        <v>2252</v>
      </c>
      <c r="LO4" t="s">
        <v>3821</v>
      </c>
      <c r="LP4" t="s">
        <v>2254</v>
      </c>
      <c r="LQ4" t="s">
        <v>2255</v>
      </c>
      <c r="LR4" t="s">
        <v>2256</v>
      </c>
      <c r="LS4" t="s">
        <v>2257</v>
      </c>
      <c r="LT4" t="s">
        <v>2258</v>
      </c>
      <c r="LU4" t="s">
        <v>2259</v>
      </c>
      <c r="LV4" t="s">
        <v>2260</v>
      </c>
      <c r="LW4" t="s">
        <v>2261</v>
      </c>
      <c r="LX4" t="s">
        <v>2262</v>
      </c>
      <c r="LY4" t="s">
        <v>2263</v>
      </c>
      <c r="LZ4" t="s">
        <v>2264</v>
      </c>
      <c r="MA4" t="s">
        <v>2265</v>
      </c>
      <c r="MB4" t="s">
        <v>2266</v>
      </c>
      <c r="MC4" t="s">
        <v>2267</v>
      </c>
      <c r="MD4" t="s">
        <v>2268</v>
      </c>
      <c r="ME4" t="s">
        <v>2269</v>
      </c>
      <c r="MF4" t="s">
        <v>2270</v>
      </c>
      <c r="MG4" t="s">
        <v>2271</v>
      </c>
      <c r="MH4" t="s">
        <v>2272</v>
      </c>
      <c r="MI4" t="s">
        <v>2273</v>
      </c>
      <c r="MJ4" t="s">
        <v>2274</v>
      </c>
      <c r="MK4" t="s">
        <v>2275</v>
      </c>
      <c r="ML4" t="s">
        <v>2276</v>
      </c>
      <c r="MM4" t="s">
        <v>2277</v>
      </c>
      <c r="MN4" t="s">
        <v>3822</v>
      </c>
      <c r="MO4" t="s">
        <v>2279</v>
      </c>
      <c r="MP4" t="s">
        <v>2280</v>
      </c>
      <c r="MQ4" t="s">
        <v>2281</v>
      </c>
      <c r="MR4" t="s">
        <v>2282</v>
      </c>
      <c r="MS4" t="s">
        <v>2283</v>
      </c>
      <c r="MT4" t="s">
        <v>2284</v>
      </c>
      <c r="MU4" t="s">
        <v>2285</v>
      </c>
      <c r="MV4" t="s">
        <v>2286</v>
      </c>
      <c r="MW4" t="s">
        <v>2287</v>
      </c>
      <c r="MX4" t="s">
        <v>2288</v>
      </c>
      <c r="MY4" t="s">
        <v>2289</v>
      </c>
      <c r="MZ4" t="s">
        <v>2290</v>
      </c>
      <c r="NA4" t="s">
        <v>2291</v>
      </c>
      <c r="NB4" t="s">
        <v>2292</v>
      </c>
      <c r="NC4" t="s">
        <v>2293</v>
      </c>
      <c r="ND4" t="s">
        <v>2294</v>
      </c>
      <c r="NE4" t="s">
        <v>2295</v>
      </c>
      <c r="NF4" t="s">
        <v>2296</v>
      </c>
      <c r="NG4" t="s">
        <v>2297</v>
      </c>
      <c r="NH4" t="s">
        <v>2298</v>
      </c>
      <c r="NI4" t="s">
        <v>2299</v>
      </c>
      <c r="NJ4" t="s">
        <v>2300</v>
      </c>
      <c r="NK4" t="s">
        <v>2301</v>
      </c>
      <c r="NL4" t="s">
        <v>2302</v>
      </c>
      <c r="NM4" t="s">
        <v>3823</v>
      </c>
      <c r="NN4" t="s">
        <v>2305</v>
      </c>
      <c r="NO4" t="s">
        <v>2306</v>
      </c>
      <c r="NP4" t="s">
        <v>2307</v>
      </c>
      <c r="NQ4" t="s">
        <v>2308</v>
      </c>
      <c r="NR4" t="s">
        <v>2309</v>
      </c>
      <c r="NS4" t="s">
        <v>2310</v>
      </c>
      <c r="NT4" t="s">
        <v>2311</v>
      </c>
      <c r="NU4" t="s">
        <v>2312</v>
      </c>
      <c r="NV4" t="s">
        <v>2313</v>
      </c>
      <c r="NW4" t="s">
        <v>2314</v>
      </c>
      <c r="NX4" t="s">
        <v>2315</v>
      </c>
      <c r="NY4" t="s">
        <v>2316</v>
      </c>
      <c r="NZ4" t="s">
        <v>2317</v>
      </c>
      <c r="OA4" t="s">
        <v>2318</v>
      </c>
      <c r="OB4" t="s">
        <v>2319</v>
      </c>
      <c r="OC4" t="s">
        <v>2320</v>
      </c>
      <c r="OD4" t="s">
        <v>2321</v>
      </c>
      <c r="OE4" t="s">
        <v>2322</v>
      </c>
      <c r="OF4" t="s">
        <v>2323</v>
      </c>
      <c r="OG4" t="s">
        <v>2324</v>
      </c>
      <c r="OH4" t="s">
        <v>2325</v>
      </c>
      <c r="OI4" t="s">
        <v>2326</v>
      </c>
      <c r="OJ4" t="s">
        <v>2327</v>
      </c>
      <c r="OK4" t="s">
        <v>2328</v>
      </c>
      <c r="OL4" t="s">
        <v>3824</v>
      </c>
      <c r="OM4" t="s">
        <v>2331</v>
      </c>
      <c r="ON4" t="s">
        <v>2332</v>
      </c>
      <c r="OO4" t="s">
        <v>2333</v>
      </c>
      <c r="OP4" t="s">
        <v>2334</v>
      </c>
      <c r="OQ4" t="s">
        <v>2335</v>
      </c>
      <c r="OR4" t="s">
        <v>2336</v>
      </c>
      <c r="OS4" t="s">
        <v>2337</v>
      </c>
      <c r="OT4" t="s">
        <v>2338</v>
      </c>
      <c r="OU4" t="s">
        <v>2339</v>
      </c>
      <c r="OV4" t="s">
        <v>2340</v>
      </c>
      <c r="OW4" t="s">
        <v>2341</v>
      </c>
      <c r="OX4" t="s">
        <v>2342</v>
      </c>
      <c r="OY4" t="s">
        <v>2343</v>
      </c>
      <c r="OZ4" t="s">
        <v>2344</v>
      </c>
      <c r="PA4" t="s">
        <v>2345</v>
      </c>
      <c r="PB4" t="s">
        <v>2346</v>
      </c>
      <c r="PC4" t="s">
        <v>2347</v>
      </c>
      <c r="PD4" t="s">
        <v>2348</v>
      </c>
      <c r="PE4" t="s">
        <v>2349</v>
      </c>
      <c r="PF4" t="s">
        <v>2350</v>
      </c>
      <c r="PG4" t="s">
        <v>2351</v>
      </c>
      <c r="PH4" t="s">
        <v>2352</v>
      </c>
      <c r="PI4" t="s">
        <v>2353</v>
      </c>
      <c r="PJ4" t="s">
        <v>2354</v>
      </c>
      <c r="PK4" t="s">
        <v>3825</v>
      </c>
      <c r="PL4" t="s">
        <v>2356</v>
      </c>
      <c r="PM4" t="s">
        <v>2358</v>
      </c>
      <c r="PN4" t="s">
        <v>2359</v>
      </c>
      <c r="PO4" t="s">
        <v>2360</v>
      </c>
      <c r="PP4" t="s">
        <v>2361</v>
      </c>
      <c r="PQ4" t="s">
        <v>2362</v>
      </c>
      <c r="PR4" t="s">
        <v>2363</v>
      </c>
      <c r="PS4" t="s">
        <v>2364</v>
      </c>
      <c r="PT4" t="s">
        <v>2365</v>
      </c>
      <c r="PU4" t="s">
        <v>2366</v>
      </c>
      <c r="PV4" t="s">
        <v>2367</v>
      </c>
      <c r="PW4" t="s">
        <v>2369</v>
      </c>
      <c r="PX4" t="s">
        <v>2370</v>
      </c>
      <c r="PY4" t="s">
        <v>2371</v>
      </c>
      <c r="PZ4" t="s">
        <v>2372</v>
      </c>
      <c r="QA4" t="s">
        <v>2373</v>
      </c>
      <c r="QB4" t="s">
        <v>2374</v>
      </c>
      <c r="QC4" t="s">
        <v>2375</v>
      </c>
      <c r="QD4" t="s">
        <v>2376</v>
      </c>
      <c r="QE4" t="s">
        <v>2377</v>
      </c>
      <c r="QF4" t="s">
        <v>2378</v>
      </c>
      <c r="QG4" t="s">
        <v>2379</v>
      </c>
      <c r="QH4" t="s">
        <v>2380</v>
      </c>
      <c r="QI4" t="s">
        <v>2381</v>
      </c>
      <c r="QJ4" t="s">
        <v>3826</v>
      </c>
      <c r="QK4" t="s">
        <v>2383</v>
      </c>
      <c r="QL4" t="s">
        <v>2384</v>
      </c>
      <c r="QM4" t="s">
        <v>2385</v>
      </c>
      <c r="QN4" t="s">
        <v>2386</v>
      </c>
      <c r="QO4" t="s">
        <v>2387</v>
      </c>
      <c r="QP4" t="s">
        <v>2388</v>
      </c>
      <c r="QQ4" t="s">
        <v>2389</v>
      </c>
      <c r="QR4" t="s">
        <v>2390</v>
      </c>
      <c r="QS4" t="s">
        <v>2391</v>
      </c>
      <c r="QT4" t="s">
        <v>2392</v>
      </c>
      <c r="QU4" t="s">
        <v>2393</v>
      </c>
      <c r="QV4" t="s">
        <v>2394</v>
      </c>
      <c r="QW4" t="s">
        <v>2395</v>
      </c>
      <c r="QX4" t="s">
        <v>2396</v>
      </c>
      <c r="QY4" t="s">
        <v>2397</v>
      </c>
      <c r="QZ4" t="s">
        <v>2398</v>
      </c>
      <c r="RA4" t="s">
        <v>2399</v>
      </c>
      <c r="RB4" t="s">
        <v>2400</v>
      </c>
      <c r="RC4" t="s">
        <v>2401</v>
      </c>
      <c r="RD4" t="s">
        <v>2402</v>
      </c>
      <c r="RE4" t="s">
        <v>2403</v>
      </c>
      <c r="RF4" t="s">
        <v>2404</v>
      </c>
      <c r="RG4" t="s">
        <v>2405</v>
      </c>
      <c r="RH4" t="s">
        <v>2406</v>
      </c>
      <c r="RI4" t="s">
        <v>3827</v>
      </c>
      <c r="RJ4" t="s">
        <v>2409</v>
      </c>
      <c r="RK4" t="s">
        <v>2410</v>
      </c>
      <c r="RL4" t="s">
        <v>2411</v>
      </c>
      <c r="RM4" t="s">
        <v>2412</v>
      </c>
      <c r="RN4" t="s">
        <v>2413</v>
      </c>
      <c r="RO4" t="s">
        <v>2414</v>
      </c>
      <c r="RP4" t="s">
        <v>2415</v>
      </c>
      <c r="RQ4" t="s">
        <v>2416</v>
      </c>
      <c r="RR4" t="s">
        <v>2417</v>
      </c>
      <c r="RS4" t="s">
        <v>2418</v>
      </c>
      <c r="RT4" t="s">
        <v>2419</v>
      </c>
      <c r="RU4" t="s">
        <v>2420</v>
      </c>
      <c r="RV4" t="s">
        <v>2421</v>
      </c>
      <c r="RW4" t="s">
        <v>2422</v>
      </c>
      <c r="RX4" t="s">
        <v>2423</v>
      </c>
      <c r="RY4" t="s">
        <v>2424</v>
      </c>
      <c r="RZ4" t="s">
        <v>2425</v>
      </c>
      <c r="SA4" t="s">
        <v>2426</v>
      </c>
      <c r="SB4" t="s">
        <v>2427</v>
      </c>
      <c r="SC4" t="s">
        <v>2428</v>
      </c>
      <c r="SD4" t="s">
        <v>2429</v>
      </c>
      <c r="SE4" t="s">
        <v>2430</v>
      </c>
      <c r="SF4" t="s">
        <v>2431</v>
      </c>
      <c r="SG4" t="s">
        <v>2432</v>
      </c>
      <c r="SH4" t="s">
        <v>3828</v>
      </c>
      <c r="SI4" t="s">
        <v>2434</v>
      </c>
      <c r="SJ4" t="s">
        <v>2435</v>
      </c>
      <c r="SK4" t="s">
        <v>2436</v>
      </c>
      <c r="SL4" t="s">
        <v>2437</v>
      </c>
      <c r="SM4" t="s">
        <v>2438</v>
      </c>
      <c r="SN4" t="s">
        <v>2439</v>
      </c>
      <c r="SO4" t="s">
        <v>2440</v>
      </c>
      <c r="SP4" t="s">
        <v>2441</v>
      </c>
      <c r="SQ4" t="s">
        <v>2442</v>
      </c>
      <c r="SR4" t="s">
        <v>2443</v>
      </c>
      <c r="SS4" t="s">
        <v>2444</v>
      </c>
      <c r="ST4" t="s">
        <v>2445</v>
      </c>
      <c r="SU4" t="s">
        <v>2446</v>
      </c>
      <c r="SV4" t="s">
        <v>2447</v>
      </c>
      <c r="SW4" t="s">
        <v>2448</v>
      </c>
      <c r="SX4" t="s">
        <v>2449</v>
      </c>
      <c r="SY4" t="s">
        <v>2450</v>
      </c>
      <c r="SZ4" t="s">
        <v>2451</v>
      </c>
      <c r="TA4" t="s">
        <v>2452</v>
      </c>
      <c r="TB4" t="s">
        <v>2453</v>
      </c>
      <c r="TC4" t="s">
        <v>2454</v>
      </c>
      <c r="TD4" t="s">
        <v>2455</v>
      </c>
      <c r="TE4" t="s">
        <v>2456</v>
      </c>
      <c r="TF4" t="s">
        <v>2457</v>
      </c>
      <c r="TG4" t="s">
        <v>3829</v>
      </c>
      <c r="TH4" t="s">
        <v>2460</v>
      </c>
      <c r="TI4" t="s">
        <v>2461</v>
      </c>
      <c r="TJ4" t="s">
        <v>2462</v>
      </c>
      <c r="TK4" t="s">
        <v>2463</v>
      </c>
      <c r="TL4" t="s">
        <v>2464</v>
      </c>
      <c r="TM4" t="s">
        <v>2465</v>
      </c>
      <c r="TN4" t="s">
        <v>2466</v>
      </c>
      <c r="TO4" t="s">
        <v>2467</v>
      </c>
      <c r="TP4" t="s">
        <v>2468</v>
      </c>
      <c r="TQ4" t="s">
        <v>2469</v>
      </c>
      <c r="TR4" t="s">
        <v>2470</v>
      </c>
      <c r="TS4" t="s">
        <v>2471</v>
      </c>
      <c r="TT4" t="s">
        <v>2472</v>
      </c>
      <c r="TU4" t="s">
        <v>2473</v>
      </c>
      <c r="TV4" t="s">
        <v>2474</v>
      </c>
      <c r="TW4" t="s">
        <v>2475</v>
      </c>
      <c r="TX4" t="s">
        <v>2476</v>
      </c>
      <c r="TY4" t="s">
        <v>2477</v>
      </c>
      <c r="TZ4" t="s">
        <v>2478</v>
      </c>
      <c r="UA4" t="s">
        <v>2479</v>
      </c>
      <c r="UB4" t="s">
        <v>2480</v>
      </c>
      <c r="UC4" t="s">
        <v>2481</v>
      </c>
      <c r="UD4" t="s">
        <v>2482</v>
      </c>
      <c r="UE4" t="s">
        <v>2483</v>
      </c>
      <c r="UF4" t="s">
        <v>3830</v>
      </c>
      <c r="UG4" t="s">
        <v>2485</v>
      </c>
      <c r="UH4" t="s">
        <v>2486</v>
      </c>
      <c r="UI4" t="s">
        <v>2487</v>
      </c>
      <c r="UJ4" t="s">
        <v>2488</v>
      </c>
      <c r="UK4" t="s">
        <v>2489</v>
      </c>
      <c r="UL4" t="s">
        <v>2490</v>
      </c>
      <c r="UM4" t="s">
        <v>2491</v>
      </c>
      <c r="UN4" t="s">
        <v>2492</v>
      </c>
      <c r="UO4" t="s">
        <v>2493</v>
      </c>
      <c r="UP4" t="s">
        <v>2494</v>
      </c>
      <c r="UQ4" t="s">
        <v>2495</v>
      </c>
      <c r="UR4" t="s">
        <v>2496</v>
      </c>
      <c r="US4" t="s">
        <v>2497</v>
      </c>
      <c r="UT4" t="s">
        <v>2498</v>
      </c>
      <c r="UU4" t="s">
        <v>2499</v>
      </c>
      <c r="UV4" t="s">
        <v>2500</v>
      </c>
      <c r="UW4" t="s">
        <v>2501</v>
      </c>
      <c r="UX4" t="s">
        <v>2502</v>
      </c>
      <c r="UY4" t="s">
        <v>2503</v>
      </c>
      <c r="UZ4" t="s">
        <v>2504</v>
      </c>
      <c r="VA4" t="s">
        <v>2505</v>
      </c>
      <c r="VB4" t="s">
        <v>2506</v>
      </c>
      <c r="VC4" t="s">
        <v>2507</v>
      </c>
      <c r="VD4" t="s">
        <v>2508</v>
      </c>
      <c r="VE4" t="s">
        <v>3831</v>
      </c>
      <c r="VF4" t="s">
        <v>2511</v>
      </c>
      <c r="VG4" t="s">
        <v>2512</v>
      </c>
      <c r="VH4" t="s">
        <v>2513</v>
      </c>
      <c r="VI4" t="s">
        <v>2514</v>
      </c>
      <c r="VJ4" t="s">
        <v>2515</v>
      </c>
      <c r="VK4" t="s">
        <v>2516</v>
      </c>
      <c r="VL4" t="s">
        <v>2517</v>
      </c>
      <c r="VM4" t="s">
        <v>2518</v>
      </c>
      <c r="VN4" t="s">
        <v>2519</v>
      </c>
      <c r="VO4" t="s">
        <v>2520</v>
      </c>
      <c r="VP4" t="s">
        <v>2521</v>
      </c>
      <c r="VQ4" t="s">
        <v>2522</v>
      </c>
      <c r="VR4" t="s">
        <v>2523</v>
      </c>
      <c r="VS4" t="s">
        <v>2524</v>
      </c>
      <c r="VT4" t="s">
        <v>2525</v>
      </c>
      <c r="VU4" t="s">
        <v>2526</v>
      </c>
      <c r="VV4" t="s">
        <v>2527</v>
      </c>
      <c r="VW4" t="s">
        <v>2528</v>
      </c>
      <c r="VX4" t="s">
        <v>2529</v>
      </c>
      <c r="VY4" t="s">
        <v>2530</v>
      </c>
      <c r="VZ4" t="s">
        <v>2531</v>
      </c>
      <c r="WA4" t="s">
        <v>2532</v>
      </c>
      <c r="WB4" t="s">
        <v>2533</v>
      </c>
      <c r="WC4" t="s">
        <v>2534</v>
      </c>
      <c r="WD4" t="s">
        <v>3832</v>
      </c>
      <c r="WE4" t="s">
        <v>2537</v>
      </c>
      <c r="WF4" t="s">
        <v>2538</v>
      </c>
      <c r="WG4" t="s">
        <v>2539</v>
      </c>
      <c r="WH4" t="s">
        <v>2540</v>
      </c>
      <c r="WI4" t="s">
        <v>2541</v>
      </c>
      <c r="WJ4" t="s">
        <v>2542</v>
      </c>
      <c r="WK4" t="s">
        <v>2543</v>
      </c>
      <c r="WL4" t="s">
        <v>2544</v>
      </c>
      <c r="WM4" t="s">
        <v>2545</v>
      </c>
      <c r="WN4" t="s">
        <v>2546</v>
      </c>
      <c r="WO4" t="s">
        <v>2547</v>
      </c>
      <c r="WP4" t="s">
        <v>2548</v>
      </c>
      <c r="WQ4" t="s">
        <v>2549</v>
      </c>
      <c r="WR4" t="s">
        <v>2550</v>
      </c>
      <c r="WS4" t="s">
        <v>2551</v>
      </c>
      <c r="WT4" t="s">
        <v>2552</v>
      </c>
      <c r="WU4" t="s">
        <v>2553</v>
      </c>
      <c r="WV4" t="s">
        <v>2554</v>
      </c>
      <c r="WW4" t="s">
        <v>2555</v>
      </c>
      <c r="WX4" t="s">
        <v>2556</v>
      </c>
      <c r="WY4" t="s">
        <v>2557</v>
      </c>
      <c r="WZ4" t="s">
        <v>2558</v>
      </c>
      <c r="XA4" t="s">
        <v>2559</v>
      </c>
      <c r="XB4" t="s">
        <v>2560</v>
      </c>
      <c r="XC4" t="s">
        <v>3833</v>
      </c>
      <c r="XD4" t="s">
        <v>2563</v>
      </c>
      <c r="XE4" t="s">
        <v>2564</v>
      </c>
      <c r="XF4" t="s">
        <v>2565</v>
      </c>
      <c r="XG4" t="s">
        <v>2566</v>
      </c>
      <c r="XH4" t="s">
        <v>2567</v>
      </c>
      <c r="XI4" t="s">
        <v>2568</v>
      </c>
      <c r="XJ4" t="s">
        <v>2569</v>
      </c>
      <c r="XK4" t="s">
        <v>2570</v>
      </c>
      <c r="XL4" t="s">
        <v>2571</v>
      </c>
      <c r="XM4" t="s">
        <v>2572</v>
      </c>
      <c r="XN4" t="s">
        <v>2573</v>
      </c>
      <c r="XO4" t="s">
        <v>2574</v>
      </c>
      <c r="XP4" t="s">
        <v>2575</v>
      </c>
      <c r="XQ4" t="s">
        <v>2576</v>
      </c>
      <c r="XR4" t="s">
        <v>2577</v>
      </c>
      <c r="XS4" t="s">
        <v>2578</v>
      </c>
      <c r="XT4" t="s">
        <v>2579</v>
      </c>
      <c r="XU4" t="s">
        <v>2580</v>
      </c>
      <c r="XV4" t="s">
        <v>2581</v>
      </c>
      <c r="XW4" t="s">
        <v>2582</v>
      </c>
      <c r="XX4" t="s">
        <v>2583</v>
      </c>
      <c r="XY4" t="s">
        <v>2584</v>
      </c>
      <c r="XZ4" t="s">
        <v>2585</v>
      </c>
      <c r="YA4" t="s">
        <v>2586</v>
      </c>
      <c r="YB4" t="s">
        <v>3834</v>
      </c>
      <c r="YC4" t="s">
        <v>2588</v>
      </c>
      <c r="YD4" t="s">
        <v>2589</v>
      </c>
      <c r="YE4" t="s">
        <v>2590</v>
      </c>
      <c r="YF4" t="s">
        <v>2591</v>
      </c>
      <c r="YG4" t="s">
        <v>2592</v>
      </c>
      <c r="YH4" t="s">
        <v>2593</v>
      </c>
      <c r="YI4" t="s">
        <v>2594</v>
      </c>
      <c r="YJ4" t="s">
        <v>2595</v>
      </c>
      <c r="YK4" t="s">
        <v>2596</v>
      </c>
      <c r="YL4" t="s">
        <v>2597</v>
      </c>
      <c r="YM4" t="s">
        <v>2598</v>
      </c>
      <c r="YN4" t="s">
        <v>2599</v>
      </c>
      <c r="YO4" t="s">
        <v>2600</v>
      </c>
      <c r="YP4" t="s">
        <v>2601</v>
      </c>
      <c r="YQ4" t="s">
        <v>2602</v>
      </c>
      <c r="YR4" t="s">
        <v>2603</v>
      </c>
      <c r="YS4" t="s">
        <v>2604</v>
      </c>
      <c r="YT4" t="s">
        <v>2605</v>
      </c>
      <c r="YU4" t="s">
        <v>2606</v>
      </c>
      <c r="YV4" t="s">
        <v>2607</v>
      </c>
      <c r="YW4" t="s">
        <v>2608</v>
      </c>
      <c r="YX4" t="s">
        <v>2609</v>
      </c>
      <c r="YY4" t="s">
        <v>2610</v>
      </c>
      <c r="YZ4" t="s">
        <v>2611</v>
      </c>
      <c r="ZA4" t="s">
        <v>3835</v>
      </c>
      <c r="ZB4" t="s">
        <v>2613</v>
      </c>
      <c r="ZC4" t="s">
        <v>2614</v>
      </c>
      <c r="ZD4" t="s">
        <v>2615</v>
      </c>
      <c r="ZE4" t="s">
        <v>2616</v>
      </c>
      <c r="ZF4" t="s">
        <v>2617</v>
      </c>
      <c r="ZG4" t="s">
        <v>2618</v>
      </c>
      <c r="ZH4" t="s">
        <v>2619</v>
      </c>
      <c r="ZI4" t="s">
        <v>2620</v>
      </c>
      <c r="ZJ4" t="s">
        <v>2621</v>
      </c>
      <c r="ZK4" t="s">
        <v>2622</v>
      </c>
      <c r="ZL4" t="s">
        <v>2623</v>
      </c>
      <c r="ZM4" t="s">
        <v>2624</v>
      </c>
      <c r="ZN4" t="s">
        <v>2625</v>
      </c>
      <c r="ZO4" t="s">
        <v>2626</v>
      </c>
      <c r="ZP4" t="s">
        <v>2627</v>
      </c>
      <c r="ZQ4" t="s">
        <v>2628</v>
      </c>
      <c r="ZR4" t="s">
        <v>2629</v>
      </c>
      <c r="ZS4" t="s">
        <v>2630</v>
      </c>
      <c r="ZT4" t="s">
        <v>2631</v>
      </c>
      <c r="ZU4" t="s">
        <v>2632</v>
      </c>
      <c r="ZV4" t="s">
        <v>2633</v>
      </c>
      <c r="ZW4" t="s">
        <v>2634</v>
      </c>
      <c r="ZX4" t="s">
        <v>2635</v>
      </c>
      <c r="ZY4" t="s">
        <v>2636</v>
      </c>
      <c r="ZZ4" t="s">
        <v>3836</v>
      </c>
      <c r="AAA4" t="s">
        <v>2639</v>
      </c>
      <c r="AAB4" t="s">
        <v>2640</v>
      </c>
      <c r="AAC4" t="s">
        <v>2641</v>
      </c>
      <c r="AAD4" t="s">
        <v>2642</v>
      </c>
      <c r="AAE4" t="s">
        <v>2643</v>
      </c>
      <c r="AAF4" t="s">
        <v>2644</v>
      </c>
      <c r="AAG4" t="s">
        <v>2645</v>
      </c>
      <c r="AAH4" t="s">
        <v>2646</v>
      </c>
      <c r="AAI4" t="s">
        <v>2647</v>
      </c>
      <c r="AAJ4" t="s">
        <v>2648</v>
      </c>
      <c r="AAK4" t="s">
        <v>2649</v>
      </c>
      <c r="AAL4" t="s">
        <v>2650</v>
      </c>
      <c r="AAM4" t="s">
        <v>2651</v>
      </c>
      <c r="AAN4" t="s">
        <v>2652</v>
      </c>
      <c r="AAO4" t="s">
        <v>2653</v>
      </c>
      <c r="AAP4" t="s">
        <v>2654</v>
      </c>
      <c r="AAQ4" t="s">
        <v>2655</v>
      </c>
      <c r="AAR4" t="s">
        <v>2656</v>
      </c>
      <c r="AAS4" t="s">
        <v>2657</v>
      </c>
      <c r="AAT4" t="s">
        <v>2658</v>
      </c>
      <c r="AAU4" t="s">
        <v>2659</v>
      </c>
      <c r="AAV4" t="s">
        <v>2660</v>
      </c>
      <c r="AAW4" t="s">
        <v>2661</v>
      </c>
      <c r="AAX4" t="s">
        <v>2662</v>
      </c>
      <c r="AAY4" t="s">
        <v>3837</v>
      </c>
      <c r="AAZ4" t="s">
        <v>2664</v>
      </c>
      <c r="ABA4" t="s">
        <v>2665</v>
      </c>
      <c r="ABB4" t="s">
        <v>2666</v>
      </c>
      <c r="ABC4" t="s">
        <v>2667</v>
      </c>
      <c r="ABD4" t="s">
        <v>2668</v>
      </c>
      <c r="ABE4" t="s">
        <v>2669</v>
      </c>
      <c r="ABF4" t="s">
        <v>2670</v>
      </c>
      <c r="ABG4" t="s">
        <v>2671</v>
      </c>
      <c r="ABH4" t="s">
        <v>2672</v>
      </c>
      <c r="ABI4" t="s">
        <v>2673</v>
      </c>
      <c r="ABJ4" t="s">
        <v>2674</v>
      </c>
      <c r="ABK4" t="s">
        <v>2675</v>
      </c>
      <c r="ABL4" t="s">
        <v>2676</v>
      </c>
      <c r="ABM4" t="s">
        <v>2677</v>
      </c>
      <c r="ABN4" t="s">
        <v>2678</v>
      </c>
      <c r="ABO4" t="s">
        <v>2679</v>
      </c>
      <c r="ABP4" t="s">
        <v>2680</v>
      </c>
      <c r="ABQ4" t="s">
        <v>2681</v>
      </c>
      <c r="ABR4" t="s">
        <v>2682</v>
      </c>
      <c r="ABS4" t="s">
        <v>2683</v>
      </c>
      <c r="ABT4" t="s">
        <v>2684</v>
      </c>
      <c r="ABU4" t="s">
        <v>2685</v>
      </c>
      <c r="ABV4" t="s">
        <v>2686</v>
      </c>
      <c r="ABW4" t="s">
        <v>2687</v>
      </c>
      <c r="ABX4" t="s">
        <v>3838</v>
      </c>
      <c r="ABY4" t="s">
        <v>2689</v>
      </c>
      <c r="ABZ4" t="s">
        <v>2690</v>
      </c>
      <c r="ACA4" t="s">
        <v>2691</v>
      </c>
      <c r="ACB4" t="s">
        <v>2692</v>
      </c>
      <c r="ACC4" t="s">
        <v>2693</v>
      </c>
      <c r="ACD4" t="s">
        <v>2694</v>
      </c>
      <c r="ACE4" t="s">
        <v>2695</v>
      </c>
      <c r="ACF4" t="s">
        <v>2696</v>
      </c>
      <c r="ACG4" t="s">
        <v>2697</v>
      </c>
      <c r="ACH4" t="s">
        <v>2698</v>
      </c>
      <c r="ACI4" t="s">
        <v>2699</v>
      </c>
      <c r="ACJ4" t="s">
        <v>2700</v>
      </c>
      <c r="ACK4" t="s">
        <v>2701</v>
      </c>
      <c r="ACL4" t="s">
        <v>2702</v>
      </c>
      <c r="ACM4" t="s">
        <v>2703</v>
      </c>
      <c r="ACN4" t="s">
        <v>2704</v>
      </c>
      <c r="ACO4" t="s">
        <v>2705</v>
      </c>
      <c r="ACP4" t="s">
        <v>2706</v>
      </c>
      <c r="ACQ4" t="s">
        <v>2707</v>
      </c>
      <c r="ACR4" t="s">
        <v>2708</v>
      </c>
      <c r="ACS4" t="s">
        <v>2709</v>
      </c>
      <c r="ACT4" t="s">
        <v>2710</v>
      </c>
      <c r="ACU4" t="s">
        <v>2711</v>
      </c>
      <c r="ACV4" t="s">
        <v>2712</v>
      </c>
      <c r="ACW4" t="s">
        <v>3839</v>
      </c>
      <c r="ACX4" t="s">
        <v>2714</v>
      </c>
      <c r="ACY4" t="s">
        <v>2715</v>
      </c>
      <c r="ACZ4" t="s">
        <v>2716</v>
      </c>
      <c r="ADA4" t="s">
        <v>2717</v>
      </c>
      <c r="ADB4" t="s">
        <v>2718</v>
      </c>
      <c r="ADC4" t="s">
        <v>2719</v>
      </c>
      <c r="ADD4" t="s">
        <v>2720</v>
      </c>
      <c r="ADE4" t="s">
        <v>2721</v>
      </c>
      <c r="ADF4" t="s">
        <v>2722</v>
      </c>
      <c r="ADG4" t="s">
        <v>2723</v>
      </c>
      <c r="ADH4" t="s">
        <v>2724</v>
      </c>
      <c r="ADI4" t="s">
        <v>2725</v>
      </c>
      <c r="ADJ4" t="s">
        <v>2726</v>
      </c>
      <c r="ADK4" t="s">
        <v>2727</v>
      </c>
      <c r="ADL4" t="s">
        <v>2728</v>
      </c>
      <c r="ADM4" t="s">
        <v>2729</v>
      </c>
      <c r="ADN4" t="s">
        <v>2730</v>
      </c>
      <c r="ADO4" t="s">
        <v>2731</v>
      </c>
      <c r="ADP4" t="s">
        <v>2732</v>
      </c>
      <c r="ADQ4" t="s">
        <v>2733</v>
      </c>
      <c r="ADR4" t="s">
        <v>2734</v>
      </c>
      <c r="ADS4" t="s">
        <v>2735</v>
      </c>
      <c r="ADT4" t="s">
        <v>2736</v>
      </c>
      <c r="ADU4" t="s">
        <v>2737</v>
      </c>
      <c r="ADV4" t="s">
        <v>3840</v>
      </c>
      <c r="ADW4" t="s">
        <v>2739</v>
      </c>
      <c r="ADX4" t="s">
        <v>2740</v>
      </c>
      <c r="ADY4" t="s">
        <v>2741</v>
      </c>
      <c r="ADZ4" t="s">
        <v>2742</v>
      </c>
      <c r="AEA4" t="s">
        <v>2743</v>
      </c>
      <c r="AEB4" t="s">
        <v>2744</v>
      </c>
      <c r="AEC4" t="s">
        <v>2745</v>
      </c>
      <c r="AED4" t="s">
        <v>2746</v>
      </c>
      <c r="AEE4" t="s">
        <v>2747</v>
      </c>
      <c r="AEF4" t="s">
        <v>2748</v>
      </c>
      <c r="AEG4" t="s">
        <v>2749</v>
      </c>
      <c r="AEH4" t="s">
        <v>2750</v>
      </c>
      <c r="AEI4" t="s">
        <v>2751</v>
      </c>
      <c r="AEJ4" t="s">
        <v>2752</v>
      </c>
      <c r="AEK4" t="s">
        <v>2753</v>
      </c>
      <c r="AEL4" t="s">
        <v>2754</v>
      </c>
      <c r="AEM4" t="s">
        <v>2755</v>
      </c>
      <c r="AEN4" t="s">
        <v>2756</v>
      </c>
      <c r="AEO4" t="s">
        <v>2757</v>
      </c>
      <c r="AEP4" t="s">
        <v>2758</v>
      </c>
      <c r="AEQ4" t="s">
        <v>2759</v>
      </c>
      <c r="AER4" t="s">
        <v>2760</v>
      </c>
      <c r="AES4" t="s">
        <v>2761</v>
      </c>
      <c r="AET4" t="s">
        <v>2762</v>
      </c>
      <c r="AEU4" t="s">
        <v>3841</v>
      </c>
      <c r="AEV4" t="s">
        <v>2764</v>
      </c>
      <c r="AEW4" t="s">
        <v>2765</v>
      </c>
      <c r="AEX4" t="s">
        <v>2766</v>
      </c>
      <c r="AEY4" t="s">
        <v>2767</v>
      </c>
      <c r="AEZ4" t="s">
        <v>2768</v>
      </c>
      <c r="AFA4" t="s">
        <v>2769</v>
      </c>
      <c r="AFB4" t="s">
        <v>2770</v>
      </c>
      <c r="AFC4" t="s">
        <v>2771</v>
      </c>
      <c r="AFD4" t="s">
        <v>2772</v>
      </c>
      <c r="AFE4" t="s">
        <v>2773</v>
      </c>
      <c r="AFF4" t="s">
        <v>2774</v>
      </c>
      <c r="AFG4" t="s">
        <v>2775</v>
      </c>
      <c r="AFH4" t="s">
        <v>2776</v>
      </c>
      <c r="AFI4" t="s">
        <v>2777</v>
      </c>
      <c r="AFJ4" t="s">
        <v>2778</v>
      </c>
      <c r="AFK4" t="s">
        <v>2779</v>
      </c>
      <c r="AFL4" t="s">
        <v>2780</v>
      </c>
      <c r="AFM4" t="s">
        <v>2781</v>
      </c>
      <c r="AFN4" t="s">
        <v>2782</v>
      </c>
      <c r="AFO4" t="s">
        <v>2783</v>
      </c>
      <c r="AFP4" t="s">
        <v>2784</v>
      </c>
      <c r="AFQ4" t="s">
        <v>2785</v>
      </c>
      <c r="AFR4" t="s">
        <v>2786</v>
      </c>
      <c r="AFS4" t="s">
        <v>2787</v>
      </c>
      <c r="AFT4" t="s">
        <v>3842</v>
      </c>
      <c r="AFU4" t="s">
        <v>2790</v>
      </c>
      <c r="AFV4" t="s">
        <v>2791</v>
      </c>
      <c r="AFW4" t="s">
        <v>2792</v>
      </c>
      <c r="AFX4" t="s">
        <v>2793</v>
      </c>
      <c r="AFY4" t="s">
        <v>2794</v>
      </c>
      <c r="AFZ4" t="s">
        <v>2795</v>
      </c>
      <c r="AGA4" t="s">
        <v>2796</v>
      </c>
      <c r="AGB4" t="s">
        <v>2797</v>
      </c>
      <c r="AGC4" t="s">
        <v>2798</v>
      </c>
      <c r="AGD4" t="s">
        <v>2799</v>
      </c>
      <c r="AGE4" t="s">
        <v>2800</v>
      </c>
      <c r="AGF4" t="s">
        <v>2802</v>
      </c>
      <c r="AGG4" t="s">
        <v>2803</v>
      </c>
      <c r="AGH4" t="s">
        <v>2804</v>
      </c>
      <c r="AGI4" t="s">
        <v>2805</v>
      </c>
      <c r="AGJ4" t="s">
        <v>2806</v>
      </c>
      <c r="AGK4" t="s">
        <v>2807</v>
      </c>
      <c r="AGL4" t="s">
        <v>2808</v>
      </c>
      <c r="AGM4" t="s">
        <v>2809</v>
      </c>
      <c r="AGN4" t="s">
        <v>2810</v>
      </c>
      <c r="AGO4" t="s">
        <v>2811</v>
      </c>
      <c r="AGP4" t="s">
        <v>2812</v>
      </c>
      <c r="AGQ4" t="s">
        <v>2813</v>
      </c>
      <c r="AGR4" t="s">
        <v>2814</v>
      </c>
      <c r="AGS4" t="s">
        <v>3843</v>
      </c>
      <c r="AGT4" t="s">
        <v>2816</v>
      </c>
      <c r="AGU4" t="s">
        <v>2817</v>
      </c>
      <c r="AGV4" t="s">
        <v>2818</v>
      </c>
      <c r="AGW4" t="s">
        <v>2819</v>
      </c>
      <c r="AGX4" t="s">
        <v>2820</v>
      </c>
      <c r="AGY4" t="s">
        <v>2821</v>
      </c>
      <c r="AGZ4" t="s">
        <v>2822</v>
      </c>
      <c r="AHA4" t="s">
        <v>2823</v>
      </c>
      <c r="AHB4" t="s">
        <v>2824</v>
      </c>
      <c r="AHC4" t="s">
        <v>2825</v>
      </c>
      <c r="AHD4" t="s">
        <v>2826</v>
      </c>
      <c r="AHE4" t="s">
        <v>2827</v>
      </c>
      <c r="AHF4" t="s">
        <v>2828</v>
      </c>
      <c r="AHG4" t="s">
        <v>2829</v>
      </c>
      <c r="AHH4" t="s">
        <v>2830</v>
      </c>
      <c r="AHI4" t="s">
        <v>2831</v>
      </c>
      <c r="AHJ4" t="s">
        <v>2832</v>
      </c>
      <c r="AHK4" t="s">
        <v>2833</v>
      </c>
      <c r="AHL4" t="s">
        <v>2834</v>
      </c>
      <c r="AHM4" t="s">
        <v>2835</v>
      </c>
      <c r="AHN4" t="s">
        <v>2836</v>
      </c>
      <c r="AHO4" t="s">
        <v>2837</v>
      </c>
      <c r="AHP4" t="s">
        <v>2838</v>
      </c>
      <c r="AHQ4" t="s">
        <v>2839</v>
      </c>
      <c r="AHR4" t="s">
        <v>3844</v>
      </c>
      <c r="AHS4" t="s">
        <v>2842</v>
      </c>
      <c r="AHT4" t="s">
        <v>2843</v>
      </c>
      <c r="AHU4" t="s">
        <v>2844</v>
      </c>
      <c r="AHV4" t="s">
        <v>2845</v>
      </c>
      <c r="AHW4" t="s">
        <v>2846</v>
      </c>
      <c r="AHX4" t="s">
        <v>2847</v>
      </c>
      <c r="AHY4" t="s">
        <v>2848</v>
      </c>
      <c r="AHZ4" t="s">
        <v>2849</v>
      </c>
      <c r="AIA4" t="s">
        <v>2850</v>
      </c>
      <c r="AIB4" t="s">
        <v>2851</v>
      </c>
      <c r="AIC4" t="s">
        <v>2852</v>
      </c>
      <c r="AID4" t="s">
        <v>2853</v>
      </c>
      <c r="AIE4" t="s">
        <v>2854</v>
      </c>
      <c r="AIF4" t="s">
        <v>2855</v>
      </c>
      <c r="AIG4" t="s">
        <v>2856</v>
      </c>
      <c r="AIH4" t="s">
        <v>2857</v>
      </c>
      <c r="AII4" t="s">
        <v>2858</v>
      </c>
      <c r="AIJ4" t="s">
        <v>2859</v>
      </c>
      <c r="AIK4" t="s">
        <v>2860</v>
      </c>
      <c r="AIL4" t="s">
        <v>2861</v>
      </c>
      <c r="AIM4" t="s">
        <v>2862</v>
      </c>
      <c r="AIN4" t="s">
        <v>2863</v>
      </c>
      <c r="AIO4" t="s">
        <v>2864</v>
      </c>
      <c r="AIP4" t="s">
        <v>2865</v>
      </c>
      <c r="AIQ4" t="s">
        <v>3845</v>
      </c>
      <c r="AIR4" t="s">
        <v>2867</v>
      </c>
      <c r="AIS4" t="s">
        <v>2868</v>
      </c>
      <c r="AIT4" t="s">
        <v>2869</v>
      </c>
      <c r="AIU4" t="s">
        <v>2870</v>
      </c>
      <c r="AIV4" t="s">
        <v>2871</v>
      </c>
      <c r="AIW4" t="s">
        <v>2872</v>
      </c>
      <c r="AIX4" t="s">
        <v>2873</v>
      </c>
      <c r="AIY4" t="s">
        <v>2874</v>
      </c>
      <c r="AIZ4" t="s">
        <v>2875</v>
      </c>
      <c r="AJA4" t="s">
        <v>2876</v>
      </c>
      <c r="AJB4" t="s">
        <v>2877</v>
      </c>
      <c r="AJC4" t="s">
        <v>2878</v>
      </c>
      <c r="AJD4" t="s">
        <v>2879</v>
      </c>
      <c r="AJE4" t="s">
        <v>2880</v>
      </c>
      <c r="AJF4" t="s">
        <v>2881</v>
      </c>
      <c r="AJG4" t="s">
        <v>2882</v>
      </c>
      <c r="AJH4" t="s">
        <v>2883</v>
      </c>
      <c r="AJI4" t="s">
        <v>2884</v>
      </c>
      <c r="AJJ4" t="s">
        <v>2885</v>
      </c>
      <c r="AJK4" t="s">
        <v>2886</v>
      </c>
      <c r="AJL4" t="s">
        <v>2887</v>
      </c>
      <c r="AJM4" t="s">
        <v>2888</v>
      </c>
      <c r="AJN4" t="s">
        <v>2889</v>
      </c>
      <c r="AJO4" t="s">
        <v>2890</v>
      </c>
      <c r="AJP4" t="s">
        <v>3846</v>
      </c>
      <c r="AJQ4" t="s">
        <v>2892</v>
      </c>
      <c r="AJR4" t="s">
        <v>2893</v>
      </c>
      <c r="AJS4" t="s">
        <v>2894</v>
      </c>
      <c r="AJT4" t="s">
        <v>2895</v>
      </c>
      <c r="AJU4" t="s">
        <v>2896</v>
      </c>
      <c r="AJV4" t="s">
        <v>2897</v>
      </c>
      <c r="AJW4" t="s">
        <v>2898</v>
      </c>
      <c r="AJX4" t="s">
        <v>2899</v>
      </c>
      <c r="AJY4" t="s">
        <v>2900</v>
      </c>
      <c r="AJZ4" t="s">
        <v>2901</v>
      </c>
      <c r="AKA4" t="s">
        <v>2902</v>
      </c>
      <c r="AKB4" t="s">
        <v>2903</v>
      </c>
      <c r="AKC4" t="s">
        <v>2904</v>
      </c>
      <c r="AKD4" t="s">
        <v>2905</v>
      </c>
      <c r="AKE4" t="s">
        <v>2906</v>
      </c>
      <c r="AKF4" t="s">
        <v>2907</v>
      </c>
      <c r="AKG4" t="s">
        <v>2908</v>
      </c>
      <c r="AKH4" t="s">
        <v>2909</v>
      </c>
      <c r="AKI4" t="s">
        <v>2910</v>
      </c>
      <c r="AKJ4" t="s">
        <v>2911</v>
      </c>
      <c r="AKK4" t="s">
        <v>2912</v>
      </c>
      <c r="AKL4" t="s">
        <v>2913</v>
      </c>
      <c r="AKM4" t="s">
        <v>2914</v>
      </c>
      <c r="AKN4" t="s">
        <v>2915</v>
      </c>
    </row>
    <row r="5" spans="1:976" x14ac:dyDescent="0.25">
      <c r="A5" t="s">
        <v>173</v>
      </c>
      <c r="B5" t="s">
        <v>481</v>
      </c>
      <c r="C5" t="s">
        <v>1965</v>
      </c>
      <c r="D5" t="s">
        <v>1967</v>
      </c>
      <c r="E5" t="s">
        <v>371</v>
      </c>
      <c r="F5" t="s">
        <v>1970</v>
      </c>
      <c r="G5" t="s">
        <v>372</v>
      </c>
      <c r="H5" t="s">
        <v>1972</v>
      </c>
      <c r="I5" t="s">
        <v>373</v>
      </c>
      <c r="J5" t="s">
        <v>1974</v>
      </c>
      <c r="K5" t="s">
        <v>374</v>
      </c>
      <c r="L5" t="s">
        <v>1976</v>
      </c>
      <c r="M5" t="s">
        <v>1978</v>
      </c>
      <c r="N5" t="s">
        <v>375</v>
      </c>
      <c r="O5" t="s">
        <v>376</v>
      </c>
      <c r="P5" t="s">
        <v>377</v>
      </c>
      <c r="Q5" t="s">
        <v>378</v>
      </c>
      <c r="R5" t="s">
        <v>379</v>
      </c>
      <c r="S5" t="s">
        <v>380</v>
      </c>
      <c r="T5" t="s">
        <v>381</v>
      </c>
      <c r="U5" t="s">
        <v>382</v>
      </c>
      <c r="V5" t="s">
        <v>383</v>
      </c>
      <c r="W5" t="s">
        <v>384</v>
      </c>
      <c r="X5" t="s">
        <v>385</v>
      </c>
      <c r="Y5" t="s">
        <v>386</v>
      </c>
      <c r="Z5" t="s">
        <v>387</v>
      </c>
      <c r="AA5" t="s">
        <v>482</v>
      </c>
      <c r="AB5" t="s">
        <v>1987</v>
      </c>
      <c r="AC5" t="s">
        <v>1989</v>
      </c>
      <c r="AD5" t="s">
        <v>388</v>
      </c>
      <c r="AE5" t="s">
        <v>1991</v>
      </c>
      <c r="AF5" t="s">
        <v>389</v>
      </c>
      <c r="AG5" t="s">
        <v>1993</v>
      </c>
      <c r="AH5" t="s">
        <v>390</v>
      </c>
      <c r="AI5" t="s">
        <v>1995</v>
      </c>
      <c r="AJ5" t="s">
        <v>391</v>
      </c>
      <c r="AK5" t="s">
        <v>1996</v>
      </c>
      <c r="AL5" t="s">
        <v>1997</v>
      </c>
      <c r="AM5" t="s">
        <v>392</v>
      </c>
      <c r="AN5" t="s">
        <v>393</v>
      </c>
      <c r="AO5" t="s">
        <v>394</v>
      </c>
      <c r="AP5" t="s">
        <v>395</v>
      </c>
      <c r="AQ5" t="s">
        <v>396</v>
      </c>
      <c r="AR5" t="s">
        <v>397</v>
      </c>
      <c r="AS5" t="s">
        <v>398</v>
      </c>
      <c r="AT5" t="s">
        <v>399</v>
      </c>
      <c r="AU5" t="s">
        <v>400</v>
      </c>
      <c r="AV5" t="s">
        <v>401</v>
      </c>
      <c r="AW5" t="s">
        <v>402</v>
      </c>
      <c r="AX5" t="s">
        <v>403</v>
      </c>
      <c r="AY5" t="s">
        <v>404</v>
      </c>
      <c r="AZ5" t="s">
        <v>483</v>
      </c>
      <c r="BA5" t="s">
        <v>2005</v>
      </c>
      <c r="BB5" t="s">
        <v>2007</v>
      </c>
      <c r="BC5" t="s">
        <v>405</v>
      </c>
      <c r="BD5" t="s">
        <v>2009</v>
      </c>
      <c r="BE5" t="s">
        <v>406</v>
      </c>
      <c r="BF5" t="s">
        <v>2011</v>
      </c>
      <c r="BG5" t="s">
        <v>407</v>
      </c>
      <c r="BH5" t="s">
        <v>2012</v>
      </c>
      <c r="BI5" t="s">
        <v>408</v>
      </c>
      <c r="BJ5" t="s">
        <v>2013</v>
      </c>
      <c r="BK5" t="s">
        <v>2014</v>
      </c>
      <c r="BL5" t="s">
        <v>409</v>
      </c>
      <c r="BM5" t="s">
        <v>410</v>
      </c>
      <c r="BN5" t="s">
        <v>411</v>
      </c>
      <c r="BO5" t="s">
        <v>412</v>
      </c>
      <c r="BP5" t="s">
        <v>413</v>
      </c>
      <c r="BQ5" t="s">
        <v>414</v>
      </c>
      <c r="BR5" t="s">
        <v>415</v>
      </c>
      <c r="BS5" t="s">
        <v>416</v>
      </c>
      <c r="BT5" t="s">
        <v>417</v>
      </c>
      <c r="BU5" t="s">
        <v>418</v>
      </c>
      <c r="BV5" t="s">
        <v>419</v>
      </c>
      <c r="BW5" t="s">
        <v>420</v>
      </c>
      <c r="BX5" t="s">
        <v>421</v>
      </c>
      <c r="BY5" t="s">
        <v>484</v>
      </c>
      <c r="BZ5" t="s">
        <v>2021</v>
      </c>
      <c r="CA5" t="s">
        <v>2023</v>
      </c>
      <c r="CB5" t="s">
        <v>422</v>
      </c>
      <c r="CC5" t="s">
        <v>2025</v>
      </c>
      <c r="CD5" t="s">
        <v>423</v>
      </c>
      <c r="CE5" t="s">
        <v>2026</v>
      </c>
      <c r="CF5" t="s">
        <v>424</v>
      </c>
      <c r="CG5" t="s">
        <v>2027</v>
      </c>
      <c r="CH5" t="s">
        <v>425</v>
      </c>
      <c r="CI5" t="s">
        <v>2028</v>
      </c>
      <c r="CJ5" t="s">
        <v>2029</v>
      </c>
      <c r="CK5" t="s">
        <v>426</v>
      </c>
      <c r="CL5" t="s">
        <v>427</v>
      </c>
      <c r="CM5" t="s">
        <v>428</v>
      </c>
      <c r="CN5" t="s">
        <v>429</v>
      </c>
      <c r="CO5" t="s">
        <v>430</v>
      </c>
      <c r="CP5" t="s">
        <v>431</v>
      </c>
      <c r="CQ5" t="s">
        <v>432</v>
      </c>
      <c r="CR5" t="s">
        <v>433</v>
      </c>
      <c r="CS5" t="s">
        <v>434</v>
      </c>
      <c r="CT5" t="s">
        <v>435</v>
      </c>
      <c r="CU5" t="s">
        <v>436</v>
      </c>
      <c r="CV5" t="s">
        <v>437</v>
      </c>
      <c r="CW5" t="s">
        <v>438</v>
      </c>
      <c r="CX5" t="s">
        <v>485</v>
      </c>
      <c r="CY5" t="s">
        <v>2033</v>
      </c>
      <c r="CZ5" t="s">
        <v>2035</v>
      </c>
      <c r="DA5" t="s">
        <v>439</v>
      </c>
      <c r="DB5" t="s">
        <v>2037</v>
      </c>
      <c r="DC5" t="s">
        <v>440</v>
      </c>
      <c r="DD5" t="s">
        <v>2038</v>
      </c>
      <c r="DE5" t="s">
        <v>441</v>
      </c>
      <c r="DF5" t="s">
        <v>2041</v>
      </c>
      <c r="DG5" t="s">
        <v>442</v>
      </c>
      <c r="DH5" t="s">
        <v>2042</v>
      </c>
      <c r="DI5" t="s">
        <v>2044</v>
      </c>
      <c r="DJ5" t="s">
        <v>443</v>
      </c>
      <c r="DK5" t="s">
        <v>444</v>
      </c>
      <c r="DL5" t="s">
        <v>445</v>
      </c>
      <c r="DM5" t="s">
        <v>446</v>
      </c>
      <c r="DN5" t="s">
        <v>447</v>
      </c>
      <c r="DO5" t="s">
        <v>448</v>
      </c>
      <c r="DP5" t="s">
        <v>449</v>
      </c>
      <c r="DQ5" t="s">
        <v>450</v>
      </c>
      <c r="DR5" t="s">
        <v>451</v>
      </c>
      <c r="DS5" t="s">
        <v>452</v>
      </c>
      <c r="DT5" t="s">
        <v>453</v>
      </c>
      <c r="DU5" t="s">
        <v>454</v>
      </c>
      <c r="DV5" t="s">
        <v>455</v>
      </c>
      <c r="DW5" t="s">
        <v>3813</v>
      </c>
      <c r="DX5" t="s">
        <v>2053</v>
      </c>
      <c r="DY5" t="s">
        <v>2054</v>
      </c>
      <c r="DZ5" t="s">
        <v>2055</v>
      </c>
      <c r="EA5" t="s">
        <v>2056</v>
      </c>
      <c r="EB5" t="s">
        <v>2057</v>
      </c>
      <c r="EC5" t="s">
        <v>2058</v>
      </c>
      <c r="ED5" t="s">
        <v>2059</v>
      </c>
      <c r="EE5" t="s">
        <v>2060</v>
      </c>
      <c r="EF5" t="s">
        <v>2061</v>
      </c>
      <c r="EG5" t="s">
        <v>2062</v>
      </c>
      <c r="EH5" t="s">
        <v>2063</v>
      </c>
      <c r="EI5" t="s">
        <v>2064</v>
      </c>
      <c r="EJ5" t="s">
        <v>2065</v>
      </c>
      <c r="EK5" t="s">
        <v>2066</v>
      </c>
      <c r="EL5" t="s">
        <v>2067</v>
      </c>
      <c r="EM5" t="s">
        <v>2068</v>
      </c>
      <c r="EN5" t="s">
        <v>2069</v>
      </c>
      <c r="EO5" t="s">
        <v>2070</v>
      </c>
      <c r="EP5" t="s">
        <v>2071</v>
      </c>
      <c r="EQ5" t="s">
        <v>2072</v>
      </c>
      <c r="ER5" t="s">
        <v>2073</v>
      </c>
      <c r="ES5" t="s">
        <v>2074</v>
      </c>
      <c r="ET5" t="s">
        <v>2075</v>
      </c>
      <c r="EU5" t="s">
        <v>2076</v>
      </c>
      <c r="EV5" t="s">
        <v>3814</v>
      </c>
      <c r="EW5" t="s">
        <v>2078</v>
      </c>
      <c r="EX5" t="s">
        <v>2079</v>
      </c>
      <c r="EY5" t="s">
        <v>2080</v>
      </c>
      <c r="EZ5" t="s">
        <v>2081</v>
      </c>
      <c r="FA5" t="s">
        <v>2082</v>
      </c>
      <c r="FB5" t="s">
        <v>2083</v>
      </c>
      <c r="FC5" t="s">
        <v>2084</v>
      </c>
      <c r="FD5" t="s">
        <v>2085</v>
      </c>
      <c r="FE5" t="s">
        <v>2086</v>
      </c>
      <c r="FF5" t="s">
        <v>2087</v>
      </c>
      <c r="FG5" t="s">
        <v>2088</v>
      </c>
      <c r="FH5" t="s">
        <v>2089</v>
      </c>
      <c r="FI5" t="s">
        <v>2090</v>
      </c>
      <c r="FJ5" t="s">
        <v>2091</v>
      </c>
      <c r="FK5" t="s">
        <v>2092</v>
      </c>
      <c r="FL5" t="s">
        <v>2093</v>
      </c>
      <c r="FM5" t="s">
        <v>2094</v>
      </c>
      <c r="FN5" t="s">
        <v>2095</v>
      </c>
      <c r="FO5" t="s">
        <v>2096</v>
      </c>
      <c r="FP5" t="s">
        <v>2097</v>
      </c>
      <c r="FQ5" t="s">
        <v>2098</v>
      </c>
      <c r="FR5" t="s">
        <v>2099</v>
      </c>
      <c r="FS5" t="s">
        <v>2100</v>
      </c>
      <c r="FT5" t="s">
        <v>2101</v>
      </c>
      <c r="FU5" t="s">
        <v>3815</v>
      </c>
      <c r="FV5" t="s">
        <v>2103</v>
      </c>
      <c r="FW5" t="s">
        <v>2104</v>
      </c>
      <c r="FX5" t="s">
        <v>2105</v>
      </c>
      <c r="FY5" t="s">
        <v>2106</v>
      </c>
      <c r="FZ5" t="s">
        <v>2107</v>
      </c>
      <c r="GA5" t="s">
        <v>2108</v>
      </c>
      <c r="GB5" t="s">
        <v>2109</v>
      </c>
      <c r="GC5" t="s">
        <v>2110</v>
      </c>
      <c r="GD5" t="s">
        <v>2111</v>
      </c>
      <c r="GE5" t="s">
        <v>2112</v>
      </c>
      <c r="GF5" t="s">
        <v>2113</v>
      </c>
      <c r="GG5" t="s">
        <v>2114</v>
      </c>
      <c r="GH5" t="s">
        <v>2115</v>
      </c>
      <c r="GI5" t="s">
        <v>2116</v>
      </c>
      <c r="GJ5" t="s">
        <v>2117</v>
      </c>
      <c r="GK5" t="s">
        <v>2118</v>
      </c>
      <c r="GL5" t="s">
        <v>2119</v>
      </c>
      <c r="GM5" t="s">
        <v>2120</v>
      </c>
      <c r="GN5" t="s">
        <v>2121</v>
      </c>
      <c r="GO5" t="s">
        <v>2122</v>
      </c>
      <c r="GP5" t="s">
        <v>2123</v>
      </c>
      <c r="GQ5" t="s">
        <v>2124</v>
      </c>
      <c r="GR5" t="s">
        <v>2125</v>
      </c>
      <c r="GS5" t="s">
        <v>2126</v>
      </c>
      <c r="GT5" t="s">
        <v>3816</v>
      </c>
      <c r="GU5" t="s">
        <v>2128</v>
      </c>
      <c r="GV5" t="s">
        <v>2129</v>
      </c>
      <c r="GW5" t="s">
        <v>2130</v>
      </c>
      <c r="GX5" t="s">
        <v>2131</v>
      </c>
      <c r="GY5" t="s">
        <v>2132</v>
      </c>
      <c r="GZ5" t="s">
        <v>2133</v>
      </c>
      <c r="HA5" t="s">
        <v>2134</v>
      </c>
      <c r="HB5" t="s">
        <v>2135</v>
      </c>
      <c r="HC5" t="s">
        <v>2136</v>
      </c>
      <c r="HD5" t="s">
        <v>2137</v>
      </c>
      <c r="HE5" t="s">
        <v>2138</v>
      </c>
      <c r="HF5" t="s">
        <v>2139</v>
      </c>
      <c r="HG5" t="s">
        <v>2140</v>
      </c>
      <c r="HH5" t="s">
        <v>2141</v>
      </c>
      <c r="HI5" t="s">
        <v>2142</v>
      </c>
      <c r="HJ5" t="s">
        <v>2143</v>
      </c>
      <c r="HK5" t="s">
        <v>2144</v>
      </c>
      <c r="HL5" t="s">
        <v>2145</v>
      </c>
      <c r="HM5" t="s">
        <v>2146</v>
      </c>
      <c r="HN5" t="s">
        <v>2147</v>
      </c>
      <c r="HO5" t="s">
        <v>2148</v>
      </c>
      <c r="HP5" t="s">
        <v>2149</v>
      </c>
      <c r="HQ5" t="s">
        <v>2150</v>
      </c>
      <c r="HR5" t="s">
        <v>2151</v>
      </c>
      <c r="HS5" t="s">
        <v>3817</v>
      </c>
      <c r="HT5" t="s">
        <v>2153</v>
      </c>
      <c r="HU5" t="s">
        <v>2154</v>
      </c>
      <c r="HV5" t="s">
        <v>2155</v>
      </c>
      <c r="HW5" t="s">
        <v>2156</v>
      </c>
      <c r="HX5" t="s">
        <v>2157</v>
      </c>
      <c r="HY5" t="s">
        <v>2158</v>
      </c>
      <c r="HZ5" t="s">
        <v>2159</v>
      </c>
      <c r="IA5" t="s">
        <v>2160</v>
      </c>
      <c r="IB5" t="s">
        <v>2161</v>
      </c>
      <c r="IC5" t="s">
        <v>2162</v>
      </c>
      <c r="ID5" t="s">
        <v>2163</v>
      </c>
      <c r="IE5" t="s">
        <v>2164</v>
      </c>
      <c r="IF5" t="s">
        <v>2165</v>
      </c>
      <c r="IG5" t="s">
        <v>2166</v>
      </c>
      <c r="IH5" t="s">
        <v>2167</v>
      </c>
      <c r="II5" t="s">
        <v>2168</v>
      </c>
      <c r="IJ5" t="s">
        <v>2169</v>
      </c>
      <c r="IK5" t="s">
        <v>2170</v>
      </c>
      <c r="IL5" t="s">
        <v>2171</v>
      </c>
      <c r="IM5" t="s">
        <v>2172</v>
      </c>
      <c r="IN5" t="s">
        <v>2173</v>
      </c>
      <c r="IO5" t="s">
        <v>2174</v>
      </c>
      <c r="IP5" t="s">
        <v>2175</v>
      </c>
      <c r="IQ5" t="s">
        <v>2176</v>
      </c>
      <c r="IR5" t="s">
        <v>3818</v>
      </c>
      <c r="IS5" t="s">
        <v>2178</v>
      </c>
      <c r="IT5" t="s">
        <v>2179</v>
      </c>
      <c r="IU5" t="s">
        <v>2180</v>
      </c>
      <c r="IV5" t="s">
        <v>2181</v>
      </c>
      <c r="IW5" t="s">
        <v>2182</v>
      </c>
      <c r="IX5" t="s">
        <v>2183</v>
      </c>
      <c r="IY5" t="s">
        <v>2184</v>
      </c>
      <c r="IZ5" t="s">
        <v>2185</v>
      </c>
      <c r="JA5" t="s">
        <v>2186</v>
      </c>
      <c r="JB5" t="s">
        <v>2187</v>
      </c>
      <c r="JC5" t="s">
        <v>2188</v>
      </c>
      <c r="JD5" t="s">
        <v>2189</v>
      </c>
      <c r="JE5" t="s">
        <v>2190</v>
      </c>
      <c r="JF5" t="s">
        <v>2191</v>
      </c>
      <c r="JG5" t="s">
        <v>2192</v>
      </c>
      <c r="JH5" t="s">
        <v>2193</v>
      </c>
      <c r="JI5" t="s">
        <v>2194</v>
      </c>
      <c r="JJ5" t="s">
        <v>2195</v>
      </c>
      <c r="JK5" t="s">
        <v>2196</v>
      </c>
      <c r="JL5" t="s">
        <v>2197</v>
      </c>
      <c r="JM5" t="s">
        <v>2198</v>
      </c>
      <c r="JN5" t="s">
        <v>2199</v>
      </c>
      <c r="JO5" t="s">
        <v>2200</v>
      </c>
      <c r="JP5" t="s">
        <v>2201</v>
      </c>
      <c r="JQ5" t="s">
        <v>3819</v>
      </c>
      <c r="JR5" t="s">
        <v>2203</v>
      </c>
      <c r="JS5" t="s">
        <v>2204</v>
      </c>
      <c r="JT5" t="s">
        <v>2205</v>
      </c>
      <c r="JU5" t="s">
        <v>2206</v>
      </c>
      <c r="JV5" t="s">
        <v>2207</v>
      </c>
      <c r="JW5" t="s">
        <v>2208</v>
      </c>
      <c r="JX5" t="s">
        <v>2209</v>
      </c>
      <c r="JY5" t="s">
        <v>2210</v>
      </c>
      <c r="JZ5" t="s">
        <v>2211</v>
      </c>
      <c r="KA5" t="s">
        <v>2212</v>
      </c>
      <c r="KB5" t="s">
        <v>2213</v>
      </c>
      <c r="KC5" t="s">
        <v>2214</v>
      </c>
      <c r="KD5" t="s">
        <v>2215</v>
      </c>
      <c r="KE5" t="s">
        <v>2216</v>
      </c>
      <c r="KF5" t="s">
        <v>2217</v>
      </c>
      <c r="KG5" t="s">
        <v>2218</v>
      </c>
      <c r="KH5" t="s">
        <v>2219</v>
      </c>
      <c r="KI5" t="s">
        <v>2220</v>
      </c>
      <c r="KJ5" t="s">
        <v>2221</v>
      </c>
      <c r="KK5" t="s">
        <v>2222</v>
      </c>
      <c r="KL5" t="s">
        <v>2223</v>
      </c>
      <c r="KM5" t="s">
        <v>2224</v>
      </c>
      <c r="KN5" t="s">
        <v>2225</v>
      </c>
      <c r="KO5" t="s">
        <v>2226</v>
      </c>
      <c r="KP5" t="s">
        <v>3820</v>
      </c>
      <c r="KQ5" t="s">
        <v>2228</v>
      </c>
      <c r="KR5" t="s">
        <v>2229</v>
      </c>
      <c r="KS5" t="s">
        <v>2230</v>
      </c>
      <c r="KT5" t="s">
        <v>2231</v>
      </c>
      <c r="KU5" t="s">
        <v>2232</v>
      </c>
      <c r="KV5" t="s">
        <v>2233</v>
      </c>
      <c r="KW5" t="s">
        <v>2234</v>
      </c>
      <c r="KX5" t="s">
        <v>2235</v>
      </c>
      <c r="KY5" t="s">
        <v>2236</v>
      </c>
      <c r="KZ5" t="s">
        <v>2237</v>
      </c>
      <c r="LA5" t="s">
        <v>2238</v>
      </c>
      <c r="LB5" t="s">
        <v>2240</v>
      </c>
      <c r="LC5" t="s">
        <v>2241</v>
      </c>
      <c r="LD5" t="s">
        <v>2242</v>
      </c>
      <c r="LE5" t="s">
        <v>2243</v>
      </c>
      <c r="LF5" t="s">
        <v>2244</v>
      </c>
      <c r="LG5" t="s">
        <v>2245</v>
      </c>
      <c r="LH5" t="s">
        <v>2246</v>
      </c>
      <c r="LI5" t="s">
        <v>2247</v>
      </c>
      <c r="LJ5" t="s">
        <v>2248</v>
      </c>
      <c r="LK5" t="s">
        <v>2249</v>
      </c>
      <c r="LL5" t="s">
        <v>2250</v>
      </c>
      <c r="LM5" t="s">
        <v>2251</v>
      </c>
      <c r="LN5" t="s">
        <v>2252</v>
      </c>
      <c r="LO5" t="s">
        <v>3821</v>
      </c>
      <c r="LP5" t="s">
        <v>2254</v>
      </c>
      <c r="LQ5" t="s">
        <v>2255</v>
      </c>
      <c r="LR5" t="s">
        <v>2256</v>
      </c>
      <c r="LS5" t="s">
        <v>2257</v>
      </c>
      <c r="LT5" t="s">
        <v>2258</v>
      </c>
      <c r="LU5" t="s">
        <v>2259</v>
      </c>
      <c r="LV5" t="s">
        <v>2260</v>
      </c>
      <c r="LW5" t="s">
        <v>2261</v>
      </c>
      <c r="LX5" t="s">
        <v>2262</v>
      </c>
      <c r="LY5" t="s">
        <v>2263</v>
      </c>
      <c r="LZ5" t="s">
        <v>2264</v>
      </c>
      <c r="MA5" t="s">
        <v>2265</v>
      </c>
      <c r="MB5" t="s">
        <v>2266</v>
      </c>
      <c r="MC5" t="s">
        <v>2267</v>
      </c>
      <c r="MD5" t="s">
        <v>2268</v>
      </c>
      <c r="ME5" t="s">
        <v>2269</v>
      </c>
      <c r="MF5" t="s">
        <v>2270</v>
      </c>
      <c r="MG5" t="s">
        <v>2271</v>
      </c>
      <c r="MH5" t="s">
        <v>2272</v>
      </c>
      <c r="MI5" t="s">
        <v>2273</v>
      </c>
      <c r="MJ5" t="s">
        <v>2274</v>
      </c>
      <c r="MK5" t="s">
        <v>2275</v>
      </c>
      <c r="ML5" t="s">
        <v>2276</v>
      </c>
      <c r="MM5" t="s">
        <v>2277</v>
      </c>
      <c r="MN5" t="s">
        <v>3822</v>
      </c>
      <c r="MO5" t="s">
        <v>2279</v>
      </c>
      <c r="MP5" t="s">
        <v>2280</v>
      </c>
      <c r="MQ5" t="s">
        <v>2281</v>
      </c>
      <c r="MR5" t="s">
        <v>2282</v>
      </c>
      <c r="MS5" t="s">
        <v>2283</v>
      </c>
      <c r="MT5" t="s">
        <v>2284</v>
      </c>
      <c r="MU5" t="s">
        <v>2285</v>
      </c>
      <c r="MV5" t="s">
        <v>2286</v>
      </c>
      <c r="MW5" t="s">
        <v>2287</v>
      </c>
      <c r="MX5" t="s">
        <v>2288</v>
      </c>
      <c r="MY5" t="s">
        <v>2289</v>
      </c>
      <c r="MZ5" t="s">
        <v>2290</v>
      </c>
      <c r="NA5" t="s">
        <v>2291</v>
      </c>
      <c r="NB5" t="s">
        <v>2292</v>
      </c>
      <c r="NC5" t="s">
        <v>2293</v>
      </c>
      <c r="ND5" t="s">
        <v>2294</v>
      </c>
      <c r="NE5" t="s">
        <v>2295</v>
      </c>
      <c r="NF5" t="s">
        <v>2296</v>
      </c>
      <c r="NG5" t="s">
        <v>2297</v>
      </c>
      <c r="NH5" t="s">
        <v>2298</v>
      </c>
      <c r="NI5" t="s">
        <v>2299</v>
      </c>
      <c r="NJ5" t="s">
        <v>2300</v>
      </c>
      <c r="NK5" t="s">
        <v>2301</v>
      </c>
      <c r="NL5" t="s">
        <v>2302</v>
      </c>
      <c r="NM5" t="s">
        <v>3823</v>
      </c>
      <c r="NN5" t="s">
        <v>2305</v>
      </c>
      <c r="NO5" t="s">
        <v>2306</v>
      </c>
      <c r="NP5" t="s">
        <v>2307</v>
      </c>
      <c r="NQ5" t="s">
        <v>2308</v>
      </c>
      <c r="NR5" t="s">
        <v>2309</v>
      </c>
      <c r="NS5" t="s">
        <v>2310</v>
      </c>
      <c r="NT5" t="s">
        <v>2311</v>
      </c>
      <c r="NU5" t="s">
        <v>2312</v>
      </c>
      <c r="NV5" t="s">
        <v>2313</v>
      </c>
      <c r="NW5" t="s">
        <v>2314</v>
      </c>
      <c r="NX5" t="s">
        <v>2315</v>
      </c>
      <c r="NY5" t="s">
        <v>2316</v>
      </c>
      <c r="NZ5" t="s">
        <v>2317</v>
      </c>
      <c r="OA5" t="s">
        <v>2318</v>
      </c>
      <c r="OB5" t="s">
        <v>2319</v>
      </c>
      <c r="OC5" t="s">
        <v>2320</v>
      </c>
      <c r="OD5" t="s">
        <v>2321</v>
      </c>
      <c r="OE5" t="s">
        <v>2322</v>
      </c>
      <c r="OF5" t="s">
        <v>2323</v>
      </c>
      <c r="OG5" t="s">
        <v>2324</v>
      </c>
      <c r="OH5" t="s">
        <v>2325</v>
      </c>
      <c r="OI5" t="s">
        <v>2326</v>
      </c>
      <c r="OJ5" t="s">
        <v>2327</v>
      </c>
      <c r="OK5" t="s">
        <v>2328</v>
      </c>
      <c r="OL5" t="s">
        <v>3824</v>
      </c>
      <c r="OM5" t="s">
        <v>2331</v>
      </c>
      <c r="ON5" t="s">
        <v>2332</v>
      </c>
      <c r="OO5" t="s">
        <v>2333</v>
      </c>
      <c r="OP5" t="s">
        <v>2334</v>
      </c>
      <c r="OQ5" t="s">
        <v>2335</v>
      </c>
      <c r="OR5" t="s">
        <v>2336</v>
      </c>
      <c r="OS5" t="s">
        <v>2337</v>
      </c>
      <c r="OT5" t="s">
        <v>2338</v>
      </c>
      <c r="OU5" t="s">
        <v>2339</v>
      </c>
      <c r="OV5" t="s">
        <v>2340</v>
      </c>
      <c r="OW5" t="s">
        <v>2341</v>
      </c>
      <c r="OX5" t="s">
        <v>2342</v>
      </c>
      <c r="OY5" t="s">
        <v>2343</v>
      </c>
      <c r="OZ5" t="s">
        <v>2344</v>
      </c>
      <c r="PA5" t="s">
        <v>2345</v>
      </c>
      <c r="PB5" t="s">
        <v>2346</v>
      </c>
      <c r="PC5" t="s">
        <v>2347</v>
      </c>
      <c r="PD5" t="s">
        <v>2348</v>
      </c>
      <c r="PE5" t="s">
        <v>2349</v>
      </c>
      <c r="PF5" t="s">
        <v>2350</v>
      </c>
      <c r="PG5" t="s">
        <v>2351</v>
      </c>
      <c r="PH5" t="s">
        <v>2352</v>
      </c>
      <c r="PI5" t="s">
        <v>2353</v>
      </c>
      <c r="PJ5" t="s">
        <v>2354</v>
      </c>
      <c r="PK5" t="s">
        <v>3825</v>
      </c>
      <c r="PL5" t="s">
        <v>2356</v>
      </c>
      <c r="PM5" t="s">
        <v>2358</v>
      </c>
      <c r="PN5" t="s">
        <v>2359</v>
      </c>
      <c r="PO5" t="s">
        <v>2360</v>
      </c>
      <c r="PP5" t="s">
        <v>2361</v>
      </c>
      <c r="PQ5" t="s">
        <v>2362</v>
      </c>
      <c r="PR5" t="s">
        <v>2363</v>
      </c>
      <c r="PS5" t="s">
        <v>2364</v>
      </c>
      <c r="PT5" t="s">
        <v>2365</v>
      </c>
      <c r="PU5" t="s">
        <v>2366</v>
      </c>
      <c r="PV5" t="s">
        <v>2367</v>
      </c>
      <c r="PW5" t="s">
        <v>2369</v>
      </c>
      <c r="PX5" t="s">
        <v>2370</v>
      </c>
      <c r="PY5" t="s">
        <v>2371</v>
      </c>
      <c r="PZ5" t="s">
        <v>2372</v>
      </c>
      <c r="QA5" t="s">
        <v>2373</v>
      </c>
      <c r="QB5" t="s">
        <v>2374</v>
      </c>
      <c r="QC5" t="s">
        <v>2375</v>
      </c>
      <c r="QD5" t="s">
        <v>2376</v>
      </c>
      <c r="QE5" t="s">
        <v>2377</v>
      </c>
      <c r="QF5" t="s">
        <v>2378</v>
      </c>
      <c r="QG5" t="s">
        <v>2379</v>
      </c>
      <c r="QH5" t="s">
        <v>2380</v>
      </c>
      <c r="QI5" t="s">
        <v>2381</v>
      </c>
      <c r="QJ5" t="s">
        <v>3826</v>
      </c>
      <c r="QK5" t="s">
        <v>2383</v>
      </c>
      <c r="QL5" t="s">
        <v>2384</v>
      </c>
      <c r="QM5" t="s">
        <v>2385</v>
      </c>
      <c r="QN5" t="s">
        <v>2386</v>
      </c>
      <c r="QO5" t="s">
        <v>2387</v>
      </c>
      <c r="QP5" t="s">
        <v>2388</v>
      </c>
      <c r="QQ5" t="s">
        <v>2389</v>
      </c>
      <c r="QR5" t="s">
        <v>2390</v>
      </c>
      <c r="QS5" t="s">
        <v>2391</v>
      </c>
      <c r="QT5" t="s">
        <v>2392</v>
      </c>
      <c r="QU5" t="s">
        <v>2393</v>
      </c>
      <c r="QV5" t="s">
        <v>2394</v>
      </c>
      <c r="QW5" t="s">
        <v>2395</v>
      </c>
      <c r="QX5" t="s">
        <v>2396</v>
      </c>
      <c r="QY5" t="s">
        <v>2397</v>
      </c>
      <c r="QZ5" t="s">
        <v>2398</v>
      </c>
      <c r="RA5" t="s">
        <v>2399</v>
      </c>
      <c r="RB5" t="s">
        <v>2400</v>
      </c>
      <c r="RC5" t="s">
        <v>2401</v>
      </c>
      <c r="RD5" t="s">
        <v>2402</v>
      </c>
      <c r="RE5" t="s">
        <v>2403</v>
      </c>
      <c r="RF5" t="s">
        <v>2404</v>
      </c>
      <c r="RG5" t="s">
        <v>2405</v>
      </c>
      <c r="RH5" t="s">
        <v>2406</v>
      </c>
      <c r="RI5" t="s">
        <v>3827</v>
      </c>
      <c r="RJ5" t="s">
        <v>2409</v>
      </c>
      <c r="RK5" t="s">
        <v>2410</v>
      </c>
      <c r="RL5" t="s">
        <v>2411</v>
      </c>
      <c r="RM5" t="s">
        <v>2412</v>
      </c>
      <c r="RN5" t="s">
        <v>2413</v>
      </c>
      <c r="RO5" t="s">
        <v>2414</v>
      </c>
      <c r="RP5" t="s">
        <v>2415</v>
      </c>
      <c r="RQ5" t="s">
        <v>2416</v>
      </c>
      <c r="RR5" t="s">
        <v>2417</v>
      </c>
      <c r="RS5" t="s">
        <v>2418</v>
      </c>
      <c r="RT5" t="s">
        <v>2419</v>
      </c>
      <c r="RU5" t="s">
        <v>2420</v>
      </c>
      <c r="RV5" t="s">
        <v>2421</v>
      </c>
      <c r="RW5" t="s">
        <v>2422</v>
      </c>
      <c r="RX5" t="s">
        <v>2423</v>
      </c>
      <c r="RY5" t="s">
        <v>2424</v>
      </c>
      <c r="RZ5" t="s">
        <v>2425</v>
      </c>
      <c r="SA5" t="s">
        <v>2426</v>
      </c>
      <c r="SB5" t="s">
        <v>2427</v>
      </c>
      <c r="SC5" t="s">
        <v>2428</v>
      </c>
      <c r="SD5" t="s">
        <v>2429</v>
      </c>
      <c r="SE5" t="s">
        <v>2430</v>
      </c>
      <c r="SF5" t="s">
        <v>2431</v>
      </c>
      <c r="SG5" t="s">
        <v>2432</v>
      </c>
      <c r="SH5" t="s">
        <v>3828</v>
      </c>
      <c r="SI5" t="s">
        <v>2434</v>
      </c>
      <c r="SJ5" t="s">
        <v>2435</v>
      </c>
      <c r="SK5" t="s">
        <v>2436</v>
      </c>
      <c r="SL5" t="s">
        <v>2437</v>
      </c>
      <c r="SM5" t="s">
        <v>2438</v>
      </c>
      <c r="SN5" t="s">
        <v>2439</v>
      </c>
      <c r="SO5" t="s">
        <v>2440</v>
      </c>
      <c r="SP5" t="s">
        <v>2441</v>
      </c>
      <c r="SQ5" t="s">
        <v>2442</v>
      </c>
      <c r="SR5" t="s">
        <v>2443</v>
      </c>
      <c r="SS5" t="s">
        <v>2444</v>
      </c>
      <c r="ST5" t="s">
        <v>2445</v>
      </c>
      <c r="SU5" t="s">
        <v>2446</v>
      </c>
      <c r="SV5" t="s">
        <v>2447</v>
      </c>
      <c r="SW5" t="s">
        <v>2448</v>
      </c>
      <c r="SX5" t="s">
        <v>2449</v>
      </c>
      <c r="SY5" t="s">
        <v>2450</v>
      </c>
      <c r="SZ5" t="s">
        <v>2451</v>
      </c>
      <c r="TA5" t="s">
        <v>2452</v>
      </c>
      <c r="TB5" t="s">
        <v>2453</v>
      </c>
      <c r="TC5" t="s">
        <v>2454</v>
      </c>
      <c r="TD5" t="s">
        <v>2455</v>
      </c>
      <c r="TE5" t="s">
        <v>2456</v>
      </c>
      <c r="TF5" t="s">
        <v>2457</v>
      </c>
      <c r="TG5" t="s">
        <v>3829</v>
      </c>
      <c r="TH5" t="s">
        <v>2460</v>
      </c>
      <c r="TI5" t="s">
        <v>2461</v>
      </c>
      <c r="TJ5" t="s">
        <v>2462</v>
      </c>
      <c r="TK5" t="s">
        <v>2463</v>
      </c>
      <c r="TL5" t="s">
        <v>2464</v>
      </c>
      <c r="TM5" t="s">
        <v>2465</v>
      </c>
      <c r="TN5" t="s">
        <v>2466</v>
      </c>
      <c r="TO5" t="s">
        <v>2467</v>
      </c>
      <c r="TP5" t="s">
        <v>2468</v>
      </c>
      <c r="TQ5" t="s">
        <v>2469</v>
      </c>
      <c r="TR5" t="s">
        <v>2470</v>
      </c>
      <c r="TS5" t="s">
        <v>2471</v>
      </c>
      <c r="TT5" t="s">
        <v>2472</v>
      </c>
      <c r="TU5" t="s">
        <v>2473</v>
      </c>
      <c r="TV5" t="s">
        <v>2474</v>
      </c>
      <c r="TW5" t="s">
        <v>2475</v>
      </c>
      <c r="TX5" t="s">
        <v>2476</v>
      </c>
      <c r="TY5" t="s">
        <v>2477</v>
      </c>
      <c r="TZ5" t="s">
        <v>2478</v>
      </c>
      <c r="UA5" t="s">
        <v>2479</v>
      </c>
      <c r="UB5" t="s">
        <v>2480</v>
      </c>
      <c r="UC5" t="s">
        <v>2481</v>
      </c>
      <c r="UD5" t="s">
        <v>2482</v>
      </c>
      <c r="UE5" t="s">
        <v>2483</v>
      </c>
      <c r="UF5" t="s">
        <v>3830</v>
      </c>
      <c r="UG5" t="s">
        <v>2485</v>
      </c>
      <c r="UH5" t="s">
        <v>2486</v>
      </c>
      <c r="UI5" t="s">
        <v>2487</v>
      </c>
      <c r="UJ5" t="s">
        <v>2488</v>
      </c>
      <c r="UK5" t="s">
        <v>2489</v>
      </c>
      <c r="UL5" t="s">
        <v>2490</v>
      </c>
      <c r="UM5" t="s">
        <v>2491</v>
      </c>
      <c r="UN5" t="s">
        <v>2492</v>
      </c>
      <c r="UO5" t="s">
        <v>2493</v>
      </c>
      <c r="UP5" t="s">
        <v>2494</v>
      </c>
      <c r="UQ5" t="s">
        <v>2495</v>
      </c>
      <c r="UR5" t="s">
        <v>2496</v>
      </c>
      <c r="US5" t="s">
        <v>2497</v>
      </c>
      <c r="UT5" t="s">
        <v>2498</v>
      </c>
      <c r="UU5" t="s">
        <v>2499</v>
      </c>
      <c r="UV5" t="s">
        <v>2500</v>
      </c>
      <c r="UW5" t="s">
        <v>2501</v>
      </c>
      <c r="UX5" t="s">
        <v>2502</v>
      </c>
      <c r="UY5" t="s">
        <v>2503</v>
      </c>
      <c r="UZ5" t="s">
        <v>2504</v>
      </c>
      <c r="VA5" t="s">
        <v>2505</v>
      </c>
      <c r="VB5" t="s">
        <v>2506</v>
      </c>
      <c r="VC5" t="s">
        <v>2507</v>
      </c>
      <c r="VD5" t="s">
        <v>2508</v>
      </c>
      <c r="VE5" t="s">
        <v>3831</v>
      </c>
      <c r="VF5" t="s">
        <v>2511</v>
      </c>
      <c r="VG5" t="s">
        <v>2512</v>
      </c>
      <c r="VH5" t="s">
        <v>2513</v>
      </c>
      <c r="VI5" t="s">
        <v>2514</v>
      </c>
      <c r="VJ5" t="s">
        <v>2515</v>
      </c>
      <c r="VK5" t="s">
        <v>2516</v>
      </c>
      <c r="VL5" t="s">
        <v>2517</v>
      </c>
      <c r="VM5" t="s">
        <v>2518</v>
      </c>
      <c r="VN5" t="s">
        <v>2519</v>
      </c>
      <c r="VO5" t="s">
        <v>2520</v>
      </c>
      <c r="VP5" t="s">
        <v>2521</v>
      </c>
      <c r="VQ5" t="s">
        <v>2522</v>
      </c>
      <c r="VR5" t="s">
        <v>2523</v>
      </c>
      <c r="VS5" t="s">
        <v>2524</v>
      </c>
      <c r="VT5" t="s">
        <v>2525</v>
      </c>
      <c r="VU5" t="s">
        <v>2526</v>
      </c>
      <c r="VV5" t="s">
        <v>2527</v>
      </c>
      <c r="VW5" t="s">
        <v>2528</v>
      </c>
      <c r="VX5" t="s">
        <v>2529</v>
      </c>
      <c r="VY5" t="s">
        <v>2530</v>
      </c>
      <c r="VZ5" t="s">
        <v>2531</v>
      </c>
      <c r="WA5" t="s">
        <v>2532</v>
      </c>
      <c r="WB5" t="s">
        <v>2533</v>
      </c>
      <c r="WC5" t="s">
        <v>2534</v>
      </c>
      <c r="WD5" t="s">
        <v>3832</v>
      </c>
      <c r="WE5" t="s">
        <v>2537</v>
      </c>
      <c r="WF5" t="s">
        <v>2538</v>
      </c>
      <c r="WG5" t="s">
        <v>2539</v>
      </c>
      <c r="WH5" t="s">
        <v>2540</v>
      </c>
      <c r="WI5" t="s">
        <v>2541</v>
      </c>
      <c r="WJ5" t="s">
        <v>2542</v>
      </c>
      <c r="WK5" t="s">
        <v>2543</v>
      </c>
      <c r="WL5" t="s">
        <v>2544</v>
      </c>
      <c r="WM5" t="s">
        <v>2545</v>
      </c>
      <c r="WN5" t="s">
        <v>2546</v>
      </c>
      <c r="WO5" t="s">
        <v>2547</v>
      </c>
      <c r="WP5" t="s">
        <v>2548</v>
      </c>
      <c r="WQ5" t="s">
        <v>2549</v>
      </c>
      <c r="WR5" t="s">
        <v>2550</v>
      </c>
      <c r="WS5" t="s">
        <v>2551</v>
      </c>
      <c r="WT5" t="s">
        <v>2552</v>
      </c>
      <c r="WU5" t="s">
        <v>2553</v>
      </c>
      <c r="WV5" t="s">
        <v>2554</v>
      </c>
      <c r="WW5" t="s">
        <v>2555</v>
      </c>
      <c r="WX5" t="s">
        <v>2556</v>
      </c>
      <c r="WY5" t="s">
        <v>2557</v>
      </c>
      <c r="WZ5" t="s">
        <v>2558</v>
      </c>
      <c r="XA5" t="s">
        <v>2559</v>
      </c>
      <c r="XB5" t="s">
        <v>2560</v>
      </c>
      <c r="XC5" t="s">
        <v>3833</v>
      </c>
      <c r="XD5" t="s">
        <v>2563</v>
      </c>
      <c r="XE5" t="s">
        <v>2564</v>
      </c>
      <c r="XF5" t="s">
        <v>2565</v>
      </c>
      <c r="XG5" t="s">
        <v>2566</v>
      </c>
      <c r="XH5" t="s">
        <v>2567</v>
      </c>
      <c r="XI5" t="s">
        <v>2568</v>
      </c>
      <c r="XJ5" t="s">
        <v>2569</v>
      </c>
      <c r="XK5" t="s">
        <v>2570</v>
      </c>
      <c r="XL5" t="s">
        <v>2571</v>
      </c>
      <c r="XM5" t="s">
        <v>2572</v>
      </c>
      <c r="XN5" t="s">
        <v>2573</v>
      </c>
      <c r="XO5" t="s">
        <v>2574</v>
      </c>
      <c r="XP5" t="s">
        <v>2575</v>
      </c>
      <c r="XQ5" t="s">
        <v>2576</v>
      </c>
      <c r="XR5" t="s">
        <v>2577</v>
      </c>
      <c r="XS5" t="s">
        <v>2578</v>
      </c>
      <c r="XT5" t="s">
        <v>2579</v>
      </c>
      <c r="XU5" t="s">
        <v>2580</v>
      </c>
      <c r="XV5" t="s">
        <v>2581</v>
      </c>
      <c r="XW5" t="s">
        <v>2582</v>
      </c>
      <c r="XX5" t="s">
        <v>2583</v>
      </c>
      <c r="XY5" t="s">
        <v>2584</v>
      </c>
      <c r="XZ5" t="s">
        <v>2585</v>
      </c>
      <c r="YA5" t="s">
        <v>2586</v>
      </c>
      <c r="YB5" t="s">
        <v>3834</v>
      </c>
      <c r="YC5" t="s">
        <v>2588</v>
      </c>
      <c r="YD5" t="s">
        <v>2589</v>
      </c>
      <c r="YE5" t="s">
        <v>2590</v>
      </c>
      <c r="YF5" t="s">
        <v>2591</v>
      </c>
      <c r="YG5" t="s">
        <v>2592</v>
      </c>
      <c r="YH5" t="s">
        <v>2593</v>
      </c>
      <c r="YI5" t="s">
        <v>2594</v>
      </c>
      <c r="YJ5" t="s">
        <v>2595</v>
      </c>
      <c r="YK5" t="s">
        <v>2596</v>
      </c>
      <c r="YL5" t="s">
        <v>2597</v>
      </c>
      <c r="YM5" t="s">
        <v>2598</v>
      </c>
      <c r="YN5" t="s">
        <v>2599</v>
      </c>
      <c r="YO5" t="s">
        <v>2600</v>
      </c>
      <c r="YP5" t="s">
        <v>2601</v>
      </c>
      <c r="YQ5" t="s">
        <v>2602</v>
      </c>
      <c r="YR5" t="s">
        <v>2603</v>
      </c>
      <c r="YS5" t="s">
        <v>2604</v>
      </c>
      <c r="YT5" t="s">
        <v>2605</v>
      </c>
      <c r="YU5" t="s">
        <v>2606</v>
      </c>
      <c r="YV5" t="s">
        <v>2607</v>
      </c>
      <c r="YW5" t="s">
        <v>2608</v>
      </c>
      <c r="YX5" t="s">
        <v>2609</v>
      </c>
      <c r="YY5" t="s">
        <v>2610</v>
      </c>
      <c r="YZ5" t="s">
        <v>2611</v>
      </c>
      <c r="ZA5" t="s">
        <v>3835</v>
      </c>
      <c r="ZB5" t="s">
        <v>2613</v>
      </c>
      <c r="ZC5" t="s">
        <v>2614</v>
      </c>
      <c r="ZD5" t="s">
        <v>2615</v>
      </c>
      <c r="ZE5" t="s">
        <v>2616</v>
      </c>
      <c r="ZF5" t="s">
        <v>2617</v>
      </c>
      <c r="ZG5" t="s">
        <v>2618</v>
      </c>
      <c r="ZH5" t="s">
        <v>2619</v>
      </c>
      <c r="ZI5" t="s">
        <v>2620</v>
      </c>
      <c r="ZJ5" t="s">
        <v>2621</v>
      </c>
      <c r="ZK5" t="s">
        <v>2622</v>
      </c>
      <c r="ZL5" t="s">
        <v>2623</v>
      </c>
      <c r="ZM5" t="s">
        <v>2624</v>
      </c>
      <c r="ZN5" t="s">
        <v>2625</v>
      </c>
      <c r="ZO5" t="s">
        <v>2626</v>
      </c>
      <c r="ZP5" t="s">
        <v>2627</v>
      </c>
      <c r="ZQ5" t="s">
        <v>2628</v>
      </c>
      <c r="ZR5" t="s">
        <v>2629</v>
      </c>
      <c r="ZS5" t="s">
        <v>2630</v>
      </c>
      <c r="ZT5" t="s">
        <v>2631</v>
      </c>
      <c r="ZU5" t="s">
        <v>2632</v>
      </c>
      <c r="ZV5" t="s">
        <v>2633</v>
      </c>
      <c r="ZW5" t="s">
        <v>2634</v>
      </c>
      <c r="ZX5" t="s">
        <v>2635</v>
      </c>
      <c r="ZY5" t="s">
        <v>2636</v>
      </c>
      <c r="ZZ5" t="s">
        <v>3836</v>
      </c>
      <c r="AAA5" t="s">
        <v>2639</v>
      </c>
      <c r="AAB5" t="s">
        <v>2640</v>
      </c>
      <c r="AAC5" t="s">
        <v>2641</v>
      </c>
      <c r="AAD5" t="s">
        <v>2642</v>
      </c>
      <c r="AAE5" t="s">
        <v>2643</v>
      </c>
      <c r="AAF5" t="s">
        <v>2644</v>
      </c>
      <c r="AAG5" t="s">
        <v>2645</v>
      </c>
      <c r="AAH5" t="s">
        <v>2646</v>
      </c>
      <c r="AAI5" t="s">
        <v>2647</v>
      </c>
      <c r="AAJ5" t="s">
        <v>2648</v>
      </c>
      <c r="AAK5" t="s">
        <v>2649</v>
      </c>
      <c r="AAL5" t="s">
        <v>2650</v>
      </c>
      <c r="AAM5" t="s">
        <v>2651</v>
      </c>
      <c r="AAN5" t="s">
        <v>2652</v>
      </c>
      <c r="AAO5" t="s">
        <v>2653</v>
      </c>
      <c r="AAP5" t="s">
        <v>2654</v>
      </c>
      <c r="AAQ5" t="s">
        <v>2655</v>
      </c>
      <c r="AAR5" t="s">
        <v>2656</v>
      </c>
      <c r="AAS5" t="s">
        <v>2657</v>
      </c>
      <c r="AAT5" t="s">
        <v>2658</v>
      </c>
      <c r="AAU5" t="s">
        <v>2659</v>
      </c>
      <c r="AAV5" t="s">
        <v>2660</v>
      </c>
      <c r="AAW5" t="s">
        <v>2661</v>
      </c>
      <c r="AAX5" t="s">
        <v>2662</v>
      </c>
      <c r="AAY5" t="s">
        <v>3837</v>
      </c>
      <c r="AAZ5" t="s">
        <v>2664</v>
      </c>
      <c r="ABA5" t="s">
        <v>2665</v>
      </c>
      <c r="ABB5" t="s">
        <v>2666</v>
      </c>
      <c r="ABC5" t="s">
        <v>2667</v>
      </c>
      <c r="ABD5" t="s">
        <v>2668</v>
      </c>
      <c r="ABE5" t="s">
        <v>2669</v>
      </c>
      <c r="ABF5" t="s">
        <v>2670</v>
      </c>
      <c r="ABG5" t="s">
        <v>2671</v>
      </c>
      <c r="ABH5" t="s">
        <v>2672</v>
      </c>
      <c r="ABI5" t="s">
        <v>2673</v>
      </c>
      <c r="ABJ5" t="s">
        <v>2674</v>
      </c>
      <c r="ABK5" t="s">
        <v>2675</v>
      </c>
      <c r="ABL5" t="s">
        <v>2676</v>
      </c>
      <c r="ABM5" t="s">
        <v>2677</v>
      </c>
      <c r="ABN5" t="s">
        <v>2678</v>
      </c>
      <c r="ABO5" t="s">
        <v>2679</v>
      </c>
      <c r="ABP5" t="s">
        <v>2680</v>
      </c>
      <c r="ABQ5" t="s">
        <v>2681</v>
      </c>
      <c r="ABR5" t="s">
        <v>2682</v>
      </c>
      <c r="ABS5" t="s">
        <v>2683</v>
      </c>
      <c r="ABT5" t="s">
        <v>2684</v>
      </c>
      <c r="ABU5" t="s">
        <v>2685</v>
      </c>
      <c r="ABV5" t="s">
        <v>2686</v>
      </c>
      <c r="ABW5" t="s">
        <v>2687</v>
      </c>
      <c r="ABX5" t="s">
        <v>3838</v>
      </c>
      <c r="ABY5" t="s">
        <v>2689</v>
      </c>
      <c r="ABZ5" t="s">
        <v>2690</v>
      </c>
      <c r="ACA5" t="s">
        <v>2691</v>
      </c>
      <c r="ACB5" t="s">
        <v>2692</v>
      </c>
      <c r="ACC5" t="s">
        <v>2693</v>
      </c>
      <c r="ACD5" t="s">
        <v>2694</v>
      </c>
      <c r="ACE5" t="s">
        <v>2695</v>
      </c>
      <c r="ACF5" t="s">
        <v>2696</v>
      </c>
      <c r="ACG5" t="s">
        <v>2697</v>
      </c>
      <c r="ACH5" t="s">
        <v>2698</v>
      </c>
      <c r="ACI5" t="s">
        <v>2699</v>
      </c>
      <c r="ACJ5" t="s">
        <v>2700</v>
      </c>
      <c r="ACK5" t="s">
        <v>2701</v>
      </c>
      <c r="ACL5" t="s">
        <v>2702</v>
      </c>
      <c r="ACM5" t="s">
        <v>2703</v>
      </c>
      <c r="ACN5" t="s">
        <v>2704</v>
      </c>
      <c r="ACO5" t="s">
        <v>2705</v>
      </c>
      <c r="ACP5" t="s">
        <v>2706</v>
      </c>
      <c r="ACQ5" t="s">
        <v>2707</v>
      </c>
      <c r="ACR5" t="s">
        <v>2708</v>
      </c>
      <c r="ACS5" t="s">
        <v>2709</v>
      </c>
      <c r="ACT5" t="s">
        <v>2710</v>
      </c>
      <c r="ACU5" t="s">
        <v>2711</v>
      </c>
      <c r="ACV5" t="s">
        <v>2712</v>
      </c>
      <c r="ACW5" t="s">
        <v>3839</v>
      </c>
      <c r="ACX5" t="s">
        <v>2714</v>
      </c>
      <c r="ACY5" t="s">
        <v>2715</v>
      </c>
      <c r="ACZ5" t="s">
        <v>2716</v>
      </c>
      <c r="ADA5" t="s">
        <v>2717</v>
      </c>
      <c r="ADB5" t="s">
        <v>2718</v>
      </c>
      <c r="ADC5" t="s">
        <v>2719</v>
      </c>
      <c r="ADD5" t="s">
        <v>2720</v>
      </c>
      <c r="ADE5" t="s">
        <v>2721</v>
      </c>
      <c r="ADF5" t="s">
        <v>2722</v>
      </c>
      <c r="ADG5" t="s">
        <v>2723</v>
      </c>
      <c r="ADH5" t="s">
        <v>2724</v>
      </c>
      <c r="ADI5" t="s">
        <v>2725</v>
      </c>
      <c r="ADJ5" t="s">
        <v>2726</v>
      </c>
      <c r="ADK5" t="s">
        <v>2727</v>
      </c>
      <c r="ADL5" t="s">
        <v>2728</v>
      </c>
      <c r="ADM5" t="s">
        <v>2729</v>
      </c>
      <c r="ADN5" t="s">
        <v>2730</v>
      </c>
      <c r="ADO5" t="s">
        <v>2731</v>
      </c>
      <c r="ADP5" t="s">
        <v>2732</v>
      </c>
      <c r="ADQ5" t="s">
        <v>2733</v>
      </c>
      <c r="ADR5" t="s">
        <v>2734</v>
      </c>
      <c r="ADS5" t="s">
        <v>2735</v>
      </c>
      <c r="ADT5" t="s">
        <v>2736</v>
      </c>
      <c r="ADU5" t="s">
        <v>2737</v>
      </c>
      <c r="ADV5" t="s">
        <v>3840</v>
      </c>
      <c r="ADW5" t="s">
        <v>2739</v>
      </c>
      <c r="ADX5" t="s">
        <v>2740</v>
      </c>
      <c r="ADY5" t="s">
        <v>2741</v>
      </c>
      <c r="ADZ5" t="s">
        <v>2742</v>
      </c>
      <c r="AEA5" t="s">
        <v>2743</v>
      </c>
      <c r="AEB5" t="s">
        <v>2744</v>
      </c>
      <c r="AEC5" t="s">
        <v>2745</v>
      </c>
      <c r="AED5" t="s">
        <v>2746</v>
      </c>
      <c r="AEE5" t="s">
        <v>2747</v>
      </c>
      <c r="AEF5" t="s">
        <v>2748</v>
      </c>
      <c r="AEG5" t="s">
        <v>2749</v>
      </c>
      <c r="AEH5" t="s">
        <v>2750</v>
      </c>
      <c r="AEI5" t="s">
        <v>2751</v>
      </c>
      <c r="AEJ5" t="s">
        <v>2752</v>
      </c>
      <c r="AEK5" t="s">
        <v>2753</v>
      </c>
      <c r="AEL5" t="s">
        <v>2754</v>
      </c>
      <c r="AEM5" t="s">
        <v>2755</v>
      </c>
      <c r="AEN5" t="s">
        <v>2756</v>
      </c>
      <c r="AEO5" t="s">
        <v>2757</v>
      </c>
      <c r="AEP5" t="s">
        <v>2758</v>
      </c>
      <c r="AEQ5" t="s">
        <v>2759</v>
      </c>
      <c r="AER5" t="s">
        <v>2760</v>
      </c>
      <c r="AES5" t="s">
        <v>2761</v>
      </c>
      <c r="AET5" t="s">
        <v>2762</v>
      </c>
      <c r="AEU5" t="s">
        <v>3841</v>
      </c>
      <c r="AEV5" t="s">
        <v>2764</v>
      </c>
      <c r="AEW5" t="s">
        <v>2765</v>
      </c>
      <c r="AEX5" t="s">
        <v>2766</v>
      </c>
      <c r="AEY5" t="s">
        <v>2767</v>
      </c>
      <c r="AEZ5" t="s">
        <v>2768</v>
      </c>
      <c r="AFA5" t="s">
        <v>2769</v>
      </c>
      <c r="AFB5" t="s">
        <v>2770</v>
      </c>
      <c r="AFC5" t="s">
        <v>2771</v>
      </c>
      <c r="AFD5" t="s">
        <v>2772</v>
      </c>
      <c r="AFE5" t="s">
        <v>2773</v>
      </c>
      <c r="AFF5" t="s">
        <v>2774</v>
      </c>
      <c r="AFG5" t="s">
        <v>2775</v>
      </c>
      <c r="AFH5" t="s">
        <v>2776</v>
      </c>
      <c r="AFI5" t="s">
        <v>2777</v>
      </c>
      <c r="AFJ5" t="s">
        <v>2778</v>
      </c>
      <c r="AFK5" t="s">
        <v>2779</v>
      </c>
      <c r="AFL5" t="s">
        <v>2780</v>
      </c>
      <c r="AFM5" t="s">
        <v>2781</v>
      </c>
      <c r="AFN5" t="s">
        <v>2782</v>
      </c>
      <c r="AFO5" t="s">
        <v>2783</v>
      </c>
      <c r="AFP5" t="s">
        <v>2784</v>
      </c>
      <c r="AFQ5" t="s">
        <v>2785</v>
      </c>
      <c r="AFR5" t="s">
        <v>2786</v>
      </c>
      <c r="AFS5" t="s">
        <v>2787</v>
      </c>
      <c r="AFT5" t="s">
        <v>3842</v>
      </c>
      <c r="AFU5" t="s">
        <v>2790</v>
      </c>
      <c r="AFV5" t="s">
        <v>2791</v>
      </c>
      <c r="AFW5" t="s">
        <v>2792</v>
      </c>
      <c r="AFX5" t="s">
        <v>2793</v>
      </c>
      <c r="AFY5" t="s">
        <v>2794</v>
      </c>
      <c r="AFZ5" t="s">
        <v>2795</v>
      </c>
      <c r="AGA5" t="s">
        <v>2796</v>
      </c>
      <c r="AGB5" t="s">
        <v>2797</v>
      </c>
      <c r="AGC5" t="s">
        <v>2798</v>
      </c>
      <c r="AGD5" t="s">
        <v>2799</v>
      </c>
      <c r="AGE5" t="s">
        <v>2800</v>
      </c>
      <c r="AGF5" t="s">
        <v>2802</v>
      </c>
      <c r="AGG5" t="s">
        <v>2803</v>
      </c>
      <c r="AGH5" t="s">
        <v>2804</v>
      </c>
      <c r="AGI5" t="s">
        <v>2805</v>
      </c>
      <c r="AGJ5" t="s">
        <v>2806</v>
      </c>
      <c r="AGK5" t="s">
        <v>2807</v>
      </c>
      <c r="AGL5" t="s">
        <v>2808</v>
      </c>
      <c r="AGM5" t="s">
        <v>2809</v>
      </c>
      <c r="AGN5" t="s">
        <v>2810</v>
      </c>
      <c r="AGO5" t="s">
        <v>2811</v>
      </c>
      <c r="AGP5" t="s">
        <v>2812</v>
      </c>
      <c r="AGQ5" t="s">
        <v>2813</v>
      </c>
      <c r="AGR5" t="s">
        <v>2814</v>
      </c>
      <c r="AGS5" t="s">
        <v>3843</v>
      </c>
      <c r="AGT5" t="s">
        <v>2816</v>
      </c>
      <c r="AGU5" t="s">
        <v>2817</v>
      </c>
      <c r="AGV5" t="s">
        <v>2818</v>
      </c>
      <c r="AGW5" t="s">
        <v>2819</v>
      </c>
      <c r="AGX5" t="s">
        <v>2820</v>
      </c>
      <c r="AGY5" t="s">
        <v>2821</v>
      </c>
      <c r="AGZ5" t="s">
        <v>2822</v>
      </c>
      <c r="AHA5" t="s">
        <v>2823</v>
      </c>
      <c r="AHB5" t="s">
        <v>2824</v>
      </c>
      <c r="AHC5" t="s">
        <v>2825</v>
      </c>
      <c r="AHD5" t="s">
        <v>2826</v>
      </c>
      <c r="AHE5" t="s">
        <v>2827</v>
      </c>
      <c r="AHF5" t="s">
        <v>2828</v>
      </c>
      <c r="AHG5" t="s">
        <v>2829</v>
      </c>
      <c r="AHH5" t="s">
        <v>2830</v>
      </c>
      <c r="AHI5" t="s">
        <v>2831</v>
      </c>
      <c r="AHJ5" t="s">
        <v>2832</v>
      </c>
      <c r="AHK5" t="s">
        <v>2833</v>
      </c>
      <c r="AHL5" t="s">
        <v>2834</v>
      </c>
      <c r="AHM5" t="s">
        <v>2835</v>
      </c>
      <c r="AHN5" t="s">
        <v>2836</v>
      </c>
      <c r="AHO5" t="s">
        <v>2837</v>
      </c>
      <c r="AHP5" t="s">
        <v>2838</v>
      </c>
      <c r="AHQ5" t="s">
        <v>2839</v>
      </c>
      <c r="AHR5" t="s">
        <v>3844</v>
      </c>
      <c r="AHS5" t="s">
        <v>2842</v>
      </c>
      <c r="AHT5" t="s">
        <v>2843</v>
      </c>
      <c r="AHU5" t="s">
        <v>2844</v>
      </c>
      <c r="AHV5" t="s">
        <v>2845</v>
      </c>
      <c r="AHW5" t="s">
        <v>2846</v>
      </c>
      <c r="AHX5" t="s">
        <v>2847</v>
      </c>
      <c r="AHY5" t="s">
        <v>2848</v>
      </c>
      <c r="AHZ5" t="s">
        <v>2849</v>
      </c>
      <c r="AIA5" t="s">
        <v>2850</v>
      </c>
      <c r="AIB5" t="s">
        <v>2851</v>
      </c>
      <c r="AIC5" t="s">
        <v>2852</v>
      </c>
      <c r="AID5" t="s">
        <v>2853</v>
      </c>
      <c r="AIE5" t="s">
        <v>2854</v>
      </c>
      <c r="AIF5" t="s">
        <v>2855</v>
      </c>
      <c r="AIG5" t="s">
        <v>2856</v>
      </c>
      <c r="AIH5" t="s">
        <v>2857</v>
      </c>
      <c r="AII5" t="s">
        <v>2858</v>
      </c>
      <c r="AIJ5" t="s">
        <v>2859</v>
      </c>
      <c r="AIK5" t="s">
        <v>2860</v>
      </c>
      <c r="AIL5" t="s">
        <v>2861</v>
      </c>
      <c r="AIM5" t="s">
        <v>2862</v>
      </c>
      <c r="AIN5" t="s">
        <v>2863</v>
      </c>
      <c r="AIO5" t="s">
        <v>2864</v>
      </c>
      <c r="AIP5" t="s">
        <v>2865</v>
      </c>
      <c r="AIQ5" t="s">
        <v>3845</v>
      </c>
      <c r="AIR5" t="s">
        <v>2867</v>
      </c>
      <c r="AIS5" t="s">
        <v>2868</v>
      </c>
      <c r="AIT5" t="s">
        <v>2869</v>
      </c>
      <c r="AIU5" t="s">
        <v>2870</v>
      </c>
      <c r="AIV5" t="s">
        <v>2871</v>
      </c>
      <c r="AIW5" t="s">
        <v>2872</v>
      </c>
      <c r="AIX5" t="s">
        <v>2873</v>
      </c>
      <c r="AIY5" t="s">
        <v>2874</v>
      </c>
      <c r="AIZ5" t="s">
        <v>2875</v>
      </c>
      <c r="AJA5" t="s">
        <v>2876</v>
      </c>
      <c r="AJB5" t="s">
        <v>2877</v>
      </c>
      <c r="AJC5" t="s">
        <v>2878</v>
      </c>
      <c r="AJD5" t="s">
        <v>2879</v>
      </c>
      <c r="AJE5" t="s">
        <v>2880</v>
      </c>
      <c r="AJF5" t="s">
        <v>2881</v>
      </c>
      <c r="AJG5" t="s">
        <v>2882</v>
      </c>
      <c r="AJH5" t="s">
        <v>2883</v>
      </c>
      <c r="AJI5" t="s">
        <v>2884</v>
      </c>
      <c r="AJJ5" t="s">
        <v>2885</v>
      </c>
      <c r="AJK5" t="s">
        <v>2886</v>
      </c>
      <c r="AJL5" t="s">
        <v>2887</v>
      </c>
      <c r="AJM5" t="s">
        <v>2888</v>
      </c>
      <c r="AJN5" t="s">
        <v>2889</v>
      </c>
      <c r="AJO5" t="s">
        <v>2890</v>
      </c>
      <c r="AJP5" t="s">
        <v>3846</v>
      </c>
      <c r="AJQ5" t="s">
        <v>2892</v>
      </c>
      <c r="AJR5" t="s">
        <v>2893</v>
      </c>
      <c r="AJS5" t="s">
        <v>2894</v>
      </c>
      <c r="AJT5" t="s">
        <v>2895</v>
      </c>
      <c r="AJU5" t="s">
        <v>2896</v>
      </c>
      <c r="AJV5" t="s">
        <v>2897</v>
      </c>
      <c r="AJW5" t="s">
        <v>2898</v>
      </c>
      <c r="AJX5" t="s">
        <v>2899</v>
      </c>
      <c r="AJY5" t="s">
        <v>2900</v>
      </c>
      <c r="AJZ5" t="s">
        <v>2901</v>
      </c>
      <c r="AKA5" t="s">
        <v>2902</v>
      </c>
      <c r="AKB5" t="s">
        <v>2903</v>
      </c>
      <c r="AKC5" t="s">
        <v>2904</v>
      </c>
      <c r="AKD5" t="s">
        <v>2905</v>
      </c>
      <c r="AKE5" t="s">
        <v>2906</v>
      </c>
      <c r="AKF5" t="s">
        <v>2907</v>
      </c>
      <c r="AKG5" t="s">
        <v>2908</v>
      </c>
      <c r="AKH5" t="s">
        <v>2909</v>
      </c>
      <c r="AKI5" t="s">
        <v>2910</v>
      </c>
      <c r="AKJ5" t="s">
        <v>2911</v>
      </c>
      <c r="AKK5" t="s">
        <v>2912</v>
      </c>
      <c r="AKL5" t="s">
        <v>2913</v>
      </c>
      <c r="AKM5" t="s">
        <v>2914</v>
      </c>
      <c r="AKN5" t="s">
        <v>2915</v>
      </c>
    </row>
  </sheetData>
  <phoneticPr fontId="26" type="noConversion"/>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item1.xml><?xml version="1.0" encoding="utf-8"?>
<?mso-contentType ?>
<SharedContentType xmlns="Microsoft.SharePoint.Taxonomy.ContentTypeSync" SourceId="9c18f9b8-5ae4-4f0b-a238-a922c51e2dda" ContentTypeId="0x0101005EA864BF41DF8A41860E925F5B29BCF5" PreviousValue="false"/>
</file>

<file path=customXml/item2.xml>�� 
</file>

<file path=customXml/item3.xml><?xml version="1.0" encoding="utf-8"?>
<p:properties xmlns:p="http://schemas.microsoft.com/office/2006/metadata/properties" xmlns:xsi="http://www.w3.org/2001/XMLSchema-instance" xmlns:pc="http://schemas.microsoft.com/office/infopath/2007/PartnerControls">
  <documentManagement>
    <QMULInformationClassificationTaxHTField0 xmlns="http://schemas.microsoft.com/sharepoint/v3">
      <Terms xmlns="http://schemas.microsoft.com/office/infopath/2007/PartnerControls">
        <TermInfo xmlns="http://schemas.microsoft.com/office/infopath/2007/PartnerControls">
          <TermName xmlns="http://schemas.microsoft.com/office/infopath/2007/PartnerControls">Protect</TermName>
          <TermId xmlns="http://schemas.microsoft.com/office/infopath/2007/PartnerControls">9124d8d9-0c1c-41e9-aa14-aba001e9a028</TermId>
        </TermInfo>
      </Terms>
    </QMULInformationClassificationTaxHTField0>
    <TaxKeywordTaxHTField xmlns="d5efd484-15aa-41a0-83f6-0646502cb6d6">
      <Terms xmlns="http://schemas.microsoft.com/office/infopath/2007/PartnerControls"/>
    </TaxKeywordTaxHTField>
    <TaxCatchAll xmlns="d5efd484-15aa-41a0-83f6-0646502cb6d6">
      <Value>1</Value>
    </TaxCatchAll>
    <QMULSchoolTaxHTField0 xmlns="http://schemas.microsoft.com/sharepoint/v3">
      <Terms xmlns="http://schemas.microsoft.com/office/infopath/2007/PartnerControls"/>
    </QMULSchoolTaxHTField0>
    <QMULDocumentTypeTaxHTField0 xmlns="http://schemas.microsoft.com/sharepoint/v3">
      <Terms xmlns="http://schemas.microsoft.com/office/infopath/2007/PartnerControls"/>
    </QMULDocumentTypeTaxHTField0>
    <QMULReviewDate xmlns="http://schemas.microsoft.com/sharepoint/v3" xsi:nil="true"/>
    <QMULOwner xmlns="http://schemas.microsoft.com/sharepoint/v3">
      <UserInfo>
        <DisplayName/>
        <AccountId xsi:nil="true"/>
        <AccountType/>
      </UserInfo>
    </QMULOwner>
    <QMULDepartmentTaxHTField0 xmlns="http://schemas.microsoft.com/sharepoint/v3">
      <Terms xmlns="http://schemas.microsoft.com/office/infopath/2007/PartnerControls"/>
    </QMULDepartmentTaxHTField0>
    <QMULAcademicYear xmlns="http://schemas.microsoft.com/sharepoint/v3" xsi:nil="true"/>
    <QMULLocationTaxHTField0 xmlns="http://schemas.microsoft.com/sharepoint/v3">
      <Terms xmlns="http://schemas.microsoft.com/office/infopath/2007/PartnerControls"/>
    </QMULLocationTaxHTField0>
    <QMULDocumentStatusTaxHTField0 xmlns="http://schemas.microsoft.com/sharepoint/v3">
      <Terms xmlns="http://schemas.microsoft.com/office/infopath/2007/PartnerControls"/>
    </QMULDocumentStatusTaxHTField0>
    <QMULProject xmlns="http://schemas.microsoft.com/sharepoint/v3" xsi:nil="true"/>
  </documentManagement>
</p:properties>
</file>

<file path=customXml/item4.xml><?xml version="1.0" encoding="utf-8"?>
<ct:contentTypeSchema xmlns:ct="http://schemas.microsoft.com/office/2006/metadata/contentType" xmlns:ma="http://schemas.microsoft.com/office/2006/metadata/properties/metaAttributes" ct:_="" ma:_="" ma:contentTypeName="QMUL Document" ma:contentTypeID="0x0101005EA864BF41DF8A41860E925F5B29BCF500A47E9FC2E09B5546B1BA6A4FA297AE2C" ma:contentTypeVersion="30" ma:contentTypeDescription="" ma:contentTypeScope="" ma:versionID="1474fc30e3cb8bf5d6caab25257dbde0">
  <xsd:schema xmlns:xsd="http://www.w3.org/2001/XMLSchema" xmlns:xs="http://www.w3.org/2001/XMLSchema" xmlns:p="http://schemas.microsoft.com/office/2006/metadata/properties" xmlns:ns1="http://schemas.microsoft.com/sharepoint/v3" xmlns:ns2="d5efd484-15aa-41a0-83f6-0646502cb6d6" xmlns:ns3="45ae7f3d-bcd0-4e4b-af93-f03a9fbb19b5" xmlns:ns4="6649982f-b66b-4072-8006-4697fed55f9d" targetNamespace="http://schemas.microsoft.com/office/2006/metadata/properties" ma:root="true" ma:fieldsID="fca54edaf5435fda549922af2dc927b6" ns1:_="" ns2:_="" ns3:_="" ns4:_="">
    <xsd:import namespace="http://schemas.microsoft.com/sharepoint/v3"/>
    <xsd:import namespace="d5efd484-15aa-41a0-83f6-0646502cb6d6"/>
    <xsd:import namespace="45ae7f3d-bcd0-4e4b-af93-f03a9fbb19b5"/>
    <xsd:import namespace="6649982f-b66b-4072-8006-4697fed55f9d"/>
    <xsd:element name="properties">
      <xsd:complexType>
        <xsd:sequence>
          <xsd:element name="documentManagement">
            <xsd:complexType>
              <xsd:all>
                <xsd:element ref="ns1:QMULDocumentStatusTaxHTField0" minOccurs="0"/>
                <xsd:element ref="ns1:QMULDepartmentTaxHTField0" minOccurs="0"/>
                <xsd:element ref="ns1:QMULSchoolTaxHTField0" minOccurs="0"/>
                <xsd:element ref="ns1:QMULDocumentTypeTaxHTField0" minOccurs="0"/>
                <xsd:element ref="ns1:QMULLocationTaxHTField0" minOccurs="0"/>
                <xsd:element ref="ns1:QMULInformationClassificationTaxHTField0" minOccurs="0"/>
                <xsd:element ref="ns1:QMULAcademicYear" minOccurs="0"/>
                <xsd:element ref="ns1:QMULProject" minOccurs="0"/>
                <xsd:element ref="ns1:QMULReviewDate" minOccurs="0"/>
                <xsd:element ref="ns1:QMULOwner" minOccurs="0"/>
                <xsd:element ref="ns2:TaxKeywordTaxHTField" minOccurs="0"/>
                <xsd:element ref="ns2:TaxCatchAll" minOccurs="0"/>
                <xsd:element ref="ns2:TaxCatchAllLabel" minOccurs="0"/>
                <xsd:element ref="ns3:MediaServiceMetadata" minOccurs="0"/>
                <xsd:element ref="ns3:MediaServiceFastMetadata" minOccurs="0"/>
                <xsd:element ref="ns3:MediaServiceDateTaken" minOccurs="0"/>
                <xsd:element ref="ns3:MediaServiceAutoKeyPoints" minOccurs="0"/>
                <xsd:element ref="ns3:MediaServiceKeyPoints" minOccurs="0"/>
                <xsd:element ref="ns4:SharedWithUsers" minOccurs="0"/>
                <xsd:element ref="ns4: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QMULDocumentStatusTaxHTField0" ma:index="8" nillable="true" ma:taxonomy="true" ma:internalName="QMULDocumentStatusTaxHTField0" ma:taxonomyFieldName="QMULDocumentStatus" ma:displayName="Document Status" ma:default="" ma:fieldId="{083bdfb7-9f4e-4bc9-b582-62ed6b950f9e}" ma:sspId="9c18f9b8-5ae4-4f0b-a238-a922c51e2dda" ma:termSetId="780aba48-6c17-4ca0-84b9-f0207a095630" ma:anchorId="00000000-0000-0000-0000-000000000000" ma:open="false" ma:isKeyword="false">
      <xsd:complexType>
        <xsd:sequence>
          <xsd:element ref="pc:Terms" minOccurs="0" maxOccurs="1"/>
        </xsd:sequence>
      </xsd:complexType>
    </xsd:element>
    <xsd:element name="QMULDepartmentTaxHTField0" ma:index="10" nillable="true" ma:taxonomy="true" ma:internalName="QMULDepartmentTaxHTField0" ma:taxonomyFieldName="QMULDepartment" ma:displayName="Department" ma:readOnly="false" ma:default="" ma:fieldId="{2a7d89f9-5f8e-4c42-ab4f-aa1fc3002ea0}" ma:sspId="9c18f9b8-5ae4-4f0b-a238-a922c51e2dda" ma:termSetId="28874c57-2df5-45e8-a804-d15afc96d4ee" ma:anchorId="00000000-0000-0000-0000-000000000000" ma:open="false" ma:isKeyword="false">
      <xsd:complexType>
        <xsd:sequence>
          <xsd:element ref="pc:Terms" minOccurs="0" maxOccurs="1"/>
        </xsd:sequence>
      </xsd:complexType>
    </xsd:element>
    <xsd:element name="QMULSchoolTaxHTField0" ma:index="12" nillable="true" ma:taxonomy="true" ma:internalName="QMULSchoolTaxHTField0" ma:taxonomyFieldName="QMULSchool" ma:displayName="School" ma:readOnly="false" ma:default="" ma:fieldId="{46346f8e-3161-4021-8b14-3dcca2e3ca8d}" ma:sspId="9c18f9b8-5ae4-4f0b-a238-a922c51e2dda" ma:termSetId="0f9f7e9f-7d6b-4cae-9193-a3e3200f87de" ma:anchorId="00000000-0000-0000-0000-000000000000" ma:open="false" ma:isKeyword="false">
      <xsd:complexType>
        <xsd:sequence>
          <xsd:element ref="pc:Terms" minOccurs="0" maxOccurs="1"/>
        </xsd:sequence>
      </xsd:complexType>
    </xsd:element>
    <xsd:element name="QMULDocumentTypeTaxHTField0" ma:index="14" nillable="true" ma:taxonomy="true" ma:internalName="QMULDocumentTypeTaxHTField0" ma:taxonomyFieldName="QMULDocumentType" ma:displayName="Document Type" ma:default="" ma:fieldId="{2596c3af-0d77-4ea4-a15d-d3f71457b096}" ma:sspId="9c18f9b8-5ae4-4f0b-a238-a922c51e2dda" ma:termSetId="8ec3f1bd-c4f8-46a7-ae88-878ed3be39d1" ma:anchorId="00000000-0000-0000-0000-000000000000" ma:open="false" ma:isKeyword="false">
      <xsd:complexType>
        <xsd:sequence>
          <xsd:element ref="pc:Terms" minOccurs="0" maxOccurs="1"/>
        </xsd:sequence>
      </xsd:complexType>
    </xsd:element>
    <xsd:element name="QMULLocationTaxHTField0" ma:index="16" nillable="true" ma:taxonomy="true" ma:internalName="QMULLocationTaxHTField0" ma:taxonomyFieldName="QMULLocation" ma:displayName="Location" ma:default="" ma:fieldId="{29b985f4-a05e-4f39-b5da-e9fb81ddaa79}" ma:sspId="9c18f9b8-5ae4-4f0b-a238-a922c51e2dda" ma:termSetId="5327f1c4-618f-4317-b197-fc29da39fa66" ma:anchorId="00000000-0000-0000-0000-000000000000" ma:open="false" ma:isKeyword="false">
      <xsd:complexType>
        <xsd:sequence>
          <xsd:element ref="pc:Terms" minOccurs="0" maxOccurs="1"/>
        </xsd:sequence>
      </xsd:complexType>
    </xsd:element>
    <xsd:element name="QMULInformationClassificationTaxHTField0" ma:index="18" nillable="true" ma:taxonomy="true" ma:internalName="QMULInformationClassificationTaxHTField0" ma:taxonomyFieldName="QMULInformationClassification" ma:displayName="Information Classification" ma:default="1;#Protect|9124d8d9-0c1c-41e9-aa14-aba001e9a028" ma:fieldId="{57b3469a-2ea1-4a06-a2d1-c99ce62a5d6f}" ma:sspId="9c18f9b8-5ae4-4f0b-a238-a922c51e2dda" ma:termSetId="a3d7b326-4e5e-4e73-95fa-6245adfab113" ma:anchorId="00000000-0000-0000-0000-000000000000" ma:open="false" ma:isKeyword="false">
      <xsd:complexType>
        <xsd:sequence>
          <xsd:element ref="pc:Terms" minOccurs="0" maxOccurs="1"/>
        </xsd:sequence>
      </xsd:complexType>
    </xsd:element>
    <xsd:element name="QMULAcademicYear" ma:index="20" nillable="true" ma:displayName="Academic Year" ma:decimals="0" ma:internalName="QMULAcademicYear" ma:percentage="FALSE">
      <xsd:simpleType>
        <xsd:restriction base="dms:Number">
          <xsd:maxInclusive value="9999"/>
          <xsd:minInclusive value="1000"/>
        </xsd:restriction>
      </xsd:simpleType>
    </xsd:element>
    <xsd:element name="QMULProject" ma:index="21" nillable="true" ma:displayName="Project" ma:internalName="QMULProject">
      <xsd:simpleType>
        <xsd:restriction base="dms:Text">
          <xsd:maxLength value="255"/>
        </xsd:restriction>
      </xsd:simpleType>
    </xsd:element>
    <xsd:element name="QMULReviewDate" ma:index="22" nillable="true" ma:displayName="Review Date" ma:format="DateOnly" ma:internalName="QMULReviewDate">
      <xsd:simpleType>
        <xsd:restriction base="dms:DateTime"/>
      </xsd:simpleType>
    </xsd:element>
    <xsd:element name="QMULOwner" ma:index="23" nillable="true" ma:displayName="Owner" ma:list="UserInfo" ma:SharePointGroup="0" ma:internalName="QMULOwner"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d5efd484-15aa-41a0-83f6-0646502cb6d6" elementFormDefault="qualified">
    <xsd:import namespace="http://schemas.microsoft.com/office/2006/documentManagement/types"/>
    <xsd:import namespace="http://schemas.microsoft.com/office/infopath/2007/PartnerControls"/>
    <xsd:element name="TaxKeywordTaxHTField" ma:index="24" nillable="true" ma:taxonomy="true" ma:internalName="TaxKeywordTaxHTField" ma:taxonomyFieldName="TaxKeyword" ma:displayName="Enterprise Keywords" ma:fieldId="{23f27201-bee3-471e-b2e7-b64fd8b7ca38}" ma:taxonomyMulti="true" ma:sspId="9c18f9b8-5ae4-4f0b-a238-a922c51e2dda" ma:termSetId="00000000-0000-0000-0000-000000000000" ma:anchorId="00000000-0000-0000-0000-000000000000" ma:open="true" ma:isKeyword="true">
      <xsd:complexType>
        <xsd:sequence>
          <xsd:element ref="pc:Terms" minOccurs="0" maxOccurs="1"/>
        </xsd:sequence>
      </xsd:complexType>
    </xsd:element>
    <xsd:element name="TaxCatchAll" ma:index="26" nillable="true" ma:displayName="Taxonomy Catch All Column" ma:hidden="true" ma:list="{887198e4-4362-4530-96c9-172120469d18}" ma:internalName="TaxCatchAll" ma:showField="CatchAllData" ma:web="6649982f-b66b-4072-8006-4697fed55f9d">
      <xsd:complexType>
        <xsd:complexContent>
          <xsd:extension base="dms:MultiChoiceLookup">
            <xsd:sequence>
              <xsd:element name="Value" type="dms:Lookup" maxOccurs="unbounded" minOccurs="0" nillable="true"/>
            </xsd:sequence>
          </xsd:extension>
        </xsd:complexContent>
      </xsd:complexType>
    </xsd:element>
    <xsd:element name="TaxCatchAllLabel" ma:index="27" nillable="true" ma:displayName="Taxonomy Catch All Column1" ma:hidden="true" ma:list="{887198e4-4362-4530-96c9-172120469d18}" ma:internalName="TaxCatchAllLabel" ma:readOnly="true" ma:showField="CatchAllDataLabel" ma:web="6649982f-b66b-4072-8006-4697fed55f9d">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45ae7f3d-bcd0-4e4b-af93-f03a9fbb19b5" elementFormDefault="qualified">
    <xsd:import namespace="http://schemas.microsoft.com/office/2006/documentManagement/types"/>
    <xsd:import namespace="http://schemas.microsoft.com/office/infopath/2007/PartnerControls"/>
    <xsd:element name="MediaServiceMetadata" ma:index="28" nillable="true" ma:displayName="MediaServiceMetadata" ma:hidden="true" ma:internalName="MediaServiceMetadata" ma:readOnly="true">
      <xsd:simpleType>
        <xsd:restriction base="dms:Note"/>
      </xsd:simpleType>
    </xsd:element>
    <xsd:element name="MediaServiceFastMetadata" ma:index="29" nillable="true" ma:displayName="MediaServiceFastMetadata" ma:hidden="true" ma:internalName="MediaServiceFastMetadata" ma:readOnly="true">
      <xsd:simpleType>
        <xsd:restriction base="dms:Note"/>
      </xsd:simpleType>
    </xsd:element>
    <xsd:element name="MediaServiceDateTaken" ma:index="30" nillable="true" ma:displayName="MediaServiceDateTaken" ma:hidden="true" ma:internalName="MediaServiceDateTaken" ma:readOnly="true">
      <xsd:simpleType>
        <xsd:restriction base="dms:Text"/>
      </xsd:simpleType>
    </xsd:element>
    <xsd:element name="MediaServiceAutoKeyPoints" ma:index="31" nillable="true" ma:displayName="MediaServiceAutoKeyPoints" ma:hidden="true" ma:internalName="MediaServiceAutoKeyPoints" ma:readOnly="true">
      <xsd:simpleType>
        <xsd:restriction base="dms:Note"/>
      </xsd:simpleType>
    </xsd:element>
    <xsd:element name="MediaServiceKeyPoints" ma:index="32"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6649982f-b66b-4072-8006-4697fed55f9d" elementFormDefault="qualified">
    <xsd:import namespace="http://schemas.microsoft.com/office/2006/documentManagement/types"/>
    <xsd:import namespace="http://schemas.microsoft.com/office/infopath/2007/PartnerControls"/>
    <xsd:element name="SharedWithUsers" ma:index="33"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34"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5.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795C1AA7-1B6C-4859-ACEC-D5DA1BDCA35C}">
  <ds:schemaRefs>
    <ds:schemaRef ds:uri="Microsoft.SharePoint.Taxonomy.ContentTypeSync"/>
  </ds:schemaRefs>
</ds:datastoreItem>
</file>

<file path=customXml/itemProps2.xml><?xml version="1.0" encoding="utf-8"?>
<ds:datastoreItem xmlns:ds="http://schemas.openxmlformats.org/officeDocument/2006/customXml" ds:itemID="{6DB85F34-4A3E-49AF-86E7-645486FC8071}">
  <ds:schemaRefs>
    <ds:schemaRef ds:uri="http://schemas.microsoft.com/DataMashup"/>
  </ds:schemaRefs>
</ds:datastoreItem>
</file>

<file path=customXml/itemProps3.xml><?xml version="1.0" encoding="utf-8"?>
<ds:datastoreItem xmlns:ds="http://schemas.openxmlformats.org/officeDocument/2006/customXml" ds:itemID="{B0784B76-CF01-4855-8681-D15196328B7E}">
  <ds:schemaRefs>
    <ds:schemaRef ds:uri="http://purl.org/dc/elements/1.1/"/>
    <ds:schemaRef ds:uri="http://schemas.microsoft.com/office/2006/metadata/properties"/>
    <ds:schemaRef ds:uri="http://schemas.openxmlformats.org/package/2006/metadata/core-properties"/>
    <ds:schemaRef ds:uri="6649982f-b66b-4072-8006-4697fed55f9d"/>
    <ds:schemaRef ds:uri="http://schemas.microsoft.com/office/2006/documentManagement/types"/>
    <ds:schemaRef ds:uri="http://purl.org/dc/dcmitype/"/>
    <ds:schemaRef ds:uri="http://schemas.microsoft.com/office/infopath/2007/PartnerControls"/>
    <ds:schemaRef ds:uri="http://www.w3.org/XML/1998/namespace"/>
    <ds:schemaRef ds:uri="http://purl.org/dc/terms/"/>
    <ds:schemaRef ds:uri="45ae7f3d-bcd0-4e4b-af93-f03a9fbb19b5"/>
    <ds:schemaRef ds:uri="http://schemas.microsoft.com/sharepoint/v3"/>
    <ds:schemaRef ds:uri="d5efd484-15aa-41a0-83f6-0646502cb6d6"/>
  </ds:schemaRefs>
</ds:datastoreItem>
</file>

<file path=customXml/itemProps4.xml><?xml version="1.0" encoding="utf-8"?>
<ds:datastoreItem xmlns:ds="http://schemas.openxmlformats.org/officeDocument/2006/customXml" ds:itemID="{C08A2B1C-F010-48EE-B9ED-AFC45E4B4EB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d5efd484-15aa-41a0-83f6-0646502cb6d6"/>
    <ds:schemaRef ds:uri="45ae7f3d-bcd0-4e4b-af93-f03a9fbb19b5"/>
    <ds:schemaRef ds:uri="6649982f-b66b-4072-8006-4697fed55f9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5.xml><?xml version="1.0" encoding="utf-8"?>
<ds:datastoreItem xmlns:ds="http://schemas.openxmlformats.org/officeDocument/2006/customXml" ds:itemID="{301B7C94-E27C-4302-8726-8F0E06203E6C}">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18</vt:i4>
      </vt:variant>
    </vt:vector>
  </HeadingPairs>
  <TitlesOfParts>
    <vt:vector size="18" baseType="lpstr">
      <vt:lpstr>HOME</vt:lpstr>
      <vt:lpstr>NHS HC Payment</vt:lpstr>
      <vt:lpstr>Formulas</vt:lpstr>
      <vt:lpstr>Sheet2</vt:lpstr>
      <vt:lpstr>Quality</vt:lpstr>
      <vt:lpstr>Graph</vt:lpstr>
      <vt:lpstr>Fednet Activities</vt:lpstr>
      <vt:lpstr>Sheet8</vt:lpstr>
      <vt:lpstr>Sheet3</vt:lpstr>
      <vt:lpstr>Sheet4</vt:lpstr>
      <vt:lpstr>PracticeTABLE1</vt:lpstr>
      <vt:lpstr>EmisData</vt:lpstr>
      <vt:lpstr>Sheet6</vt:lpstr>
      <vt:lpstr>Sheet7</vt:lpstr>
      <vt:lpstr>Sheet5</vt:lpstr>
      <vt:lpstr>PracticeTABLE</vt:lpstr>
      <vt:lpstr>FednetData</vt:lpstr>
      <vt:lpstr>Sheet1</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setup</dc:creator>
  <cp:keywords/>
  <dc:description/>
  <cp:lastModifiedBy>wew846</cp:lastModifiedBy>
  <cp:revision/>
  <dcterms:created xsi:type="dcterms:W3CDTF">2019-07-23T11:54:02Z</dcterms:created>
  <dcterms:modified xsi:type="dcterms:W3CDTF">2023-04-18T10:38:00Z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23b82255-2759-4143-be42-6f67df71095c</vt:lpwstr>
  </property>
  <property fmtid="{D5CDD505-2E9C-101B-9397-08002B2CF9AE}" pid="3" name="ContentTypeId">
    <vt:lpwstr>0x0101005EA864BF41DF8A41860E925F5B29BCF500A47E9FC2E09B5546B1BA6A4FA297AE2C</vt:lpwstr>
  </property>
  <property fmtid="{D5CDD505-2E9C-101B-9397-08002B2CF9AE}" pid="4" name="QMULInformationClassification">
    <vt:lpwstr>1;#Protect|9124d8d9-0c1c-41e9-aa14-aba001e9a028</vt:lpwstr>
  </property>
  <property fmtid="{D5CDD505-2E9C-101B-9397-08002B2CF9AE}" pid="5" name="TaxKeyword">
    <vt:lpwstr/>
  </property>
  <property fmtid="{D5CDD505-2E9C-101B-9397-08002B2CF9AE}" pid="6" name="QMULSchool">
    <vt:lpwstr/>
  </property>
  <property fmtid="{D5CDD505-2E9C-101B-9397-08002B2CF9AE}" pid="7" name="QMULDocumentStatus">
    <vt:lpwstr/>
  </property>
  <property fmtid="{D5CDD505-2E9C-101B-9397-08002B2CF9AE}" pid="8" name="QMULLocation">
    <vt:lpwstr/>
  </property>
  <property fmtid="{D5CDD505-2E9C-101B-9397-08002B2CF9AE}" pid="9" name="QMULDepartment">
    <vt:lpwstr/>
  </property>
  <property fmtid="{D5CDD505-2E9C-101B-9397-08002B2CF9AE}" pid="10" name="QMULDocumentType">
    <vt:lpwstr/>
  </property>
</Properties>
</file>